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Woxsen Data\Exams\B. tech (2021) all sem result- Pavan ganesh\"/>
    </mc:Choice>
  </mc:AlternateContent>
  <xr:revisionPtr revIDLastSave="0" documentId="8_{44F6548E-8B82-4BCE-A1AB-9A75F57FBA51}" xr6:coauthVersionLast="47" xr6:coauthVersionMax="47" xr10:uidLastSave="{00000000-0000-0000-0000-000000000000}"/>
  <bookViews>
    <workbookView xWindow="-120" yWindow="-120" windowWidth="20730" windowHeight="11040" firstSheet="4" activeTab="4" xr2:uid="{00000000-000D-0000-FFFF-FFFF00000000}"/>
  </bookViews>
  <sheets>
    <sheet name="SEM1" sheetId="3" state="hidden" r:id="rId1"/>
    <sheet name="SEM 1" sheetId="4" state="hidden" r:id="rId2"/>
    <sheet name="SEM 2 " sheetId="11" state="hidden" r:id="rId3"/>
    <sheet name="Sheet4" sheetId="10" state="hidden" r:id="rId4"/>
    <sheet name="DSAI_Original " sheetId="16" r:id="rId5"/>
    <sheet name="Check Sheet" sheetId="8" state="hidden" r:id="rId6"/>
    <sheet name="Sheet5" sheetId="9" state="hidden" r:id="rId7"/>
    <sheet name="Sheet2" sheetId="2" state="hidden" r:id="rId8"/>
    <sheet name="Sheet1" sheetId="5" state="hidden" r:id="rId9"/>
    <sheet name="Sheet3" sheetId="6" state="hidden" r:id="rId10"/>
  </sheets>
  <definedNames>
    <definedName name="_xlnm._FilterDatabase" localSheetId="4" hidden="1">'DSAI_Original '!#REF!</definedName>
    <definedName name="_xlnm._FilterDatabase" localSheetId="1" hidden="1">'SEM 1'!$A$7:$AO$134</definedName>
    <definedName name="_xlnm._FilterDatabase" localSheetId="0" hidden="1">'SEM1'!$A$2:$AK$71</definedName>
    <definedName name="_xlnm._FilterDatabase" localSheetId="3" hidden="1">Sheet4!$B$1:$AL$128</definedName>
    <definedName name="_xlnm.Print_Titles" localSheetId="4">'DSAI_Original '!$6:$6</definedName>
    <definedName name="_xlnm.Print_Titles" localSheetId="1">'SEM 1'!$3:$6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9" i="11" l="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AQ131" i="11"/>
  <c r="AQ132" i="11"/>
  <c r="AQ133" i="11"/>
  <c r="AQ134" i="11"/>
  <c r="AQ8" i="11"/>
  <c r="AO134" i="11" l="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8" i="11"/>
  <c r="AO119" i="11"/>
  <c r="AO120" i="11"/>
  <c r="AO121" i="11"/>
  <c r="AO122" i="11"/>
  <c r="AO123" i="11"/>
  <c r="AO124" i="11"/>
  <c r="AO125" i="11"/>
  <c r="AO126" i="11"/>
  <c r="AO127" i="11"/>
  <c r="AO128" i="11"/>
  <c r="AO129" i="11"/>
  <c r="AO130" i="11"/>
  <c r="AO131" i="11"/>
  <c r="AO132" i="11"/>
  <c r="AO133" i="11"/>
  <c r="AO9" i="11" l="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8" i="11"/>
  <c r="AH134" i="11" l="1"/>
  <c r="AI134" i="11" s="1"/>
  <c r="AE134" i="11"/>
  <c r="AF134" i="11" s="1"/>
  <c r="AB134" i="11"/>
  <c r="AC134" i="11" s="1"/>
  <c r="Y134" i="11"/>
  <c r="Z134" i="11" s="1"/>
  <c r="W134" i="11"/>
  <c r="S134" i="11"/>
  <c r="T134" i="11" s="1"/>
  <c r="P134" i="11"/>
  <c r="Q134" i="11" s="1"/>
  <c r="M134" i="11"/>
  <c r="N134" i="11" s="1"/>
  <c r="J134" i="11"/>
  <c r="K134" i="11" s="1"/>
  <c r="G134" i="11"/>
  <c r="H134" i="11" s="1"/>
  <c r="AH133" i="11"/>
  <c r="AI133" i="11" s="1"/>
  <c r="AE133" i="11"/>
  <c r="AF133" i="11" s="1"/>
  <c r="AB133" i="11"/>
  <c r="AC133" i="11" s="1"/>
  <c r="Y133" i="11"/>
  <c r="Z133" i="11" s="1"/>
  <c r="W133" i="11"/>
  <c r="S133" i="11"/>
  <c r="T133" i="11" s="1"/>
  <c r="P133" i="11"/>
  <c r="Q133" i="11" s="1"/>
  <c r="M133" i="11"/>
  <c r="N133" i="11" s="1"/>
  <c r="J133" i="11"/>
  <c r="K133" i="11" s="1"/>
  <c r="G133" i="11"/>
  <c r="H133" i="11" s="1"/>
  <c r="AH132" i="11"/>
  <c r="AI132" i="11" s="1"/>
  <c r="AE132" i="11"/>
  <c r="AF132" i="11" s="1"/>
  <c r="AB132" i="11"/>
  <c r="AC132" i="11" s="1"/>
  <c r="Y132" i="11"/>
  <c r="Z132" i="11" s="1"/>
  <c r="W132" i="11"/>
  <c r="S132" i="11"/>
  <c r="T132" i="11" s="1"/>
  <c r="P132" i="11"/>
  <c r="Q132" i="11" s="1"/>
  <c r="M132" i="11"/>
  <c r="N132" i="11" s="1"/>
  <c r="J132" i="11"/>
  <c r="K132" i="11" s="1"/>
  <c r="G132" i="11"/>
  <c r="H132" i="11" s="1"/>
  <c r="AH131" i="11"/>
  <c r="AI131" i="11" s="1"/>
  <c r="AE131" i="11"/>
  <c r="AF131" i="11" s="1"/>
  <c r="AB131" i="11"/>
  <c r="AC131" i="11" s="1"/>
  <c r="Y131" i="11"/>
  <c r="Z131" i="11" s="1"/>
  <c r="W131" i="11"/>
  <c r="S131" i="11"/>
  <c r="T131" i="11" s="1"/>
  <c r="P131" i="11"/>
  <c r="Q131" i="11" s="1"/>
  <c r="M131" i="11"/>
  <c r="N131" i="11" s="1"/>
  <c r="J131" i="11"/>
  <c r="K131" i="11" s="1"/>
  <c r="G131" i="11"/>
  <c r="H131" i="11" s="1"/>
  <c r="AH130" i="11"/>
  <c r="AI130" i="11" s="1"/>
  <c r="AE130" i="11"/>
  <c r="AF130" i="11" s="1"/>
  <c r="AB130" i="11"/>
  <c r="AC130" i="11" s="1"/>
  <c r="Y130" i="11"/>
  <c r="Z130" i="11" s="1"/>
  <c r="W130" i="11"/>
  <c r="S130" i="11"/>
  <c r="T130" i="11" s="1"/>
  <c r="P130" i="11"/>
  <c r="Q130" i="11" s="1"/>
  <c r="M130" i="11"/>
  <c r="N130" i="11" s="1"/>
  <c r="J130" i="11"/>
  <c r="K130" i="11" s="1"/>
  <c r="G130" i="11"/>
  <c r="H130" i="11" s="1"/>
  <c r="AH129" i="11"/>
  <c r="AI129" i="11" s="1"/>
  <c r="AE129" i="11"/>
  <c r="AF129" i="11" s="1"/>
  <c r="AB129" i="11"/>
  <c r="AC129" i="11" s="1"/>
  <c r="Y129" i="11"/>
  <c r="Z129" i="11" s="1"/>
  <c r="W129" i="11"/>
  <c r="S129" i="11"/>
  <c r="T129" i="11" s="1"/>
  <c r="P129" i="11"/>
  <c r="Q129" i="11" s="1"/>
  <c r="M129" i="11"/>
  <c r="N129" i="11" s="1"/>
  <c r="J129" i="11"/>
  <c r="K129" i="11" s="1"/>
  <c r="G129" i="11"/>
  <c r="H129" i="11" s="1"/>
  <c r="AH128" i="11"/>
  <c r="AI128" i="11" s="1"/>
  <c r="AE128" i="11"/>
  <c r="AF128" i="11" s="1"/>
  <c r="AB128" i="11"/>
  <c r="AC128" i="11" s="1"/>
  <c r="Y128" i="11"/>
  <c r="Z128" i="11" s="1"/>
  <c r="W128" i="11"/>
  <c r="S128" i="11"/>
  <c r="T128" i="11" s="1"/>
  <c r="P128" i="11"/>
  <c r="Q128" i="11" s="1"/>
  <c r="M128" i="11"/>
  <c r="N128" i="11" s="1"/>
  <c r="J128" i="11"/>
  <c r="K128" i="11" s="1"/>
  <c r="G128" i="11"/>
  <c r="H128" i="11" s="1"/>
  <c r="AH127" i="11"/>
  <c r="AI127" i="11" s="1"/>
  <c r="AE127" i="11"/>
  <c r="AF127" i="11" s="1"/>
  <c r="AB127" i="11"/>
  <c r="AC127" i="11" s="1"/>
  <c r="Y127" i="11"/>
  <c r="Z127" i="11" s="1"/>
  <c r="W127" i="11"/>
  <c r="S127" i="11"/>
  <c r="T127" i="11" s="1"/>
  <c r="P127" i="11"/>
  <c r="Q127" i="11" s="1"/>
  <c r="M127" i="11"/>
  <c r="N127" i="11" s="1"/>
  <c r="J127" i="11"/>
  <c r="K127" i="11" s="1"/>
  <c r="G127" i="11"/>
  <c r="H127" i="11" s="1"/>
  <c r="AH126" i="11"/>
  <c r="AI126" i="11" s="1"/>
  <c r="AE126" i="11"/>
  <c r="AF126" i="11" s="1"/>
  <c r="AB126" i="11"/>
  <c r="AC126" i="11" s="1"/>
  <c r="Y126" i="11"/>
  <c r="Z126" i="11" s="1"/>
  <c r="W126" i="11"/>
  <c r="S126" i="11"/>
  <c r="T126" i="11" s="1"/>
  <c r="P126" i="11"/>
  <c r="Q126" i="11" s="1"/>
  <c r="M126" i="11"/>
  <c r="N126" i="11" s="1"/>
  <c r="J126" i="11"/>
  <c r="K126" i="11" s="1"/>
  <c r="G126" i="11"/>
  <c r="H126" i="11" s="1"/>
  <c r="AH124" i="11"/>
  <c r="AI124" i="11" s="1"/>
  <c r="AE124" i="11"/>
  <c r="AF124" i="11" s="1"/>
  <c r="AB124" i="11"/>
  <c r="AC124" i="11" s="1"/>
  <c r="Y124" i="11"/>
  <c r="Z124" i="11" s="1"/>
  <c r="W124" i="11"/>
  <c r="S124" i="11"/>
  <c r="T124" i="11" s="1"/>
  <c r="P124" i="11"/>
  <c r="Q124" i="11" s="1"/>
  <c r="M124" i="11"/>
  <c r="N124" i="11" s="1"/>
  <c r="J124" i="11"/>
  <c r="K124" i="11" s="1"/>
  <c r="G124" i="11"/>
  <c r="H124" i="11" s="1"/>
  <c r="AH123" i="11"/>
  <c r="AI123" i="11" s="1"/>
  <c r="AE123" i="11"/>
  <c r="AF123" i="11" s="1"/>
  <c r="AB123" i="11"/>
  <c r="AC123" i="11" s="1"/>
  <c r="Y123" i="11"/>
  <c r="Z123" i="11" s="1"/>
  <c r="W123" i="11"/>
  <c r="S123" i="11"/>
  <c r="T123" i="11" s="1"/>
  <c r="P123" i="11"/>
  <c r="Q123" i="11" s="1"/>
  <c r="M123" i="11"/>
  <c r="N123" i="11" s="1"/>
  <c r="J123" i="11"/>
  <c r="K123" i="11" s="1"/>
  <c r="G123" i="11"/>
  <c r="H123" i="11" s="1"/>
  <c r="AH122" i="11"/>
  <c r="AI122" i="11" s="1"/>
  <c r="AE122" i="11"/>
  <c r="AF122" i="11" s="1"/>
  <c r="AB122" i="11"/>
  <c r="AC122" i="11" s="1"/>
  <c r="Y122" i="11"/>
  <c r="Z122" i="11" s="1"/>
  <c r="W122" i="11"/>
  <c r="S122" i="11"/>
  <c r="T122" i="11" s="1"/>
  <c r="P122" i="11"/>
  <c r="Q122" i="11" s="1"/>
  <c r="M122" i="11"/>
  <c r="N122" i="11" s="1"/>
  <c r="J122" i="11"/>
  <c r="K122" i="11" s="1"/>
  <c r="G122" i="11"/>
  <c r="H122" i="11" s="1"/>
  <c r="AH121" i="11"/>
  <c r="AI121" i="11" s="1"/>
  <c r="AE121" i="11"/>
  <c r="AF121" i="11" s="1"/>
  <c r="AB121" i="11"/>
  <c r="AC121" i="11" s="1"/>
  <c r="Y121" i="11"/>
  <c r="Z121" i="11" s="1"/>
  <c r="W121" i="11"/>
  <c r="S121" i="11"/>
  <c r="T121" i="11" s="1"/>
  <c r="P121" i="11"/>
  <c r="Q121" i="11" s="1"/>
  <c r="M121" i="11"/>
  <c r="N121" i="11" s="1"/>
  <c r="J121" i="11"/>
  <c r="K121" i="11" s="1"/>
  <c r="G121" i="11"/>
  <c r="H121" i="11" s="1"/>
  <c r="AH120" i="11"/>
  <c r="AI120" i="11" s="1"/>
  <c r="AE120" i="11"/>
  <c r="AF120" i="11" s="1"/>
  <c r="AB120" i="11"/>
  <c r="AC120" i="11" s="1"/>
  <c r="Y120" i="11"/>
  <c r="Z120" i="11" s="1"/>
  <c r="W120" i="11"/>
  <c r="S120" i="11"/>
  <c r="T120" i="11" s="1"/>
  <c r="P120" i="11"/>
  <c r="Q120" i="11" s="1"/>
  <c r="M120" i="11"/>
  <c r="N120" i="11" s="1"/>
  <c r="J120" i="11"/>
  <c r="K120" i="11" s="1"/>
  <c r="G120" i="11"/>
  <c r="H120" i="11" s="1"/>
  <c r="AH119" i="11"/>
  <c r="AI119" i="11" s="1"/>
  <c r="AE119" i="11"/>
  <c r="AF119" i="11" s="1"/>
  <c r="AB119" i="11"/>
  <c r="AC119" i="11" s="1"/>
  <c r="Y119" i="11"/>
  <c r="Z119" i="11" s="1"/>
  <c r="W119" i="11"/>
  <c r="S119" i="11"/>
  <c r="T119" i="11" s="1"/>
  <c r="P119" i="11"/>
  <c r="Q119" i="11" s="1"/>
  <c r="M119" i="11"/>
  <c r="N119" i="11" s="1"/>
  <c r="J119" i="11"/>
  <c r="K119" i="11" s="1"/>
  <c r="G119" i="11"/>
  <c r="H119" i="11" s="1"/>
  <c r="AH118" i="11"/>
  <c r="AI118" i="11" s="1"/>
  <c r="AE118" i="11"/>
  <c r="AF118" i="11" s="1"/>
  <c r="AB118" i="11"/>
  <c r="AC118" i="11" s="1"/>
  <c r="Y118" i="11"/>
  <c r="Z118" i="11" s="1"/>
  <c r="W118" i="11"/>
  <c r="S118" i="11"/>
  <c r="T118" i="11" s="1"/>
  <c r="P118" i="11"/>
  <c r="Q118" i="11" s="1"/>
  <c r="M118" i="11"/>
  <c r="N118" i="11" s="1"/>
  <c r="J118" i="11"/>
  <c r="K118" i="11" s="1"/>
  <c r="G118" i="11"/>
  <c r="H118" i="11" s="1"/>
  <c r="AH117" i="11"/>
  <c r="AI117" i="11" s="1"/>
  <c r="AE117" i="11"/>
  <c r="AF117" i="11" s="1"/>
  <c r="AB117" i="11"/>
  <c r="AC117" i="11" s="1"/>
  <c r="Y117" i="11"/>
  <c r="Z117" i="11" s="1"/>
  <c r="W117" i="11"/>
  <c r="S117" i="11"/>
  <c r="T117" i="11" s="1"/>
  <c r="P117" i="11"/>
  <c r="Q117" i="11" s="1"/>
  <c r="M117" i="11"/>
  <c r="N117" i="11" s="1"/>
  <c r="J117" i="11"/>
  <c r="K117" i="11" s="1"/>
  <c r="G117" i="11"/>
  <c r="H117" i="11" s="1"/>
  <c r="AH116" i="11"/>
  <c r="AI116" i="11" s="1"/>
  <c r="AE116" i="11"/>
  <c r="AF116" i="11" s="1"/>
  <c r="AB116" i="11"/>
  <c r="AC116" i="11" s="1"/>
  <c r="Y116" i="11"/>
  <c r="Z116" i="11" s="1"/>
  <c r="W116" i="11"/>
  <c r="S116" i="11"/>
  <c r="T116" i="11" s="1"/>
  <c r="P116" i="11"/>
  <c r="Q116" i="11" s="1"/>
  <c r="M116" i="11"/>
  <c r="N116" i="11" s="1"/>
  <c r="J116" i="11"/>
  <c r="K116" i="11" s="1"/>
  <c r="G116" i="11"/>
  <c r="H116" i="11" s="1"/>
  <c r="AH115" i="11"/>
  <c r="AI115" i="11" s="1"/>
  <c r="AE115" i="11"/>
  <c r="AF115" i="11" s="1"/>
  <c r="AB115" i="11"/>
  <c r="AC115" i="11" s="1"/>
  <c r="Y115" i="11"/>
  <c r="Z115" i="11" s="1"/>
  <c r="W115" i="11"/>
  <c r="S115" i="11"/>
  <c r="T115" i="11" s="1"/>
  <c r="P115" i="11"/>
  <c r="Q115" i="11" s="1"/>
  <c r="M115" i="11"/>
  <c r="N115" i="11" s="1"/>
  <c r="J115" i="11"/>
  <c r="K115" i="11" s="1"/>
  <c r="G115" i="11"/>
  <c r="H115" i="11" s="1"/>
  <c r="AH114" i="11"/>
  <c r="AI114" i="11" s="1"/>
  <c r="AE114" i="11"/>
  <c r="AF114" i="11" s="1"/>
  <c r="AB114" i="11"/>
  <c r="AC114" i="11" s="1"/>
  <c r="Y114" i="11"/>
  <c r="Z114" i="11" s="1"/>
  <c r="W114" i="11"/>
  <c r="S114" i="11"/>
  <c r="T114" i="11" s="1"/>
  <c r="P114" i="11"/>
  <c r="Q114" i="11" s="1"/>
  <c r="M114" i="11"/>
  <c r="N114" i="11" s="1"/>
  <c r="J114" i="11"/>
  <c r="K114" i="11" s="1"/>
  <c r="G114" i="11"/>
  <c r="H114" i="11" s="1"/>
  <c r="AH113" i="11"/>
  <c r="AI113" i="11" s="1"/>
  <c r="AE113" i="11"/>
  <c r="AF113" i="11" s="1"/>
  <c r="AB113" i="11"/>
  <c r="AC113" i="11" s="1"/>
  <c r="Y113" i="11"/>
  <c r="Z113" i="11" s="1"/>
  <c r="W113" i="11"/>
  <c r="S113" i="11"/>
  <c r="T113" i="11" s="1"/>
  <c r="P113" i="11"/>
  <c r="Q113" i="11" s="1"/>
  <c r="M113" i="11"/>
  <c r="N113" i="11" s="1"/>
  <c r="J113" i="11"/>
  <c r="K113" i="11" s="1"/>
  <c r="G113" i="11"/>
  <c r="H113" i="11" s="1"/>
  <c r="AH112" i="11"/>
  <c r="AI112" i="11" s="1"/>
  <c r="AE112" i="11"/>
  <c r="AF112" i="11" s="1"/>
  <c r="AB112" i="11"/>
  <c r="AC112" i="11" s="1"/>
  <c r="Y112" i="11"/>
  <c r="Z112" i="11" s="1"/>
  <c r="W112" i="11"/>
  <c r="S112" i="11"/>
  <c r="T112" i="11" s="1"/>
  <c r="P112" i="11"/>
  <c r="Q112" i="11" s="1"/>
  <c r="M112" i="11"/>
  <c r="N112" i="11" s="1"/>
  <c r="J112" i="11"/>
  <c r="K112" i="11" s="1"/>
  <c r="G112" i="11"/>
  <c r="H112" i="11" s="1"/>
  <c r="AH111" i="11"/>
  <c r="AI111" i="11" s="1"/>
  <c r="AE111" i="11"/>
  <c r="AF111" i="11" s="1"/>
  <c r="AB111" i="11"/>
  <c r="AC111" i="11" s="1"/>
  <c r="Y111" i="11"/>
  <c r="Z111" i="11" s="1"/>
  <c r="W111" i="11"/>
  <c r="S111" i="11"/>
  <c r="T111" i="11" s="1"/>
  <c r="P111" i="11"/>
  <c r="Q111" i="11" s="1"/>
  <c r="M111" i="11"/>
  <c r="N111" i="11" s="1"/>
  <c r="J111" i="11"/>
  <c r="K111" i="11" s="1"/>
  <c r="G111" i="11"/>
  <c r="H111" i="11" s="1"/>
  <c r="AH110" i="11"/>
  <c r="AI110" i="11" s="1"/>
  <c r="AE110" i="11"/>
  <c r="AF110" i="11" s="1"/>
  <c r="AB110" i="11"/>
  <c r="AC110" i="11" s="1"/>
  <c r="Y110" i="11"/>
  <c r="Z110" i="11" s="1"/>
  <c r="W110" i="11"/>
  <c r="S110" i="11"/>
  <c r="T110" i="11" s="1"/>
  <c r="P110" i="11"/>
  <c r="Q110" i="11" s="1"/>
  <c r="M110" i="11"/>
  <c r="N110" i="11" s="1"/>
  <c r="J110" i="11"/>
  <c r="K110" i="11" s="1"/>
  <c r="G110" i="11"/>
  <c r="H110" i="11" s="1"/>
  <c r="AH109" i="11"/>
  <c r="AI109" i="11" s="1"/>
  <c r="AE109" i="11"/>
  <c r="AF109" i="11" s="1"/>
  <c r="AB109" i="11"/>
  <c r="AC109" i="11" s="1"/>
  <c r="Y109" i="11"/>
  <c r="Z109" i="11" s="1"/>
  <c r="W109" i="11"/>
  <c r="S109" i="11"/>
  <c r="T109" i="11" s="1"/>
  <c r="P109" i="11"/>
  <c r="Q109" i="11" s="1"/>
  <c r="M109" i="11"/>
  <c r="N109" i="11" s="1"/>
  <c r="J109" i="11"/>
  <c r="K109" i="11" s="1"/>
  <c r="G109" i="11"/>
  <c r="H109" i="11" s="1"/>
  <c r="AH108" i="11"/>
  <c r="AI108" i="11" s="1"/>
  <c r="AE108" i="11"/>
  <c r="AF108" i="11" s="1"/>
  <c r="AB108" i="11"/>
  <c r="AC108" i="11" s="1"/>
  <c r="Y108" i="11"/>
  <c r="Z108" i="11" s="1"/>
  <c r="W108" i="11"/>
  <c r="S108" i="11"/>
  <c r="T108" i="11" s="1"/>
  <c r="P108" i="11"/>
  <c r="Q108" i="11" s="1"/>
  <c r="M108" i="11"/>
  <c r="N108" i="11" s="1"/>
  <c r="J108" i="11"/>
  <c r="K108" i="11" s="1"/>
  <c r="G108" i="11"/>
  <c r="H108" i="11" s="1"/>
  <c r="AH107" i="11"/>
  <c r="AI107" i="11" s="1"/>
  <c r="AE107" i="11"/>
  <c r="AF107" i="11" s="1"/>
  <c r="AB107" i="11"/>
  <c r="AC107" i="11" s="1"/>
  <c r="Y107" i="11"/>
  <c r="Z107" i="11" s="1"/>
  <c r="W107" i="11"/>
  <c r="S107" i="11"/>
  <c r="T107" i="11" s="1"/>
  <c r="P107" i="11"/>
  <c r="Q107" i="11" s="1"/>
  <c r="M107" i="11"/>
  <c r="N107" i="11" s="1"/>
  <c r="J107" i="11"/>
  <c r="K107" i="11" s="1"/>
  <c r="G107" i="11"/>
  <c r="H107" i="11" s="1"/>
  <c r="AH106" i="11"/>
  <c r="AI106" i="11" s="1"/>
  <c r="AE106" i="11"/>
  <c r="AF106" i="11" s="1"/>
  <c r="AB106" i="11"/>
  <c r="AC106" i="11" s="1"/>
  <c r="Y106" i="11"/>
  <c r="Z106" i="11" s="1"/>
  <c r="W106" i="11"/>
  <c r="S106" i="11"/>
  <c r="T106" i="11" s="1"/>
  <c r="P106" i="11"/>
  <c r="Q106" i="11" s="1"/>
  <c r="M106" i="11"/>
  <c r="N106" i="11" s="1"/>
  <c r="J106" i="11"/>
  <c r="K106" i="11" s="1"/>
  <c r="G106" i="11"/>
  <c r="H106" i="11" s="1"/>
  <c r="AH105" i="11"/>
  <c r="AI105" i="11" s="1"/>
  <c r="AE105" i="11"/>
  <c r="AF105" i="11" s="1"/>
  <c r="AB105" i="11"/>
  <c r="AC105" i="11" s="1"/>
  <c r="Y105" i="11"/>
  <c r="Z105" i="11" s="1"/>
  <c r="W105" i="11"/>
  <c r="S105" i="11"/>
  <c r="T105" i="11" s="1"/>
  <c r="P105" i="11"/>
  <c r="Q105" i="11" s="1"/>
  <c r="M105" i="11"/>
  <c r="N105" i="11" s="1"/>
  <c r="J105" i="11"/>
  <c r="K105" i="11" s="1"/>
  <c r="G105" i="11"/>
  <c r="H105" i="11" s="1"/>
  <c r="AH104" i="11"/>
  <c r="AI104" i="11" s="1"/>
  <c r="AE104" i="11"/>
  <c r="AF104" i="11" s="1"/>
  <c r="AB104" i="11"/>
  <c r="AC104" i="11" s="1"/>
  <c r="Y104" i="11"/>
  <c r="Z104" i="11" s="1"/>
  <c r="W104" i="11"/>
  <c r="S104" i="11"/>
  <c r="T104" i="11" s="1"/>
  <c r="P104" i="11"/>
  <c r="Q104" i="11" s="1"/>
  <c r="M104" i="11"/>
  <c r="N104" i="11" s="1"/>
  <c r="J104" i="11"/>
  <c r="K104" i="11" s="1"/>
  <c r="G104" i="11"/>
  <c r="H104" i="11" s="1"/>
  <c r="AH103" i="11"/>
  <c r="AI103" i="11" s="1"/>
  <c r="AE103" i="11"/>
  <c r="AF103" i="11" s="1"/>
  <c r="AB103" i="11"/>
  <c r="AC103" i="11" s="1"/>
  <c r="Y103" i="11"/>
  <c r="Z103" i="11" s="1"/>
  <c r="W103" i="11"/>
  <c r="S103" i="11"/>
  <c r="T103" i="11" s="1"/>
  <c r="P103" i="11"/>
  <c r="Q103" i="11" s="1"/>
  <c r="M103" i="11"/>
  <c r="N103" i="11" s="1"/>
  <c r="J103" i="11"/>
  <c r="K103" i="11" s="1"/>
  <c r="G103" i="11"/>
  <c r="H103" i="11" s="1"/>
  <c r="AH102" i="11"/>
  <c r="AI102" i="11" s="1"/>
  <c r="AE102" i="11"/>
  <c r="AF102" i="11" s="1"/>
  <c r="AB102" i="11"/>
  <c r="AC102" i="11" s="1"/>
  <c r="Y102" i="11"/>
  <c r="Z102" i="11" s="1"/>
  <c r="W102" i="11"/>
  <c r="S102" i="11"/>
  <c r="T102" i="11" s="1"/>
  <c r="P102" i="11"/>
  <c r="Q102" i="11" s="1"/>
  <c r="M102" i="11"/>
  <c r="N102" i="11" s="1"/>
  <c r="J102" i="11"/>
  <c r="K102" i="11" s="1"/>
  <c r="G102" i="11"/>
  <c r="H102" i="11" s="1"/>
  <c r="AH101" i="11"/>
  <c r="AI101" i="11" s="1"/>
  <c r="AE101" i="11"/>
  <c r="AF101" i="11" s="1"/>
  <c r="AB101" i="11"/>
  <c r="AC101" i="11" s="1"/>
  <c r="Y101" i="11"/>
  <c r="Z101" i="11" s="1"/>
  <c r="W101" i="11"/>
  <c r="S101" i="11"/>
  <c r="T101" i="11" s="1"/>
  <c r="P101" i="11"/>
  <c r="Q101" i="11" s="1"/>
  <c r="M101" i="11"/>
  <c r="N101" i="11" s="1"/>
  <c r="J101" i="11"/>
  <c r="K101" i="11" s="1"/>
  <c r="G101" i="11"/>
  <c r="H101" i="11" s="1"/>
  <c r="AH100" i="11"/>
  <c r="AI100" i="11" s="1"/>
  <c r="AE100" i="11"/>
  <c r="AF100" i="11" s="1"/>
  <c r="AB100" i="11"/>
  <c r="AC100" i="11" s="1"/>
  <c r="Y100" i="11"/>
  <c r="Z100" i="11" s="1"/>
  <c r="W100" i="11"/>
  <c r="S100" i="11"/>
  <c r="T100" i="11" s="1"/>
  <c r="P100" i="11"/>
  <c r="Q100" i="11" s="1"/>
  <c r="M100" i="11"/>
  <c r="N100" i="11" s="1"/>
  <c r="J100" i="11"/>
  <c r="K100" i="11" s="1"/>
  <c r="G100" i="11"/>
  <c r="H100" i="11" s="1"/>
  <c r="AH99" i="11"/>
  <c r="AI99" i="11" s="1"/>
  <c r="AE99" i="11"/>
  <c r="AF99" i="11" s="1"/>
  <c r="AB99" i="11"/>
  <c r="AC99" i="11" s="1"/>
  <c r="Y99" i="11"/>
  <c r="Z99" i="11" s="1"/>
  <c r="W99" i="11"/>
  <c r="S99" i="11"/>
  <c r="T99" i="11" s="1"/>
  <c r="P99" i="11"/>
  <c r="Q99" i="11" s="1"/>
  <c r="M99" i="11"/>
  <c r="N99" i="11" s="1"/>
  <c r="J99" i="11"/>
  <c r="K99" i="11" s="1"/>
  <c r="G99" i="11"/>
  <c r="H99" i="11" s="1"/>
  <c r="AH98" i="11"/>
  <c r="AI98" i="11" s="1"/>
  <c r="AE98" i="11"/>
  <c r="AF98" i="11" s="1"/>
  <c r="AB98" i="11"/>
  <c r="AC98" i="11" s="1"/>
  <c r="Y98" i="11"/>
  <c r="Z98" i="11" s="1"/>
  <c r="W98" i="11"/>
  <c r="S98" i="11"/>
  <c r="T98" i="11" s="1"/>
  <c r="P98" i="11"/>
  <c r="Q98" i="11" s="1"/>
  <c r="M98" i="11"/>
  <c r="N98" i="11" s="1"/>
  <c r="J98" i="11"/>
  <c r="K98" i="11" s="1"/>
  <c r="G98" i="11"/>
  <c r="H98" i="11" s="1"/>
  <c r="AH97" i="11"/>
  <c r="AI97" i="11" s="1"/>
  <c r="AE97" i="11"/>
  <c r="AF97" i="11" s="1"/>
  <c r="AB97" i="11"/>
  <c r="AC97" i="11" s="1"/>
  <c r="Y97" i="11"/>
  <c r="Z97" i="11" s="1"/>
  <c r="W97" i="11"/>
  <c r="S97" i="11"/>
  <c r="T97" i="11" s="1"/>
  <c r="P97" i="11"/>
  <c r="Q97" i="11" s="1"/>
  <c r="M97" i="11"/>
  <c r="N97" i="11" s="1"/>
  <c r="J97" i="11"/>
  <c r="K97" i="11" s="1"/>
  <c r="G97" i="11"/>
  <c r="H97" i="11" s="1"/>
  <c r="AH96" i="11"/>
  <c r="AI96" i="11" s="1"/>
  <c r="AE96" i="11"/>
  <c r="AF96" i="11" s="1"/>
  <c r="AB96" i="11"/>
  <c r="AC96" i="11" s="1"/>
  <c r="Y96" i="11"/>
  <c r="Z96" i="11" s="1"/>
  <c r="W96" i="11"/>
  <c r="S96" i="11"/>
  <c r="T96" i="11" s="1"/>
  <c r="P96" i="11"/>
  <c r="Q96" i="11" s="1"/>
  <c r="M96" i="11"/>
  <c r="N96" i="11" s="1"/>
  <c r="J96" i="11"/>
  <c r="K96" i="11" s="1"/>
  <c r="G96" i="11"/>
  <c r="H96" i="11" s="1"/>
  <c r="AH95" i="11"/>
  <c r="AI95" i="11" s="1"/>
  <c r="AE95" i="11"/>
  <c r="AF95" i="11" s="1"/>
  <c r="AB95" i="11"/>
  <c r="AC95" i="11" s="1"/>
  <c r="Y95" i="11"/>
  <c r="Z95" i="11" s="1"/>
  <c r="W95" i="11"/>
  <c r="S95" i="11"/>
  <c r="T95" i="11" s="1"/>
  <c r="P95" i="11"/>
  <c r="Q95" i="11" s="1"/>
  <c r="M95" i="11"/>
  <c r="N95" i="11" s="1"/>
  <c r="J95" i="11"/>
  <c r="K95" i="11" s="1"/>
  <c r="G95" i="11"/>
  <c r="H95" i="11" s="1"/>
  <c r="AH94" i="11"/>
  <c r="AI94" i="11" s="1"/>
  <c r="AE94" i="11"/>
  <c r="AF94" i="11" s="1"/>
  <c r="AB94" i="11"/>
  <c r="AC94" i="11" s="1"/>
  <c r="Y94" i="11"/>
  <c r="Z94" i="11" s="1"/>
  <c r="W94" i="11"/>
  <c r="S94" i="11"/>
  <c r="T94" i="11" s="1"/>
  <c r="P94" i="11"/>
  <c r="Q94" i="11" s="1"/>
  <c r="M94" i="11"/>
  <c r="N94" i="11" s="1"/>
  <c r="J94" i="11"/>
  <c r="K94" i="11" s="1"/>
  <c r="G94" i="11"/>
  <c r="H94" i="11" s="1"/>
  <c r="AH93" i="11"/>
  <c r="AI93" i="11" s="1"/>
  <c r="AE93" i="11"/>
  <c r="AF93" i="11" s="1"/>
  <c r="AB93" i="11"/>
  <c r="AC93" i="11" s="1"/>
  <c r="Y93" i="11"/>
  <c r="Z93" i="11" s="1"/>
  <c r="W93" i="11"/>
  <c r="S93" i="11"/>
  <c r="T93" i="11" s="1"/>
  <c r="P93" i="11"/>
  <c r="Q93" i="11" s="1"/>
  <c r="M93" i="11"/>
  <c r="N93" i="11" s="1"/>
  <c r="J93" i="11"/>
  <c r="K93" i="11" s="1"/>
  <c r="G93" i="11"/>
  <c r="H93" i="11" s="1"/>
  <c r="AH92" i="11"/>
  <c r="AI92" i="11" s="1"/>
  <c r="AE92" i="11"/>
  <c r="AF92" i="11" s="1"/>
  <c r="AB92" i="11"/>
  <c r="AC92" i="11" s="1"/>
  <c r="Y92" i="11"/>
  <c r="Z92" i="11" s="1"/>
  <c r="W92" i="11"/>
  <c r="S92" i="11"/>
  <c r="T92" i="11" s="1"/>
  <c r="P92" i="11"/>
  <c r="Q92" i="11" s="1"/>
  <c r="M92" i="11"/>
  <c r="N92" i="11" s="1"/>
  <c r="J92" i="11"/>
  <c r="K92" i="11" s="1"/>
  <c r="G92" i="11"/>
  <c r="H92" i="11" s="1"/>
  <c r="AH91" i="11"/>
  <c r="AI91" i="11" s="1"/>
  <c r="AE91" i="11"/>
  <c r="AF91" i="11" s="1"/>
  <c r="AB91" i="11"/>
  <c r="AC91" i="11" s="1"/>
  <c r="Y91" i="11"/>
  <c r="Z91" i="11" s="1"/>
  <c r="W91" i="11"/>
  <c r="S91" i="11"/>
  <c r="T91" i="11" s="1"/>
  <c r="P91" i="11"/>
  <c r="Q91" i="11" s="1"/>
  <c r="M91" i="11"/>
  <c r="N91" i="11" s="1"/>
  <c r="J91" i="11"/>
  <c r="K91" i="11" s="1"/>
  <c r="G91" i="11"/>
  <c r="H91" i="11" s="1"/>
  <c r="AH90" i="11"/>
  <c r="AI90" i="11" s="1"/>
  <c r="AE90" i="11"/>
  <c r="AF90" i="11" s="1"/>
  <c r="AB90" i="11"/>
  <c r="AC90" i="11" s="1"/>
  <c r="Y90" i="11"/>
  <c r="Z90" i="11" s="1"/>
  <c r="W90" i="11"/>
  <c r="S90" i="11"/>
  <c r="T90" i="11" s="1"/>
  <c r="P90" i="11"/>
  <c r="Q90" i="11" s="1"/>
  <c r="M90" i="11"/>
  <c r="N90" i="11" s="1"/>
  <c r="J90" i="11"/>
  <c r="K90" i="11" s="1"/>
  <c r="G90" i="11"/>
  <c r="H90" i="11" s="1"/>
  <c r="AH89" i="11"/>
  <c r="AI89" i="11" s="1"/>
  <c r="AE89" i="11"/>
  <c r="AF89" i="11" s="1"/>
  <c r="AB89" i="11"/>
  <c r="AC89" i="11" s="1"/>
  <c r="Y89" i="11"/>
  <c r="Z89" i="11" s="1"/>
  <c r="W89" i="11"/>
  <c r="S89" i="11"/>
  <c r="T89" i="11" s="1"/>
  <c r="P89" i="11"/>
  <c r="Q89" i="11" s="1"/>
  <c r="M89" i="11"/>
  <c r="N89" i="11" s="1"/>
  <c r="J89" i="11"/>
  <c r="K89" i="11" s="1"/>
  <c r="G89" i="11"/>
  <c r="H89" i="11" s="1"/>
  <c r="AH88" i="11"/>
  <c r="AI88" i="11" s="1"/>
  <c r="AE88" i="11"/>
  <c r="AF88" i="11" s="1"/>
  <c r="AB88" i="11"/>
  <c r="AC88" i="11" s="1"/>
  <c r="Y88" i="11"/>
  <c r="Z88" i="11" s="1"/>
  <c r="W88" i="11"/>
  <c r="S88" i="11"/>
  <c r="T88" i="11" s="1"/>
  <c r="P88" i="11"/>
  <c r="Q88" i="11" s="1"/>
  <c r="M88" i="11"/>
  <c r="N88" i="11" s="1"/>
  <c r="J88" i="11"/>
  <c r="K88" i="11" s="1"/>
  <c r="G88" i="11"/>
  <c r="H88" i="11" s="1"/>
  <c r="AH87" i="11"/>
  <c r="AI87" i="11" s="1"/>
  <c r="AE87" i="11"/>
  <c r="AF87" i="11" s="1"/>
  <c r="AB87" i="11"/>
  <c r="AC87" i="11" s="1"/>
  <c r="Y87" i="11"/>
  <c r="Z87" i="11" s="1"/>
  <c r="W87" i="11"/>
  <c r="S87" i="11"/>
  <c r="T87" i="11" s="1"/>
  <c r="P87" i="11"/>
  <c r="Q87" i="11" s="1"/>
  <c r="M87" i="11"/>
  <c r="N87" i="11" s="1"/>
  <c r="J87" i="11"/>
  <c r="K87" i="11" s="1"/>
  <c r="G87" i="11"/>
  <c r="H87" i="11" s="1"/>
  <c r="AH86" i="11"/>
  <c r="AI86" i="11" s="1"/>
  <c r="AE86" i="11"/>
  <c r="AF86" i="11" s="1"/>
  <c r="AB86" i="11"/>
  <c r="AC86" i="11" s="1"/>
  <c r="Y86" i="11"/>
  <c r="Z86" i="11" s="1"/>
  <c r="W86" i="11"/>
  <c r="S86" i="11"/>
  <c r="T86" i="11" s="1"/>
  <c r="P86" i="11"/>
  <c r="Q86" i="11" s="1"/>
  <c r="M86" i="11"/>
  <c r="N86" i="11" s="1"/>
  <c r="J86" i="11"/>
  <c r="K86" i="11" s="1"/>
  <c r="G86" i="11"/>
  <c r="H86" i="11" s="1"/>
  <c r="AH85" i="11"/>
  <c r="AI85" i="11" s="1"/>
  <c r="AE85" i="11"/>
  <c r="AF85" i="11" s="1"/>
  <c r="AB85" i="11"/>
  <c r="AC85" i="11" s="1"/>
  <c r="Y85" i="11"/>
  <c r="Z85" i="11" s="1"/>
  <c r="W85" i="11"/>
  <c r="S85" i="11"/>
  <c r="T85" i="11" s="1"/>
  <c r="P85" i="11"/>
  <c r="Q85" i="11" s="1"/>
  <c r="M85" i="11"/>
  <c r="N85" i="11" s="1"/>
  <c r="J85" i="11"/>
  <c r="K85" i="11" s="1"/>
  <c r="G85" i="11"/>
  <c r="H85" i="11" s="1"/>
  <c r="AH84" i="11"/>
  <c r="AI84" i="11" s="1"/>
  <c r="AE84" i="11"/>
  <c r="AF84" i="11" s="1"/>
  <c r="AB84" i="11"/>
  <c r="AC84" i="11" s="1"/>
  <c r="Y84" i="11"/>
  <c r="Z84" i="11" s="1"/>
  <c r="W84" i="11"/>
  <c r="S84" i="11"/>
  <c r="T84" i="11" s="1"/>
  <c r="P84" i="11"/>
  <c r="Q84" i="11" s="1"/>
  <c r="M84" i="11"/>
  <c r="N84" i="11" s="1"/>
  <c r="J84" i="11"/>
  <c r="K84" i="11" s="1"/>
  <c r="G84" i="11"/>
  <c r="H84" i="11" s="1"/>
  <c r="AH83" i="11"/>
  <c r="AI83" i="11" s="1"/>
  <c r="AE83" i="11"/>
  <c r="AF83" i="11" s="1"/>
  <c r="AB83" i="11"/>
  <c r="AC83" i="11" s="1"/>
  <c r="Y83" i="11"/>
  <c r="Z83" i="11" s="1"/>
  <c r="W83" i="11"/>
  <c r="S83" i="11"/>
  <c r="T83" i="11" s="1"/>
  <c r="P83" i="11"/>
  <c r="Q83" i="11" s="1"/>
  <c r="M83" i="11"/>
  <c r="N83" i="11" s="1"/>
  <c r="J83" i="11"/>
  <c r="K83" i="11" s="1"/>
  <c r="G83" i="11"/>
  <c r="H83" i="11" s="1"/>
  <c r="AH82" i="11"/>
  <c r="AI82" i="11" s="1"/>
  <c r="AE82" i="11"/>
  <c r="AF82" i="11" s="1"/>
  <c r="AB82" i="11"/>
  <c r="AC82" i="11" s="1"/>
  <c r="Y82" i="11"/>
  <c r="Z82" i="11" s="1"/>
  <c r="W82" i="11"/>
  <c r="S82" i="11"/>
  <c r="T82" i="11" s="1"/>
  <c r="P82" i="11"/>
  <c r="Q82" i="11" s="1"/>
  <c r="M82" i="11"/>
  <c r="N82" i="11" s="1"/>
  <c r="J82" i="11"/>
  <c r="K82" i="11" s="1"/>
  <c r="G82" i="11"/>
  <c r="H82" i="11" s="1"/>
  <c r="AH81" i="11"/>
  <c r="AI81" i="11" s="1"/>
  <c r="AE81" i="11"/>
  <c r="AF81" i="11" s="1"/>
  <c r="AB81" i="11"/>
  <c r="AC81" i="11" s="1"/>
  <c r="Y81" i="11"/>
  <c r="Z81" i="11" s="1"/>
  <c r="W81" i="11"/>
  <c r="S81" i="11"/>
  <c r="T81" i="11" s="1"/>
  <c r="P81" i="11"/>
  <c r="Q81" i="11" s="1"/>
  <c r="M81" i="11"/>
  <c r="N81" i="11" s="1"/>
  <c r="J81" i="11"/>
  <c r="K81" i="11" s="1"/>
  <c r="G81" i="11"/>
  <c r="H81" i="11" s="1"/>
  <c r="AH80" i="11"/>
  <c r="AI80" i="11" s="1"/>
  <c r="AE80" i="11"/>
  <c r="AF80" i="11" s="1"/>
  <c r="AB80" i="11"/>
  <c r="AC80" i="11" s="1"/>
  <c r="Y80" i="11"/>
  <c r="Z80" i="11" s="1"/>
  <c r="W80" i="11"/>
  <c r="S80" i="11"/>
  <c r="T80" i="11" s="1"/>
  <c r="P80" i="11"/>
  <c r="Q80" i="11" s="1"/>
  <c r="M80" i="11"/>
  <c r="N80" i="11" s="1"/>
  <c r="J80" i="11"/>
  <c r="K80" i="11" s="1"/>
  <c r="G80" i="11"/>
  <c r="H80" i="11" s="1"/>
  <c r="AH79" i="11"/>
  <c r="AI79" i="11" s="1"/>
  <c r="AE79" i="11"/>
  <c r="AF79" i="11" s="1"/>
  <c r="AB79" i="11"/>
  <c r="AC79" i="11" s="1"/>
  <c r="Y79" i="11"/>
  <c r="Z79" i="11" s="1"/>
  <c r="W79" i="11"/>
  <c r="S79" i="11"/>
  <c r="T79" i="11" s="1"/>
  <c r="P79" i="11"/>
  <c r="Q79" i="11" s="1"/>
  <c r="M79" i="11"/>
  <c r="N79" i="11" s="1"/>
  <c r="J79" i="11"/>
  <c r="K79" i="11" s="1"/>
  <c r="G79" i="11"/>
  <c r="H79" i="11" s="1"/>
  <c r="AH78" i="11"/>
  <c r="AI78" i="11" s="1"/>
  <c r="AE78" i="11"/>
  <c r="AF78" i="11" s="1"/>
  <c r="AB78" i="11"/>
  <c r="AC78" i="11" s="1"/>
  <c r="Y78" i="11"/>
  <c r="Z78" i="11" s="1"/>
  <c r="W78" i="11"/>
  <c r="S78" i="11"/>
  <c r="T78" i="11" s="1"/>
  <c r="P78" i="11"/>
  <c r="Q78" i="11" s="1"/>
  <c r="M78" i="11"/>
  <c r="N78" i="11" s="1"/>
  <c r="J78" i="11"/>
  <c r="K78" i="11" s="1"/>
  <c r="G78" i="11"/>
  <c r="H78" i="11" s="1"/>
  <c r="AH77" i="11"/>
  <c r="AI77" i="11" s="1"/>
  <c r="AE77" i="11"/>
  <c r="AF77" i="11" s="1"/>
  <c r="AB77" i="11"/>
  <c r="AC77" i="11" s="1"/>
  <c r="Y77" i="11"/>
  <c r="Z77" i="11" s="1"/>
  <c r="W77" i="11"/>
  <c r="S77" i="11"/>
  <c r="T77" i="11" s="1"/>
  <c r="P77" i="11"/>
  <c r="Q77" i="11" s="1"/>
  <c r="M77" i="11"/>
  <c r="N77" i="11" s="1"/>
  <c r="J77" i="11"/>
  <c r="K77" i="11" s="1"/>
  <c r="G77" i="11"/>
  <c r="H77" i="11" s="1"/>
  <c r="AH76" i="11"/>
  <c r="AI76" i="11" s="1"/>
  <c r="AE76" i="11"/>
  <c r="AF76" i="11" s="1"/>
  <c r="AB76" i="11"/>
  <c r="AC76" i="11" s="1"/>
  <c r="Y76" i="11"/>
  <c r="Z76" i="11" s="1"/>
  <c r="W76" i="11"/>
  <c r="S76" i="11"/>
  <c r="T76" i="11" s="1"/>
  <c r="P76" i="11"/>
  <c r="Q76" i="11" s="1"/>
  <c r="M76" i="11"/>
  <c r="N76" i="11" s="1"/>
  <c r="J76" i="11"/>
  <c r="K76" i="11" s="1"/>
  <c r="G76" i="11"/>
  <c r="H76" i="11" s="1"/>
  <c r="AH75" i="11"/>
  <c r="AI75" i="11" s="1"/>
  <c r="AE75" i="11"/>
  <c r="AF75" i="11" s="1"/>
  <c r="AB75" i="11"/>
  <c r="AC75" i="11" s="1"/>
  <c r="Y75" i="11"/>
  <c r="Z75" i="11" s="1"/>
  <c r="W75" i="11"/>
  <c r="S75" i="11"/>
  <c r="T75" i="11" s="1"/>
  <c r="P75" i="11"/>
  <c r="Q75" i="11" s="1"/>
  <c r="M75" i="11"/>
  <c r="N75" i="11" s="1"/>
  <c r="J75" i="11"/>
  <c r="K75" i="11" s="1"/>
  <c r="G75" i="11"/>
  <c r="H75" i="11" s="1"/>
  <c r="AH74" i="11"/>
  <c r="AI74" i="11" s="1"/>
  <c r="AE74" i="11"/>
  <c r="AF74" i="11" s="1"/>
  <c r="AB74" i="11"/>
  <c r="AC74" i="11" s="1"/>
  <c r="Y74" i="11"/>
  <c r="Z74" i="11" s="1"/>
  <c r="W74" i="11"/>
  <c r="S74" i="11"/>
  <c r="T74" i="11" s="1"/>
  <c r="P74" i="11"/>
  <c r="Q74" i="11" s="1"/>
  <c r="M74" i="11"/>
  <c r="N74" i="11" s="1"/>
  <c r="J74" i="11"/>
  <c r="K74" i="11" s="1"/>
  <c r="G74" i="11"/>
  <c r="H74" i="11" s="1"/>
  <c r="AH73" i="11"/>
  <c r="AI73" i="11" s="1"/>
  <c r="AE73" i="11"/>
  <c r="AF73" i="11" s="1"/>
  <c r="AB73" i="11"/>
  <c r="AC73" i="11" s="1"/>
  <c r="Y73" i="11"/>
  <c r="Z73" i="11" s="1"/>
  <c r="W73" i="11"/>
  <c r="S73" i="11"/>
  <c r="T73" i="11" s="1"/>
  <c r="P73" i="11"/>
  <c r="Q73" i="11" s="1"/>
  <c r="M73" i="11"/>
  <c r="N73" i="11" s="1"/>
  <c r="J73" i="11"/>
  <c r="K73" i="11" s="1"/>
  <c r="G73" i="11"/>
  <c r="H73" i="11" s="1"/>
  <c r="AH72" i="11"/>
  <c r="AI72" i="11" s="1"/>
  <c r="AE72" i="11"/>
  <c r="AF72" i="11" s="1"/>
  <c r="AB72" i="11"/>
  <c r="AC72" i="11" s="1"/>
  <c r="Y72" i="11"/>
  <c r="Z72" i="11" s="1"/>
  <c r="W72" i="11"/>
  <c r="S72" i="11"/>
  <c r="T72" i="11" s="1"/>
  <c r="P72" i="11"/>
  <c r="Q72" i="11" s="1"/>
  <c r="M72" i="11"/>
  <c r="N72" i="11" s="1"/>
  <c r="J72" i="11"/>
  <c r="K72" i="11" s="1"/>
  <c r="G72" i="11"/>
  <c r="H72" i="11" s="1"/>
  <c r="AH71" i="11"/>
  <c r="AI71" i="11" s="1"/>
  <c r="AE71" i="11"/>
  <c r="AF71" i="11" s="1"/>
  <c r="AB71" i="11"/>
  <c r="AC71" i="11" s="1"/>
  <c r="Y71" i="11"/>
  <c r="Z71" i="11" s="1"/>
  <c r="W71" i="11"/>
  <c r="S71" i="11"/>
  <c r="T71" i="11" s="1"/>
  <c r="P71" i="11"/>
  <c r="Q71" i="11" s="1"/>
  <c r="M71" i="11"/>
  <c r="N71" i="11" s="1"/>
  <c r="J71" i="11"/>
  <c r="K71" i="11" s="1"/>
  <c r="G71" i="11"/>
  <c r="H71" i="11" s="1"/>
  <c r="AH70" i="11"/>
  <c r="AI70" i="11" s="1"/>
  <c r="AE70" i="11"/>
  <c r="AF70" i="11" s="1"/>
  <c r="AB70" i="11"/>
  <c r="AC70" i="11" s="1"/>
  <c r="Y70" i="11"/>
  <c r="Z70" i="11" s="1"/>
  <c r="W70" i="11"/>
  <c r="S70" i="11"/>
  <c r="T70" i="11" s="1"/>
  <c r="P70" i="11"/>
  <c r="Q70" i="11" s="1"/>
  <c r="M70" i="11"/>
  <c r="N70" i="11" s="1"/>
  <c r="J70" i="11"/>
  <c r="K70" i="11" s="1"/>
  <c r="G70" i="11"/>
  <c r="H70" i="11" s="1"/>
  <c r="AH69" i="11"/>
  <c r="AI69" i="11" s="1"/>
  <c r="AE69" i="11"/>
  <c r="AF69" i="11" s="1"/>
  <c r="AB69" i="11"/>
  <c r="AC69" i="11" s="1"/>
  <c r="Y69" i="11"/>
  <c r="Z69" i="11" s="1"/>
  <c r="W69" i="11"/>
  <c r="S69" i="11"/>
  <c r="T69" i="11" s="1"/>
  <c r="P69" i="11"/>
  <c r="Q69" i="11" s="1"/>
  <c r="M69" i="11"/>
  <c r="N69" i="11" s="1"/>
  <c r="J69" i="11"/>
  <c r="K69" i="11" s="1"/>
  <c r="G69" i="11"/>
  <c r="H69" i="11" s="1"/>
  <c r="AH68" i="11"/>
  <c r="AI68" i="11" s="1"/>
  <c r="AE68" i="11"/>
  <c r="AF68" i="11" s="1"/>
  <c r="AB68" i="11"/>
  <c r="AC68" i="11" s="1"/>
  <c r="Y68" i="11"/>
  <c r="Z68" i="11" s="1"/>
  <c r="W68" i="11"/>
  <c r="S68" i="11"/>
  <c r="T68" i="11" s="1"/>
  <c r="P68" i="11"/>
  <c r="Q68" i="11" s="1"/>
  <c r="M68" i="11"/>
  <c r="N68" i="11" s="1"/>
  <c r="J68" i="11"/>
  <c r="K68" i="11" s="1"/>
  <c r="G68" i="11"/>
  <c r="H68" i="11" s="1"/>
  <c r="AH67" i="11"/>
  <c r="AI67" i="11" s="1"/>
  <c r="AE67" i="11"/>
  <c r="AF67" i="11" s="1"/>
  <c r="AB67" i="11"/>
  <c r="AC67" i="11" s="1"/>
  <c r="Y67" i="11"/>
  <c r="Z67" i="11" s="1"/>
  <c r="W67" i="11"/>
  <c r="S67" i="11"/>
  <c r="T67" i="11" s="1"/>
  <c r="P67" i="11"/>
  <c r="Q67" i="11" s="1"/>
  <c r="M67" i="11"/>
  <c r="N67" i="11" s="1"/>
  <c r="J67" i="11"/>
  <c r="K67" i="11" s="1"/>
  <c r="G67" i="11"/>
  <c r="H67" i="11" s="1"/>
  <c r="AH66" i="11"/>
  <c r="AI66" i="11" s="1"/>
  <c r="AE66" i="11"/>
  <c r="AF66" i="11" s="1"/>
  <c r="AB66" i="11"/>
  <c r="AC66" i="11" s="1"/>
  <c r="Y66" i="11"/>
  <c r="Z66" i="11" s="1"/>
  <c r="W66" i="11"/>
  <c r="S66" i="11"/>
  <c r="T66" i="11" s="1"/>
  <c r="P66" i="11"/>
  <c r="Q66" i="11" s="1"/>
  <c r="M66" i="11"/>
  <c r="N66" i="11" s="1"/>
  <c r="J66" i="11"/>
  <c r="K66" i="11" s="1"/>
  <c r="G66" i="11"/>
  <c r="H66" i="11" s="1"/>
  <c r="AH65" i="11"/>
  <c r="AI65" i="11" s="1"/>
  <c r="AE65" i="11"/>
  <c r="AF65" i="11" s="1"/>
  <c r="AB65" i="11"/>
  <c r="AC65" i="11" s="1"/>
  <c r="Y65" i="11"/>
  <c r="Z65" i="11" s="1"/>
  <c r="W65" i="11"/>
  <c r="S65" i="11"/>
  <c r="T65" i="11" s="1"/>
  <c r="P65" i="11"/>
  <c r="Q65" i="11" s="1"/>
  <c r="M65" i="11"/>
  <c r="N65" i="11" s="1"/>
  <c r="J65" i="11"/>
  <c r="K65" i="11" s="1"/>
  <c r="G65" i="11"/>
  <c r="H65" i="11" s="1"/>
  <c r="AH64" i="11"/>
  <c r="AI64" i="11" s="1"/>
  <c r="AE64" i="11"/>
  <c r="AF64" i="11" s="1"/>
  <c r="AB64" i="11"/>
  <c r="AC64" i="11" s="1"/>
  <c r="Y64" i="11"/>
  <c r="Z64" i="11" s="1"/>
  <c r="W64" i="11"/>
  <c r="S64" i="11"/>
  <c r="T64" i="11" s="1"/>
  <c r="P64" i="11"/>
  <c r="Q64" i="11" s="1"/>
  <c r="M64" i="11"/>
  <c r="N64" i="11" s="1"/>
  <c r="J64" i="11"/>
  <c r="K64" i="11" s="1"/>
  <c r="G64" i="11"/>
  <c r="H64" i="11" s="1"/>
  <c r="AH63" i="11"/>
  <c r="AI63" i="11" s="1"/>
  <c r="AE63" i="11"/>
  <c r="AF63" i="11" s="1"/>
  <c r="AB63" i="11"/>
  <c r="AC63" i="11" s="1"/>
  <c r="Y63" i="11"/>
  <c r="Z63" i="11" s="1"/>
  <c r="W63" i="11"/>
  <c r="S63" i="11"/>
  <c r="T63" i="11" s="1"/>
  <c r="P63" i="11"/>
  <c r="Q63" i="11" s="1"/>
  <c r="M63" i="11"/>
  <c r="N63" i="11" s="1"/>
  <c r="J63" i="11"/>
  <c r="K63" i="11" s="1"/>
  <c r="G63" i="11"/>
  <c r="H63" i="11" s="1"/>
  <c r="AH62" i="11"/>
  <c r="AI62" i="11" s="1"/>
  <c r="AE62" i="11"/>
  <c r="AF62" i="11" s="1"/>
  <c r="AB62" i="11"/>
  <c r="AC62" i="11" s="1"/>
  <c r="Y62" i="11"/>
  <c r="Z62" i="11" s="1"/>
  <c r="W62" i="11"/>
  <c r="S62" i="11"/>
  <c r="T62" i="11" s="1"/>
  <c r="P62" i="11"/>
  <c r="Q62" i="11" s="1"/>
  <c r="M62" i="11"/>
  <c r="N62" i="11" s="1"/>
  <c r="J62" i="11"/>
  <c r="K62" i="11" s="1"/>
  <c r="G62" i="11"/>
  <c r="H62" i="11" s="1"/>
  <c r="AH61" i="11"/>
  <c r="AI61" i="11" s="1"/>
  <c r="AE61" i="11"/>
  <c r="AF61" i="11" s="1"/>
  <c r="AB61" i="11"/>
  <c r="AC61" i="11" s="1"/>
  <c r="Y61" i="11"/>
  <c r="Z61" i="11" s="1"/>
  <c r="W61" i="11"/>
  <c r="S61" i="11"/>
  <c r="T61" i="11" s="1"/>
  <c r="P61" i="11"/>
  <c r="Q61" i="11" s="1"/>
  <c r="M61" i="11"/>
  <c r="N61" i="11" s="1"/>
  <c r="J61" i="11"/>
  <c r="K61" i="11" s="1"/>
  <c r="G61" i="11"/>
  <c r="H61" i="11" s="1"/>
  <c r="AH60" i="11"/>
  <c r="AI60" i="11" s="1"/>
  <c r="AE60" i="11"/>
  <c r="AF60" i="11" s="1"/>
  <c r="AB60" i="11"/>
  <c r="AC60" i="11" s="1"/>
  <c r="Y60" i="11"/>
  <c r="Z60" i="11" s="1"/>
  <c r="W60" i="11"/>
  <c r="S60" i="11"/>
  <c r="T60" i="11" s="1"/>
  <c r="P60" i="11"/>
  <c r="Q60" i="11" s="1"/>
  <c r="M60" i="11"/>
  <c r="N60" i="11" s="1"/>
  <c r="J60" i="11"/>
  <c r="K60" i="11" s="1"/>
  <c r="G60" i="11"/>
  <c r="H60" i="11" s="1"/>
  <c r="AH59" i="11"/>
  <c r="AI59" i="11" s="1"/>
  <c r="AE59" i="11"/>
  <c r="AF59" i="11" s="1"/>
  <c r="AB59" i="11"/>
  <c r="AC59" i="11" s="1"/>
  <c r="Y59" i="11"/>
  <c r="Z59" i="11" s="1"/>
  <c r="W59" i="11"/>
  <c r="S59" i="11"/>
  <c r="T59" i="11" s="1"/>
  <c r="P59" i="11"/>
  <c r="Q59" i="11" s="1"/>
  <c r="M59" i="11"/>
  <c r="N59" i="11" s="1"/>
  <c r="J59" i="11"/>
  <c r="K59" i="11" s="1"/>
  <c r="G59" i="11"/>
  <c r="H59" i="11" s="1"/>
  <c r="AH58" i="11"/>
  <c r="AI58" i="11" s="1"/>
  <c r="AE58" i="11"/>
  <c r="AF58" i="11" s="1"/>
  <c r="AB58" i="11"/>
  <c r="AC58" i="11" s="1"/>
  <c r="Y58" i="11"/>
  <c r="Z58" i="11" s="1"/>
  <c r="W58" i="11"/>
  <c r="S58" i="11"/>
  <c r="T58" i="11" s="1"/>
  <c r="P58" i="11"/>
  <c r="Q58" i="11" s="1"/>
  <c r="M58" i="11"/>
  <c r="N58" i="11" s="1"/>
  <c r="J58" i="11"/>
  <c r="K58" i="11" s="1"/>
  <c r="G58" i="11"/>
  <c r="H58" i="11" s="1"/>
  <c r="AH57" i="11"/>
  <c r="AI57" i="11" s="1"/>
  <c r="AE57" i="11"/>
  <c r="AF57" i="11" s="1"/>
  <c r="AB57" i="11"/>
  <c r="AC57" i="11" s="1"/>
  <c r="Y57" i="11"/>
  <c r="Z57" i="11" s="1"/>
  <c r="W57" i="11"/>
  <c r="S57" i="11"/>
  <c r="T57" i="11" s="1"/>
  <c r="P57" i="11"/>
  <c r="Q57" i="11" s="1"/>
  <c r="M57" i="11"/>
  <c r="N57" i="11" s="1"/>
  <c r="J57" i="11"/>
  <c r="K57" i="11" s="1"/>
  <c r="G57" i="11"/>
  <c r="H57" i="11" s="1"/>
  <c r="AH56" i="11"/>
  <c r="AI56" i="11" s="1"/>
  <c r="AE56" i="11"/>
  <c r="AF56" i="11" s="1"/>
  <c r="AB56" i="11"/>
  <c r="AC56" i="11" s="1"/>
  <c r="Y56" i="11"/>
  <c r="Z56" i="11" s="1"/>
  <c r="W56" i="11"/>
  <c r="S56" i="11"/>
  <c r="T56" i="11" s="1"/>
  <c r="P56" i="11"/>
  <c r="Q56" i="11" s="1"/>
  <c r="M56" i="11"/>
  <c r="N56" i="11" s="1"/>
  <c r="J56" i="11"/>
  <c r="K56" i="11" s="1"/>
  <c r="G56" i="11"/>
  <c r="H56" i="11" s="1"/>
  <c r="AH55" i="11"/>
  <c r="AI55" i="11" s="1"/>
  <c r="AE55" i="11"/>
  <c r="AF55" i="11" s="1"/>
  <c r="AB55" i="11"/>
  <c r="AC55" i="11" s="1"/>
  <c r="Y55" i="11"/>
  <c r="Z55" i="11" s="1"/>
  <c r="W55" i="11"/>
  <c r="S55" i="11"/>
  <c r="T55" i="11" s="1"/>
  <c r="P55" i="11"/>
  <c r="Q55" i="11" s="1"/>
  <c r="M55" i="11"/>
  <c r="N55" i="11" s="1"/>
  <c r="J55" i="11"/>
  <c r="K55" i="11" s="1"/>
  <c r="G55" i="11"/>
  <c r="H55" i="11" s="1"/>
  <c r="AH54" i="11"/>
  <c r="AI54" i="11" s="1"/>
  <c r="AE54" i="11"/>
  <c r="AF54" i="11" s="1"/>
  <c r="AB54" i="11"/>
  <c r="AC54" i="11" s="1"/>
  <c r="Y54" i="11"/>
  <c r="Z54" i="11" s="1"/>
  <c r="W54" i="11"/>
  <c r="S54" i="11"/>
  <c r="T54" i="11" s="1"/>
  <c r="P54" i="11"/>
  <c r="Q54" i="11" s="1"/>
  <c r="M54" i="11"/>
  <c r="N54" i="11" s="1"/>
  <c r="J54" i="11"/>
  <c r="K54" i="11" s="1"/>
  <c r="G54" i="11"/>
  <c r="H54" i="11" s="1"/>
  <c r="AH53" i="11"/>
  <c r="AI53" i="11" s="1"/>
  <c r="AE53" i="11"/>
  <c r="AF53" i="11" s="1"/>
  <c r="AB53" i="11"/>
  <c r="AC53" i="11" s="1"/>
  <c r="Y53" i="11"/>
  <c r="Z53" i="11" s="1"/>
  <c r="W53" i="11"/>
  <c r="S53" i="11"/>
  <c r="T53" i="11" s="1"/>
  <c r="P53" i="11"/>
  <c r="Q53" i="11" s="1"/>
  <c r="M53" i="11"/>
  <c r="N53" i="11" s="1"/>
  <c r="J53" i="11"/>
  <c r="K53" i="11" s="1"/>
  <c r="G53" i="11"/>
  <c r="H53" i="11" s="1"/>
  <c r="AH52" i="11"/>
  <c r="AI52" i="11" s="1"/>
  <c r="AE52" i="11"/>
  <c r="AF52" i="11" s="1"/>
  <c r="AB52" i="11"/>
  <c r="AC52" i="11" s="1"/>
  <c r="Y52" i="11"/>
  <c r="Z52" i="11" s="1"/>
  <c r="W52" i="11"/>
  <c r="S52" i="11"/>
  <c r="T52" i="11" s="1"/>
  <c r="P52" i="11"/>
  <c r="Q52" i="11" s="1"/>
  <c r="M52" i="11"/>
  <c r="N52" i="11" s="1"/>
  <c r="J52" i="11"/>
  <c r="K52" i="11" s="1"/>
  <c r="G52" i="11"/>
  <c r="H52" i="11" s="1"/>
  <c r="AH51" i="11"/>
  <c r="AI51" i="11" s="1"/>
  <c r="AE51" i="11"/>
  <c r="AF51" i="11" s="1"/>
  <c r="AB51" i="11"/>
  <c r="AC51" i="11" s="1"/>
  <c r="Y51" i="11"/>
  <c r="Z51" i="11" s="1"/>
  <c r="W51" i="11"/>
  <c r="S51" i="11"/>
  <c r="T51" i="11" s="1"/>
  <c r="P51" i="11"/>
  <c r="Q51" i="11" s="1"/>
  <c r="M51" i="11"/>
  <c r="N51" i="11" s="1"/>
  <c r="J51" i="11"/>
  <c r="K51" i="11" s="1"/>
  <c r="G51" i="11"/>
  <c r="H51" i="11" s="1"/>
  <c r="AH50" i="11"/>
  <c r="AI50" i="11" s="1"/>
  <c r="AE50" i="11"/>
  <c r="AF50" i="11" s="1"/>
  <c r="AB50" i="11"/>
  <c r="AC50" i="11" s="1"/>
  <c r="Y50" i="11"/>
  <c r="Z50" i="11" s="1"/>
  <c r="W50" i="11"/>
  <c r="S50" i="11"/>
  <c r="T50" i="11" s="1"/>
  <c r="P50" i="11"/>
  <c r="Q50" i="11" s="1"/>
  <c r="M50" i="11"/>
  <c r="N50" i="11" s="1"/>
  <c r="J50" i="11"/>
  <c r="K50" i="11" s="1"/>
  <c r="G50" i="11"/>
  <c r="H50" i="11" s="1"/>
  <c r="AH49" i="11"/>
  <c r="AI49" i="11" s="1"/>
  <c r="AE49" i="11"/>
  <c r="AF49" i="11" s="1"/>
  <c r="AB49" i="11"/>
  <c r="AC49" i="11" s="1"/>
  <c r="Y49" i="11"/>
  <c r="Z49" i="11" s="1"/>
  <c r="W49" i="11"/>
  <c r="S49" i="11"/>
  <c r="T49" i="11" s="1"/>
  <c r="P49" i="11"/>
  <c r="Q49" i="11" s="1"/>
  <c r="M49" i="11"/>
  <c r="N49" i="11" s="1"/>
  <c r="J49" i="11"/>
  <c r="K49" i="11" s="1"/>
  <c r="G49" i="11"/>
  <c r="H49" i="11" s="1"/>
  <c r="AH48" i="11"/>
  <c r="AI48" i="11" s="1"/>
  <c r="AE48" i="11"/>
  <c r="AF48" i="11" s="1"/>
  <c r="AB48" i="11"/>
  <c r="AC48" i="11" s="1"/>
  <c r="Y48" i="11"/>
  <c r="Z48" i="11" s="1"/>
  <c r="W48" i="11"/>
  <c r="S48" i="11"/>
  <c r="T48" i="11" s="1"/>
  <c r="P48" i="11"/>
  <c r="Q48" i="11" s="1"/>
  <c r="M48" i="11"/>
  <c r="N48" i="11" s="1"/>
  <c r="J48" i="11"/>
  <c r="K48" i="11" s="1"/>
  <c r="G48" i="11"/>
  <c r="H48" i="11" s="1"/>
  <c r="AH47" i="11"/>
  <c r="AI47" i="11" s="1"/>
  <c r="AE47" i="11"/>
  <c r="AF47" i="11" s="1"/>
  <c r="AB47" i="11"/>
  <c r="AC47" i="11" s="1"/>
  <c r="Y47" i="11"/>
  <c r="Z47" i="11" s="1"/>
  <c r="W47" i="11"/>
  <c r="S47" i="11"/>
  <c r="T47" i="11" s="1"/>
  <c r="P47" i="11"/>
  <c r="Q47" i="11" s="1"/>
  <c r="M47" i="11"/>
  <c r="N47" i="11" s="1"/>
  <c r="J47" i="11"/>
  <c r="K47" i="11" s="1"/>
  <c r="G47" i="11"/>
  <c r="H47" i="11" s="1"/>
  <c r="AH46" i="11"/>
  <c r="AI46" i="11" s="1"/>
  <c r="AE46" i="11"/>
  <c r="AF46" i="11" s="1"/>
  <c r="AB46" i="11"/>
  <c r="AC46" i="11" s="1"/>
  <c r="Y46" i="11"/>
  <c r="Z46" i="11" s="1"/>
  <c r="W46" i="11"/>
  <c r="S46" i="11"/>
  <c r="T46" i="11" s="1"/>
  <c r="P46" i="11"/>
  <c r="Q46" i="11" s="1"/>
  <c r="M46" i="11"/>
  <c r="N46" i="11" s="1"/>
  <c r="J46" i="11"/>
  <c r="K46" i="11" s="1"/>
  <c r="G46" i="11"/>
  <c r="H46" i="11" s="1"/>
  <c r="AH45" i="11"/>
  <c r="AI45" i="11" s="1"/>
  <c r="AE45" i="11"/>
  <c r="AF45" i="11" s="1"/>
  <c r="AB45" i="11"/>
  <c r="AC45" i="11" s="1"/>
  <c r="Y45" i="11"/>
  <c r="Z45" i="11" s="1"/>
  <c r="W45" i="11"/>
  <c r="S45" i="11"/>
  <c r="T45" i="11" s="1"/>
  <c r="P45" i="11"/>
  <c r="Q45" i="11" s="1"/>
  <c r="M45" i="11"/>
  <c r="N45" i="11" s="1"/>
  <c r="J45" i="11"/>
  <c r="K45" i="11" s="1"/>
  <c r="G45" i="11"/>
  <c r="H45" i="11" s="1"/>
  <c r="AH44" i="11"/>
  <c r="AI44" i="11" s="1"/>
  <c r="AE44" i="11"/>
  <c r="AF44" i="11" s="1"/>
  <c r="AB44" i="11"/>
  <c r="AC44" i="11" s="1"/>
  <c r="Y44" i="11"/>
  <c r="Z44" i="11" s="1"/>
  <c r="W44" i="11"/>
  <c r="S44" i="11"/>
  <c r="T44" i="11" s="1"/>
  <c r="P44" i="11"/>
  <c r="Q44" i="11" s="1"/>
  <c r="M44" i="11"/>
  <c r="N44" i="11" s="1"/>
  <c r="J44" i="11"/>
  <c r="K44" i="11" s="1"/>
  <c r="G44" i="11"/>
  <c r="H44" i="11" s="1"/>
  <c r="AH43" i="11"/>
  <c r="AI43" i="11" s="1"/>
  <c r="AE43" i="11"/>
  <c r="AF43" i="11" s="1"/>
  <c r="AB43" i="11"/>
  <c r="AC43" i="11" s="1"/>
  <c r="Y43" i="11"/>
  <c r="Z43" i="11" s="1"/>
  <c r="W43" i="11"/>
  <c r="S43" i="11"/>
  <c r="T43" i="11" s="1"/>
  <c r="P43" i="11"/>
  <c r="Q43" i="11" s="1"/>
  <c r="M43" i="11"/>
  <c r="N43" i="11" s="1"/>
  <c r="J43" i="11"/>
  <c r="K43" i="11" s="1"/>
  <c r="G43" i="11"/>
  <c r="H43" i="11" s="1"/>
  <c r="AH42" i="11"/>
  <c r="AI42" i="11" s="1"/>
  <c r="AE42" i="11"/>
  <c r="AF42" i="11" s="1"/>
  <c r="AB42" i="11"/>
  <c r="AC42" i="11" s="1"/>
  <c r="Y42" i="11"/>
  <c r="Z42" i="11" s="1"/>
  <c r="W42" i="11"/>
  <c r="S42" i="11"/>
  <c r="T42" i="11" s="1"/>
  <c r="P42" i="11"/>
  <c r="Q42" i="11" s="1"/>
  <c r="M42" i="11"/>
  <c r="N42" i="11" s="1"/>
  <c r="J42" i="11"/>
  <c r="K42" i="11" s="1"/>
  <c r="G42" i="11"/>
  <c r="H42" i="11" s="1"/>
  <c r="AH41" i="11"/>
  <c r="AI41" i="11" s="1"/>
  <c r="AE41" i="11"/>
  <c r="AF41" i="11" s="1"/>
  <c r="AB41" i="11"/>
  <c r="AC41" i="11" s="1"/>
  <c r="Y41" i="11"/>
  <c r="Z41" i="11" s="1"/>
  <c r="W41" i="11"/>
  <c r="S41" i="11"/>
  <c r="T41" i="11" s="1"/>
  <c r="P41" i="11"/>
  <c r="Q41" i="11" s="1"/>
  <c r="M41" i="11"/>
  <c r="N41" i="11" s="1"/>
  <c r="J41" i="11"/>
  <c r="K41" i="11" s="1"/>
  <c r="G41" i="11"/>
  <c r="H41" i="11" s="1"/>
  <c r="AH40" i="11"/>
  <c r="AI40" i="11" s="1"/>
  <c r="AE40" i="11"/>
  <c r="AF40" i="11" s="1"/>
  <c r="AB40" i="11"/>
  <c r="AC40" i="11" s="1"/>
  <c r="Y40" i="11"/>
  <c r="Z40" i="11" s="1"/>
  <c r="W40" i="11"/>
  <c r="S40" i="11"/>
  <c r="T40" i="11" s="1"/>
  <c r="P40" i="11"/>
  <c r="Q40" i="11" s="1"/>
  <c r="M40" i="11"/>
  <c r="N40" i="11" s="1"/>
  <c r="J40" i="11"/>
  <c r="K40" i="11" s="1"/>
  <c r="G40" i="11"/>
  <c r="H40" i="11" s="1"/>
  <c r="AH39" i="11"/>
  <c r="AI39" i="11" s="1"/>
  <c r="AE39" i="11"/>
  <c r="AF39" i="11" s="1"/>
  <c r="AB39" i="11"/>
  <c r="AC39" i="11" s="1"/>
  <c r="Y39" i="11"/>
  <c r="Z39" i="11" s="1"/>
  <c r="W39" i="11"/>
  <c r="S39" i="11"/>
  <c r="T39" i="11" s="1"/>
  <c r="P39" i="11"/>
  <c r="Q39" i="11" s="1"/>
  <c r="M39" i="11"/>
  <c r="N39" i="11" s="1"/>
  <c r="J39" i="11"/>
  <c r="K39" i="11" s="1"/>
  <c r="G39" i="11"/>
  <c r="H39" i="11" s="1"/>
  <c r="AH125" i="11"/>
  <c r="AI125" i="11" s="1"/>
  <c r="AE125" i="11"/>
  <c r="AF125" i="11" s="1"/>
  <c r="AB125" i="11"/>
  <c r="AC125" i="11" s="1"/>
  <c r="Y125" i="11"/>
  <c r="Z125" i="11" s="1"/>
  <c r="W125" i="11"/>
  <c r="S125" i="11"/>
  <c r="T125" i="11" s="1"/>
  <c r="P125" i="11"/>
  <c r="Q125" i="11" s="1"/>
  <c r="M125" i="11"/>
  <c r="N125" i="11" s="1"/>
  <c r="J125" i="11"/>
  <c r="K125" i="11" s="1"/>
  <c r="G125" i="11"/>
  <c r="H125" i="11" s="1"/>
  <c r="AH38" i="11"/>
  <c r="AI38" i="11" s="1"/>
  <c r="AE38" i="11"/>
  <c r="AF38" i="11" s="1"/>
  <c r="AB38" i="11"/>
  <c r="AC38" i="11" s="1"/>
  <c r="Y38" i="11"/>
  <c r="Z38" i="11" s="1"/>
  <c r="W38" i="11"/>
  <c r="S38" i="11"/>
  <c r="T38" i="11" s="1"/>
  <c r="P38" i="11"/>
  <c r="Q38" i="11" s="1"/>
  <c r="M38" i="11"/>
  <c r="N38" i="11" s="1"/>
  <c r="J38" i="11"/>
  <c r="K38" i="11" s="1"/>
  <c r="G38" i="11"/>
  <c r="H38" i="11" s="1"/>
  <c r="AH37" i="11"/>
  <c r="AI37" i="11" s="1"/>
  <c r="AE37" i="11"/>
  <c r="AF37" i="11" s="1"/>
  <c r="AB37" i="11"/>
  <c r="AC37" i="11" s="1"/>
  <c r="Y37" i="11"/>
  <c r="Z37" i="11" s="1"/>
  <c r="W37" i="11"/>
  <c r="S37" i="11"/>
  <c r="T37" i="11" s="1"/>
  <c r="P37" i="11"/>
  <c r="Q37" i="11" s="1"/>
  <c r="M37" i="11"/>
  <c r="N37" i="11" s="1"/>
  <c r="J37" i="11"/>
  <c r="K37" i="11" s="1"/>
  <c r="G37" i="11"/>
  <c r="H37" i="11" s="1"/>
  <c r="AH36" i="11"/>
  <c r="AI36" i="11" s="1"/>
  <c r="AE36" i="11"/>
  <c r="AF36" i="11" s="1"/>
  <c r="AB36" i="11"/>
  <c r="AC36" i="11" s="1"/>
  <c r="Y36" i="11"/>
  <c r="Z36" i="11" s="1"/>
  <c r="W36" i="11"/>
  <c r="S36" i="11"/>
  <c r="T36" i="11" s="1"/>
  <c r="P36" i="11"/>
  <c r="Q36" i="11" s="1"/>
  <c r="M36" i="11"/>
  <c r="N36" i="11" s="1"/>
  <c r="J36" i="11"/>
  <c r="K36" i="11" s="1"/>
  <c r="G36" i="11"/>
  <c r="H36" i="11" s="1"/>
  <c r="AH35" i="11"/>
  <c r="AI35" i="11" s="1"/>
  <c r="AE35" i="11"/>
  <c r="AF35" i="11" s="1"/>
  <c r="AB35" i="11"/>
  <c r="AC35" i="11" s="1"/>
  <c r="Y35" i="11"/>
  <c r="Z35" i="11" s="1"/>
  <c r="W35" i="11"/>
  <c r="S35" i="11"/>
  <c r="T35" i="11" s="1"/>
  <c r="P35" i="11"/>
  <c r="Q35" i="11" s="1"/>
  <c r="M35" i="11"/>
  <c r="N35" i="11" s="1"/>
  <c r="J35" i="11"/>
  <c r="K35" i="11" s="1"/>
  <c r="G35" i="11"/>
  <c r="H35" i="11" s="1"/>
  <c r="AH34" i="11"/>
  <c r="AI34" i="11" s="1"/>
  <c r="AE34" i="11"/>
  <c r="AF34" i="11" s="1"/>
  <c r="AB34" i="11"/>
  <c r="AC34" i="11" s="1"/>
  <c r="Y34" i="11"/>
  <c r="Z34" i="11" s="1"/>
  <c r="W34" i="11"/>
  <c r="S34" i="11"/>
  <c r="T34" i="11" s="1"/>
  <c r="P34" i="11"/>
  <c r="Q34" i="11" s="1"/>
  <c r="M34" i="11"/>
  <c r="N34" i="11" s="1"/>
  <c r="J34" i="11"/>
  <c r="K34" i="11" s="1"/>
  <c r="G34" i="11"/>
  <c r="H34" i="11" s="1"/>
  <c r="AH33" i="11"/>
  <c r="AI33" i="11" s="1"/>
  <c r="AE33" i="11"/>
  <c r="AF33" i="11" s="1"/>
  <c r="AB33" i="11"/>
  <c r="AC33" i="11" s="1"/>
  <c r="Y33" i="11"/>
  <c r="Z33" i="11" s="1"/>
  <c r="W33" i="11"/>
  <c r="S33" i="11"/>
  <c r="T33" i="11" s="1"/>
  <c r="P33" i="11"/>
  <c r="Q33" i="11" s="1"/>
  <c r="M33" i="11"/>
  <c r="N33" i="11" s="1"/>
  <c r="J33" i="11"/>
  <c r="K33" i="11" s="1"/>
  <c r="G33" i="11"/>
  <c r="H33" i="11" s="1"/>
  <c r="AH32" i="11"/>
  <c r="AI32" i="11" s="1"/>
  <c r="AE32" i="11"/>
  <c r="AF32" i="11" s="1"/>
  <c r="AB32" i="11"/>
  <c r="AC32" i="11" s="1"/>
  <c r="Y32" i="11"/>
  <c r="Z32" i="11" s="1"/>
  <c r="W32" i="11"/>
  <c r="S32" i="11"/>
  <c r="T32" i="11" s="1"/>
  <c r="P32" i="11"/>
  <c r="Q32" i="11" s="1"/>
  <c r="M32" i="11"/>
  <c r="N32" i="11" s="1"/>
  <c r="J32" i="11"/>
  <c r="K32" i="11" s="1"/>
  <c r="G32" i="11"/>
  <c r="H32" i="11" s="1"/>
  <c r="AH31" i="11"/>
  <c r="AI31" i="11" s="1"/>
  <c r="AE31" i="11"/>
  <c r="AF31" i="11" s="1"/>
  <c r="AB31" i="11"/>
  <c r="AC31" i="11" s="1"/>
  <c r="Y31" i="11"/>
  <c r="Z31" i="11" s="1"/>
  <c r="W31" i="11"/>
  <c r="S31" i="11"/>
  <c r="T31" i="11" s="1"/>
  <c r="P31" i="11"/>
  <c r="Q31" i="11" s="1"/>
  <c r="M31" i="11"/>
  <c r="N31" i="11" s="1"/>
  <c r="J31" i="11"/>
  <c r="K31" i="11" s="1"/>
  <c r="G31" i="11"/>
  <c r="H31" i="11" s="1"/>
  <c r="AH30" i="11"/>
  <c r="AI30" i="11" s="1"/>
  <c r="AE30" i="11"/>
  <c r="AF30" i="11" s="1"/>
  <c r="AB30" i="11"/>
  <c r="AC30" i="11" s="1"/>
  <c r="Y30" i="11"/>
  <c r="Z30" i="11" s="1"/>
  <c r="W30" i="11"/>
  <c r="S30" i="11"/>
  <c r="T30" i="11" s="1"/>
  <c r="P30" i="11"/>
  <c r="Q30" i="11" s="1"/>
  <c r="M30" i="11"/>
  <c r="N30" i="11" s="1"/>
  <c r="J30" i="11"/>
  <c r="K30" i="11" s="1"/>
  <c r="G30" i="11"/>
  <c r="H30" i="11" s="1"/>
  <c r="AH29" i="11"/>
  <c r="AI29" i="11" s="1"/>
  <c r="AE29" i="11"/>
  <c r="AF29" i="11" s="1"/>
  <c r="AB29" i="11"/>
  <c r="AC29" i="11" s="1"/>
  <c r="Y29" i="11"/>
  <c r="Z29" i="11" s="1"/>
  <c r="W29" i="11"/>
  <c r="S29" i="11"/>
  <c r="T29" i="11" s="1"/>
  <c r="P29" i="11"/>
  <c r="Q29" i="11" s="1"/>
  <c r="M29" i="11"/>
  <c r="N29" i="11" s="1"/>
  <c r="J29" i="11"/>
  <c r="K29" i="11" s="1"/>
  <c r="G29" i="11"/>
  <c r="H29" i="11" s="1"/>
  <c r="AH28" i="11"/>
  <c r="AI28" i="11" s="1"/>
  <c r="AE28" i="11"/>
  <c r="AF28" i="11" s="1"/>
  <c r="AB28" i="11"/>
  <c r="AC28" i="11" s="1"/>
  <c r="Y28" i="11"/>
  <c r="Z28" i="11" s="1"/>
  <c r="W28" i="11"/>
  <c r="S28" i="11"/>
  <c r="T28" i="11" s="1"/>
  <c r="P28" i="11"/>
  <c r="Q28" i="11" s="1"/>
  <c r="M28" i="11"/>
  <c r="N28" i="11" s="1"/>
  <c r="J28" i="11"/>
  <c r="K28" i="11" s="1"/>
  <c r="G28" i="11"/>
  <c r="H28" i="11" s="1"/>
  <c r="AH27" i="11"/>
  <c r="AI27" i="11" s="1"/>
  <c r="AE27" i="11"/>
  <c r="AF27" i="11" s="1"/>
  <c r="AB27" i="11"/>
  <c r="AC27" i="11" s="1"/>
  <c r="Y27" i="11"/>
  <c r="Z27" i="11" s="1"/>
  <c r="W27" i="11"/>
  <c r="S27" i="11"/>
  <c r="T27" i="11" s="1"/>
  <c r="P27" i="11"/>
  <c r="Q27" i="11" s="1"/>
  <c r="M27" i="11"/>
  <c r="N27" i="11" s="1"/>
  <c r="J27" i="11"/>
  <c r="K27" i="11" s="1"/>
  <c r="G27" i="11"/>
  <c r="H27" i="11" s="1"/>
  <c r="AH26" i="11"/>
  <c r="AI26" i="11" s="1"/>
  <c r="AE26" i="11"/>
  <c r="AF26" i="11" s="1"/>
  <c r="AB26" i="11"/>
  <c r="AC26" i="11" s="1"/>
  <c r="Y26" i="11"/>
  <c r="Z26" i="11" s="1"/>
  <c r="W26" i="11"/>
  <c r="S26" i="11"/>
  <c r="T26" i="11" s="1"/>
  <c r="P26" i="11"/>
  <c r="Q26" i="11" s="1"/>
  <c r="M26" i="11"/>
  <c r="N26" i="11" s="1"/>
  <c r="J26" i="11"/>
  <c r="K26" i="11" s="1"/>
  <c r="G26" i="11"/>
  <c r="H26" i="11" s="1"/>
  <c r="AH25" i="11"/>
  <c r="AI25" i="11" s="1"/>
  <c r="AE25" i="11"/>
  <c r="AF25" i="11" s="1"/>
  <c r="AB25" i="11"/>
  <c r="AC25" i="11" s="1"/>
  <c r="Y25" i="11"/>
  <c r="Z25" i="11" s="1"/>
  <c r="W25" i="11"/>
  <c r="S25" i="11"/>
  <c r="T25" i="11" s="1"/>
  <c r="P25" i="11"/>
  <c r="Q25" i="11" s="1"/>
  <c r="M25" i="11"/>
  <c r="N25" i="11" s="1"/>
  <c r="J25" i="11"/>
  <c r="K25" i="11" s="1"/>
  <c r="G25" i="11"/>
  <c r="H25" i="11" s="1"/>
  <c r="AH24" i="11"/>
  <c r="AI24" i="11" s="1"/>
  <c r="AE24" i="11"/>
  <c r="AF24" i="11" s="1"/>
  <c r="AB24" i="11"/>
  <c r="AC24" i="11" s="1"/>
  <c r="Y24" i="11"/>
  <c r="Z24" i="11" s="1"/>
  <c r="W24" i="11"/>
  <c r="S24" i="11"/>
  <c r="T24" i="11" s="1"/>
  <c r="P24" i="11"/>
  <c r="Q24" i="11" s="1"/>
  <c r="M24" i="11"/>
  <c r="N24" i="11" s="1"/>
  <c r="J24" i="11"/>
  <c r="K24" i="11" s="1"/>
  <c r="G24" i="11"/>
  <c r="H24" i="11" s="1"/>
  <c r="AH23" i="11"/>
  <c r="AI23" i="11" s="1"/>
  <c r="AE23" i="11"/>
  <c r="AF23" i="11" s="1"/>
  <c r="AB23" i="11"/>
  <c r="AC23" i="11" s="1"/>
  <c r="Y23" i="11"/>
  <c r="Z23" i="11" s="1"/>
  <c r="W23" i="11"/>
  <c r="S23" i="11"/>
  <c r="T23" i="11" s="1"/>
  <c r="P23" i="11"/>
  <c r="Q23" i="11" s="1"/>
  <c r="M23" i="11"/>
  <c r="N23" i="11" s="1"/>
  <c r="J23" i="11"/>
  <c r="K23" i="11" s="1"/>
  <c r="G23" i="11"/>
  <c r="H23" i="11" s="1"/>
  <c r="AH22" i="11"/>
  <c r="AI22" i="11" s="1"/>
  <c r="AE22" i="11"/>
  <c r="AF22" i="11" s="1"/>
  <c r="AB22" i="11"/>
  <c r="AC22" i="11" s="1"/>
  <c r="Y22" i="11"/>
  <c r="Z22" i="11" s="1"/>
  <c r="W22" i="11"/>
  <c r="S22" i="11"/>
  <c r="T22" i="11" s="1"/>
  <c r="P22" i="11"/>
  <c r="Q22" i="11" s="1"/>
  <c r="M22" i="11"/>
  <c r="N22" i="11" s="1"/>
  <c r="J22" i="11"/>
  <c r="K22" i="11" s="1"/>
  <c r="G22" i="11"/>
  <c r="H22" i="11" s="1"/>
  <c r="AH21" i="11"/>
  <c r="AI21" i="11" s="1"/>
  <c r="AE21" i="11"/>
  <c r="AF21" i="11" s="1"/>
  <c r="AB21" i="11"/>
  <c r="AC21" i="11" s="1"/>
  <c r="Y21" i="11"/>
  <c r="Z21" i="11" s="1"/>
  <c r="W21" i="11"/>
  <c r="S21" i="11"/>
  <c r="T21" i="11" s="1"/>
  <c r="P21" i="11"/>
  <c r="Q21" i="11" s="1"/>
  <c r="M21" i="11"/>
  <c r="N21" i="11" s="1"/>
  <c r="J21" i="11"/>
  <c r="K21" i="11" s="1"/>
  <c r="G21" i="11"/>
  <c r="H21" i="11" s="1"/>
  <c r="AH20" i="11"/>
  <c r="AI20" i="11" s="1"/>
  <c r="AE20" i="11"/>
  <c r="AF20" i="11" s="1"/>
  <c r="AB20" i="11"/>
  <c r="AC20" i="11" s="1"/>
  <c r="Y20" i="11"/>
  <c r="Z20" i="11" s="1"/>
  <c r="W20" i="11"/>
  <c r="S20" i="11"/>
  <c r="T20" i="11" s="1"/>
  <c r="P20" i="11"/>
  <c r="Q20" i="11" s="1"/>
  <c r="M20" i="11"/>
  <c r="N20" i="11" s="1"/>
  <c r="J20" i="11"/>
  <c r="K20" i="11" s="1"/>
  <c r="G20" i="11"/>
  <c r="H20" i="11" s="1"/>
  <c r="AH19" i="11"/>
  <c r="AI19" i="11" s="1"/>
  <c r="AE19" i="11"/>
  <c r="AF19" i="11" s="1"/>
  <c r="AB19" i="11"/>
  <c r="AC19" i="11" s="1"/>
  <c r="Y19" i="11"/>
  <c r="Z19" i="11" s="1"/>
  <c r="W19" i="11"/>
  <c r="S19" i="11"/>
  <c r="T19" i="11" s="1"/>
  <c r="P19" i="11"/>
  <c r="Q19" i="11" s="1"/>
  <c r="M19" i="11"/>
  <c r="N19" i="11" s="1"/>
  <c r="J19" i="11"/>
  <c r="K19" i="11" s="1"/>
  <c r="G19" i="11"/>
  <c r="H19" i="11" s="1"/>
  <c r="AH18" i="11"/>
  <c r="AI18" i="11" s="1"/>
  <c r="AE18" i="11"/>
  <c r="AF18" i="11" s="1"/>
  <c r="AB18" i="11"/>
  <c r="AC18" i="11" s="1"/>
  <c r="Y18" i="11"/>
  <c r="Z18" i="11" s="1"/>
  <c r="W18" i="11"/>
  <c r="S18" i="11"/>
  <c r="T18" i="11" s="1"/>
  <c r="P18" i="11"/>
  <c r="Q18" i="11" s="1"/>
  <c r="M18" i="11"/>
  <c r="N18" i="11" s="1"/>
  <c r="J18" i="11"/>
  <c r="K18" i="11" s="1"/>
  <c r="G18" i="11"/>
  <c r="H18" i="11" s="1"/>
  <c r="AH17" i="11"/>
  <c r="AI17" i="11" s="1"/>
  <c r="AE17" i="11"/>
  <c r="AF17" i="11" s="1"/>
  <c r="AB17" i="11"/>
  <c r="AC17" i="11" s="1"/>
  <c r="Y17" i="11"/>
  <c r="Z17" i="11" s="1"/>
  <c r="W17" i="11"/>
  <c r="S17" i="11"/>
  <c r="T17" i="11" s="1"/>
  <c r="P17" i="11"/>
  <c r="Q17" i="11" s="1"/>
  <c r="M17" i="11"/>
  <c r="N17" i="11" s="1"/>
  <c r="J17" i="11"/>
  <c r="K17" i="11" s="1"/>
  <c r="G17" i="11"/>
  <c r="H17" i="11" s="1"/>
  <c r="AH16" i="11"/>
  <c r="AI16" i="11" s="1"/>
  <c r="AE16" i="11"/>
  <c r="AF16" i="11" s="1"/>
  <c r="AB16" i="11"/>
  <c r="AC16" i="11" s="1"/>
  <c r="Y16" i="11"/>
  <c r="Z16" i="11" s="1"/>
  <c r="W16" i="11"/>
  <c r="S16" i="11"/>
  <c r="T16" i="11" s="1"/>
  <c r="P16" i="11"/>
  <c r="Q16" i="11" s="1"/>
  <c r="M16" i="11"/>
  <c r="N16" i="11" s="1"/>
  <c r="J16" i="11"/>
  <c r="K16" i="11" s="1"/>
  <c r="G16" i="11"/>
  <c r="H16" i="11" s="1"/>
  <c r="AH15" i="11"/>
  <c r="AI15" i="11" s="1"/>
  <c r="AE15" i="11"/>
  <c r="AF15" i="11" s="1"/>
  <c r="AB15" i="11"/>
  <c r="AC15" i="11" s="1"/>
  <c r="Y15" i="11"/>
  <c r="Z15" i="11" s="1"/>
  <c r="W15" i="11"/>
  <c r="S15" i="11"/>
  <c r="T15" i="11" s="1"/>
  <c r="P15" i="11"/>
  <c r="Q15" i="11" s="1"/>
  <c r="M15" i="11"/>
  <c r="N15" i="11" s="1"/>
  <c r="J15" i="11"/>
  <c r="K15" i="11" s="1"/>
  <c r="G15" i="11"/>
  <c r="H15" i="11" s="1"/>
  <c r="AH14" i="11"/>
  <c r="AI14" i="11" s="1"/>
  <c r="AE14" i="11"/>
  <c r="AF14" i="11" s="1"/>
  <c r="AB14" i="11"/>
  <c r="AC14" i="11" s="1"/>
  <c r="Y14" i="11"/>
  <c r="Z14" i="11" s="1"/>
  <c r="W14" i="11"/>
  <c r="S14" i="11"/>
  <c r="T14" i="11" s="1"/>
  <c r="P14" i="11"/>
  <c r="Q14" i="11" s="1"/>
  <c r="M14" i="11"/>
  <c r="N14" i="11" s="1"/>
  <c r="J14" i="11"/>
  <c r="K14" i="11" s="1"/>
  <c r="G14" i="11"/>
  <c r="H14" i="11" s="1"/>
  <c r="AH13" i="11"/>
  <c r="AI13" i="11" s="1"/>
  <c r="AE13" i="11"/>
  <c r="AF13" i="11" s="1"/>
  <c r="AB13" i="11"/>
  <c r="AC13" i="11" s="1"/>
  <c r="Y13" i="11"/>
  <c r="Z13" i="11" s="1"/>
  <c r="W13" i="11"/>
  <c r="S13" i="11"/>
  <c r="T13" i="11" s="1"/>
  <c r="P13" i="11"/>
  <c r="Q13" i="11" s="1"/>
  <c r="M13" i="11"/>
  <c r="N13" i="11" s="1"/>
  <c r="J13" i="11"/>
  <c r="K13" i="11" s="1"/>
  <c r="G13" i="11"/>
  <c r="H13" i="11" s="1"/>
  <c r="AH12" i="11"/>
  <c r="AI12" i="11" s="1"/>
  <c r="AE12" i="11"/>
  <c r="AF12" i="11" s="1"/>
  <c r="AB12" i="11"/>
  <c r="AC12" i="11" s="1"/>
  <c r="Y12" i="11"/>
  <c r="Z12" i="11" s="1"/>
  <c r="W12" i="11"/>
  <c r="S12" i="11"/>
  <c r="T12" i="11" s="1"/>
  <c r="P12" i="11"/>
  <c r="Q12" i="11" s="1"/>
  <c r="M12" i="11"/>
  <c r="N12" i="11" s="1"/>
  <c r="J12" i="11"/>
  <c r="K12" i="11" s="1"/>
  <c r="G12" i="11"/>
  <c r="H12" i="11" s="1"/>
  <c r="AH11" i="11"/>
  <c r="AI11" i="11" s="1"/>
  <c r="AE11" i="11"/>
  <c r="AF11" i="11" s="1"/>
  <c r="AB11" i="11"/>
  <c r="AC11" i="11" s="1"/>
  <c r="Y11" i="11"/>
  <c r="Z11" i="11" s="1"/>
  <c r="W11" i="11"/>
  <c r="S11" i="11"/>
  <c r="T11" i="11" s="1"/>
  <c r="P11" i="11"/>
  <c r="Q11" i="11" s="1"/>
  <c r="M11" i="11"/>
  <c r="N11" i="11" s="1"/>
  <c r="J11" i="11"/>
  <c r="K11" i="11" s="1"/>
  <c r="G11" i="11"/>
  <c r="H11" i="11" s="1"/>
  <c r="AH10" i="11"/>
  <c r="AI10" i="11" s="1"/>
  <c r="AE10" i="11"/>
  <c r="AF10" i="11" s="1"/>
  <c r="AB10" i="11"/>
  <c r="AC10" i="11" s="1"/>
  <c r="Y10" i="11"/>
  <c r="Z10" i="11" s="1"/>
  <c r="W10" i="11"/>
  <c r="S10" i="11"/>
  <c r="T10" i="11" s="1"/>
  <c r="P10" i="11"/>
  <c r="Q10" i="11" s="1"/>
  <c r="M10" i="11"/>
  <c r="N10" i="11" s="1"/>
  <c r="J10" i="11"/>
  <c r="K10" i="11" s="1"/>
  <c r="G10" i="11"/>
  <c r="H10" i="11" s="1"/>
  <c r="AH9" i="11"/>
  <c r="AI9" i="11" s="1"/>
  <c r="AE9" i="11"/>
  <c r="AF9" i="11" s="1"/>
  <c r="AB9" i="11"/>
  <c r="AC9" i="11" s="1"/>
  <c r="Y9" i="11"/>
  <c r="Z9" i="11" s="1"/>
  <c r="W9" i="11"/>
  <c r="S9" i="11"/>
  <c r="T9" i="11" s="1"/>
  <c r="P9" i="11"/>
  <c r="Q9" i="11" s="1"/>
  <c r="M9" i="11"/>
  <c r="N9" i="11" s="1"/>
  <c r="J9" i="11"/>
  <c r="K9" i="11" s="1"/>
  <c r="G9" i="11"/>
  <c r="H9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H8" i="11"/>
  <c r="AI8" i="11" s="1"/>
  <c r="AE8" i="11"/>
  <c r="AF8" i="11" s="1"/>
  <c r="AB8" i="11"/>
  <c r="AC8" i="11" s="1"/>
  <c r="Y8" i="11"/>
  <c r="Z8" i="11" s="1"/>
  <c r="W8" i="11"/>
  <c r="S8" i="11"/>
  <c r="T8" i="11" s="1"/>
  <c r="P8" i="11"/>
  <c r="Q8" i="11" s="1"/>
  <c r="M8" i="11"/>
  <c r="N8" i="11" s="1"/>
  <c r="J8" i="11"/>
  <c r="K8" i="11" s="1"/>
  <c r="G8" i="11"/>
  <c r="H8" i="11" s="1"/>
  <c r="AJ7" i="11"/>
  <c r="AK9" i="4"/>
  <c r="AL9" i="4" s="1"/>
  <c r="AK10" i="4"/>
  <c r="AL10" i="4" s="1"/>
  <c r="AK11" i="4"/>
  <c r="AL11" i="4" s="1"/>
  <c r="AK12" i="4"/>
  <c r="AL12" i="4" s="1"/>
  <c r="AK13" i="4"/>
  <c r="AL13" i="4" s="1"/>
  <c r="AK14" i="4"/>
  <c r="AL14" i="4" s="1"/>
  <c r="AK15" i="4"/>
  <c r="AL15" i="4" s="1"/>
  <c r="AK16" i="4"/>
  <c r="AL16" i="4" s="1"/>
  <c r="AK17" i="4"/>
  <c r="AL17" i="4" s="1"/>
  <c r="AK18" i="4"/>
  <c r="AL18" i="4" s="1"/>
  <c r="AK19" i="4"/>
  <c r="AL19" i="4" s="1"/>
  <c r="AK20" i="4"/>
  <c r="AL20" i="4" s="1"/>
  <c r="AK21" i="4"/>
  <c r="AL21" i="4" s="1"/>
  <c r="AK22" i="4"/>
  <c r="AL22" i="4" s="1"/>
  <c r="AK23" i="4"/>
  <c r="AL23" i="4" s="1"/>
  <c r="AK24" i="4"/>
  <c r="AL24" i="4" s="1"/>
  <c r="AK25" i="4"/>
  <c r="AL25" i="4" s="1"/>
  <c r="AK26" i="4"/>
  <c r="AL26" i="4" s="1"/>
  <c r="AK27" i="4"/>
  <c r="AL27" i="4" s="1"/>
  <c r="AK28" i="4"/>
  <c r="AL28" i="4" s="1"/>
  <c r="AK29" i="4"/>
  <c r="AL29" i="4" s="1"/>
  <c r="AK30" i="4"/>
  <c r="AL30" i="4" s="1"/>
  <c r="AK31" i="4"/>
  <c r="AL31" i="4" s="1"/>
  <c r="AK32" i="4"/>
  <c r="AL32" i="4" s="1"/>
  <c r="AK33" i="4"/>
  <c r="AL33" i="4" s="1"/>
  <c r="AK34" i="4"/>
  <c r="AL34" i="4" s="1"/>
  <c r="AK35" i="4"/>
  <c r="AL35" i="4" s="1"/>
  <c r="AK36" i="4"/>
  <c r="AL36" i="4" s="1"/>
  <c r="AK37" i="4"/>
  <c r="AL37" i="4" s="1"/>
  <c r="AK38" i="4"/>
  <c r="AL38" i="4" s="1"/>
  <c r="AK125" i="4"/>
  <c r="AL125" i="4" s="1"/>
  <c r="AK39" i="4"/>
  <c r="AL39" i="4" s="1"/>
  <c r="AK40" i="4"/>
  <c r="AL40" i="4" s="1"/>
  <c r="AK41" i="4"/>
  <c r="AL41" i="4" s="1"/>
  <c r="AK42" i="4"/>
  <c r="AL42" i="4" s="1"/>
  <c r="AK43" i="4"/>
  <c r="AL43" i="4" s="1"/>
  <c r="AK44" i="4"/>
  <c r="AL44" i="4" s="1"/>
  <c r="AK45" i="4"/>
  <c r="AL45" i="4" s="1"/>
  <c r="AK46" i="4"/>
  <c r="AL46" i="4" s="1"/>
  <c r="AK47" i="4"/>
  <c r="AL47" i="4" s="1"/>
  <c r="AK48" i="4"/>
  <c r="AL48" i="4" s="1"/>
  <c r="AK49" i="4"/>
  <c r="AL49" i="4" s="1"/>
  <c r="AK50" i="4"/>
  <c r="AL50" i="4" s="1"/>
  <c r="AK51" i="4"/>
  <c r="AL51" i="4" s="1"/>
  <c r="AK52" i="4"/>
  <c r="AL52" i="4" s="1"/>
  <c r="AK53" i="4"/>
  <c r="AL53" i="4" s="1"/>
  <c r="AK54" i="4"/>
  <c r="AL54" i="4" s="1"/>
  <c r="AK55" i="4"/>
  <c r="AL55" i="4" s="1"/>
  <c r="AK56" i="4"/>
  <c r="AL56" i="4" s="1"/>
  <c r="AK57" i="4"/>
  <c r="AL57" i="4" s="1"/>
  <c r="AK58" i="4"/>
  <c r="AL58" i="4" s="1"/>
  <c r="AK59" i="4"/>
  <c r="AL59" i="4" s="1"/>
  <c r="AK60" i="4"/>
  <c r="AL60" i="4" s="1"/>
  <c r="AK61" i="4"/>
  <c r="AL61" i="4" s="1"/>
  <c r="AK62" i="4"/>
  <c r="AL62" i="4" s="1"/>
  <c r="AK63" i="4"/>
  <c r="AL63" i="4" s="1"/>
  <c r="AK64" i="4"/>
  <c r="AL64" i="4" s="1"/>
  <c r="AK65" i="4"/>
  <c r="AL65" i="4" s="1"/>
  <c r="AK66" i="4"/>
  <c r="AL66" i="4" s="1"/>
  <c r="AK67" i="4"/>
  <c r="AL67" i="4" s="1"/>
  <c r="AK68" i="4"/>
  <c r="AL68" i="4" s="1"/>
  <c r="AK69" i="4"/>
  <c r="AL69" i="4" s="1"/>
  <c r="AK70" i="4"/>
  <c r="AL70" i="4" s="1"/>
  <c r="AK71" i="4"/>
  <c r="AL71" i="4" s="1"/>
  <c r="AK72" i="4"/>
  <c r="AL72" i="4" s="1"/>
  <c r="AK73" i="4"/>
  <c r="AL73" i="4" s="1"/>
  <c r="AK74" i="4"/>
  <c r="AL74" i="4" s="1"/>
  <c r="AK75" i="4"/>
  <c r="AL75" i="4" s="1"/>
  <c r="AK76" i="4"/>
  <c r="AL76" i="4" s="1"/>
  <c r="AK77" i="4"/>
  <c r="AL77" i="4" s="1"/>
  <c r="AK78" i="4"/>
  <c r="AL78" i="4" s="1"/>
  <c r="AK79" i="4"/>
  <c r="AL79" i="4" s="1"/>
  <c r="AK80" i="4"/>
  <c r="AL80" i="4" s="1"/>
  <c r="AK81" i="4"/>
  <c r="AL81" i="4" s="1"/>
  <c r="AK82" i="4"/>
  <c r="AL82" i="4" s="1"/>
  <c r="AK83" i="4"/>
  <c r="AL83" i="4" s="1"/>
  <c r="AK84" i="4"/>
  <c r="AL84" i="4" s="1"/>
  <c r="AK85" i="4"/>
  <c r="AL85" i="4" s="1"/>
  <c r="AK86" i="4"/>
  <c r="AL86" i="4" s="1"/>
  <c r="AK87" i="4"/>
  <c r="AL87" i="4" s="1"/>
  <c r="AK88" i="4"/>
  <c r="AL88" i="4" s="1"/>
  <c r="AK89" i="4"/>
  <c r="AL89" i="4" s="1"/>
  <c r="AK90" i="4"/>
  <c r="AL90" i="4" s="1"/>
  <c r="AK91" i="4"/>
  <c r="AL91" i="4" s="1"/>
  <c r="AK92" i="4"/>
  <c r="AL92" i="4" s="1"/>
  <c r="AK93" i="4"/>
  <c r="AL93" i="4" s="1"/>
  <c r="AK94" i="4"/>
  <c r="AL94" i="4" s="1"/>
  <c r="AK95" i="4"/>
  <c r="AL95" i="4" s="1"/>
  <c r="AK96" i="4"/>
  <c r="AL96" i="4" s="1"/>
  <c r="AK97" i="4"/>
  <c r="AL97" i="4" s="1"/>
  <c r="AK98" i="4"/>
  <c r="AL98" i="4" s="1"/>
  <c r="AK99" i="4"/>
  <c r="AL99" i="4" s="1"/>
  <c r="AK100" i="4"/>
  <c r="AL100" i="4" s="1"/>
  <c r="AK101" i="4"/>
  <c r="AL101" i="4" s="1"/>
  <c r="AK102" i="4"/>
  <c r="AL102" i="4" s="1"/>
  <c r="AK103" i="4"/>
  <c r="AL103" i="4" s="1"/>
  <c r="AK104" i="4"/>
  <c r="AL104" i="4" s="1"/>
  <c r="AK105" i="4"/>
  <c r="AL105" i="4" s="1"/>
  <c r="AK106" i="4"/>
  <c r="AL106" i="4" s="1"/>
  <c r="AK107" i="4"/>
  <c r="AL107" i="4" s="1"/>
  <c r="AK108" i="4"/>
  <c r="AL108" i="4" s="1"/>
  <c r="AK109" i="4"/>
  <c r="AL109" i="4" s="1"/>
  <c r="AK110" i="4"/>
  <c r="AL110" i="4" s="1"/>
  <c r="AK111" i="4"/>
  <c r="AL111" i="4" s="1"/>
  <c r="AK112" i="4"/>
  <c r="AL112" i="4" s="1"/>
  <c r="AK113" i="4"/>
  <c r="AL113" i="4" s="1"/>
  <c r="AK114" i="4"/>
  <c r="AL114" i="4" s="1"/>
  <c r="AK115" i="4"/>
  <c r="AL115" i="4" s="1"/>
  <c r="AK116" i="4"/>
  <c r="AL116" i="4" s="1"/>
  <c r="AK117" i="4"/>
  <c r="AL117" i="4" s="1"/>
  <c r="AK118" i="4"/>
  <c r="AL118" i="4" s="1"/>
  <c r="AK119" i="4"/>
  <c r="AL119" i="4" s="1"/>
  <c r="AK120" i="4"/>
  <c r="AL120" i="4" s="1"/>
  <c r="AK121" i="4"/>
  <c r="AL121" i="4" s="1"/>
  <c r="AK122" i="4"/>
  <c r="AL122" i="4" s="1"/>
  <c r="AK123" i="4"/>
  <c r="AL123" i="4" s="1"/>
  <c r="AK124" i="4"/>
  <c r="AL124" i="4" s="1"/>
  <c r="AK126" i="4"/>
  <c r="AL126" i="4" s="1"/>
  <c r="AK127" i="4"/>
  <c r="AL127" i="4" s="1"/>
  <c r="AK128" i="4"/>
  <c r="AL128" i="4" s="1"/>
  <c r="AK129" i="4"/>
  <c r="AL129" i="4" s="1"/>
  <c r="AK130" i="4"/>
  <c r="AL130" i="4" s="1"/>
  <c r="AK131" i="4"/>
  <c r="AL131" i="4" s="1"/>
  <c r="AK132" i="4"/>
  <c r="AL132" i="4" s="1"/>
  <c r="AK133" i="4"/>
  <c r="AL133" i="4" s="1"/>
  <c r="AK134" i="4"/>
  <c r="AL134" i="4" s="1"/>
  <c r="AK8" i="4"/>
  <c r="AH9" i="4"/>
  <c r="AI9" i="4" s="1"/>
  <c r="AH10" i="4"/>
  <c r="AI10" i="4" s="1"/>
  <c r="AH11" i="4"/>
  <c r="AI11" i="4" s="1"/>
  <c r="AH12" i="4"/>
  <c r="AI12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I31" i="4" s="1"/>
  <c r="AH32" i="4"/>
  <c r="AI32" i="4" s="1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125" i="4"/>
  <c r="AI125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I47" i="4" s="1"/>
  <c r="AH48" i="4"/>
  <c r="AI48" i="4" s="1"/>
  <c r="AH49" i="4"/>
  <c r="AI49" i="4" s="1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AH58" i="4"/>
  <c r="AI58" i="4" s="1"/>
  <c r="AH59" i="4"/>
  <c r="AI59" i="4" s="1"/>
  <c r="AH60" i="4"/>
  <c r="AI60" i="4" s="1"/>
  <c r="AH61" i="4"/>
  <c r="AI61" i="4" s="1"/>
  <c r="AH62" i="4"/>
  <c r="AI62" i="4" s="1"/>
  <c r="AH63" i="4"/>
  <c r="AI63" i="4" s="1"/>
  <c r="AH64" i="4"/>
  <c r="AI64" i="4" s="1"/>
  <c r="AH65" i="4"/>
  <c r="AI65" i="4" s="1"/>
  <c r="AH66" i="4"/>
  <c r="AI66" i="4" s="1"/>
  <c r="AH67" i="4"/>
  <c r="AI67" i="4" s="1"/>
  <c r="AH68" i="4"/>
  <c r="AI68" i="4" s="1"/>
  <c r="AH69" i="4"/>
  <c r="AI69" i="4" s="1"/>
  <c r="AH70" i="4"/>
  <c r="AI70" i="4" s="1"/>
  <c r="AH71" i="4"/>
  <c r="AI71" i="4" s="1"/>
  <c r="AH72" i="4"/>
  <c r="AI72" i="4" s="1"/>
  <c r="AH73" i="4"/>
  <c r="AI73" i="4" s="1"/>
  <c r="AH74" i="4"/>
  <c r="AI74" i="4" s="1"/>
  <c r="AH75" i="4"/>
  <c r="AI75" i="4" s="1"/>
  <c r="AH76" i="4"/>
  <c r="AI76" i="4" s="1"/>
  <c r="AH77" i="4"/>
  <c r="AI77" i="4" s="1"/>
  <c r="AH78" i="4"/>
  <c r="AI78" i="4" s="1"/>
  <c r="AH79" i="4"/>
  <c r="AI79" i="4" s="1"/>
  <c r="AH80" i="4"/>
  <c r="AI80" i="4" s="1"/>
  <c r="AH81" i="4"/>
  <c r="AI81" i="4" s="1"/>
  <c r="AH82" i="4"/>
  <c r="AI82" i="4" s="1"/>
  <c r="AH83" i="4"/>
  <c r="AI83" i="4" s="1"/>
  <c r="AH84" i="4"/>
  <c r="AI84" i="4" s="1"/>
  <c r="AH85" i="4"/>
  <c r="AI85" i="4" s="1"/>
  <c r="AH86" i="4"/>
  <c r="AI86" i="4" s="1"/>
  <c r="AH87" i="4"/>
  <c r="AI87" i="4" s="1"/>
  <c r="AH88" i="4"/>
  <c r="AI88" i="4" s="1"/>
  <c r="AH89" i="4"/>
  <c r="AI89" i="4" s="1"/>
  <c r="AH90" i="4"/>
  <c r="AI90" i="4" s="1"/>
  <c r="AH91" i="4"/>
  <c r="AI91" i="4" s="1"/>
  <c r="AH92" i="4"/>
  <c r="AI92" i="4" s="1"/>
  <c r="AH93" i="4"/>
  <c r="AI93" i="4" s="1"/>
  <c r="AH94" i="4"/>
  <c r="AI94" i="4" s="1"/>
  <c r="AH95" i="4"/>
  <c r="AI95" i="4" s="1"/>
  <c r="AH96" i="4"/>
  <c r="AI96" i="4" s="1"/>
  <c r="AH97" i="4"/>
  <c r="AI97" i="4" s="1"/>
  <c r="AH98" i="4"/>
  <c r="AI98" i="4" s="1"/>
  <c r="AH99" i="4"/>
  <c r="AI99" i="4" s="1"/>
  <c r="AH100" i="4"/>
  <c r="AI100" i="4" s="1"/>
  <c r="AH101" i="4"/>
  <c r="AI101" i="4" s="1"/>
  <c r="AH102" i="4"/>
  <c r="AI102" i="4" s="1"/>
  <c r="AH103" i="4"/>
  <c r="AI103" i="4" s="1"/>
  <c r="AH104" i="4"/>
  <c r="AI104" i="4" s="1"/>
  <c r="AH105" i="4"/>
  <c r="AI105" i="4" s="1"/>
  <c r="AH106" i="4"/>
  <c r="AI106" i="4" s="1"/>
  <c r="AH107" i="4"/>
  <c r="AI107" i="4" s="1"/>
  <c r="AH108" i="4"/>
  <c r="AI108" i="4" s="1"/>
  <c r="AH109" i="4"/>
  <c r="AI109" i="4" s="1"/>
  <c r="AH110" i="4"/>
  <c r="AI110" i="4" s="1"/>
  <c r="AH111" i="4"/>
  <c r="AI111" i="4" s="1"/>
  <c r="AH112" i="4"/>
  <c r="AI112" i="4" s="1"/>
  <c r="AH113" i="4"/>
  <c r="AI113" i="4" s="1"/>
  <c r="AH114" i="4"/>
  <c r="AI114" i="4" s="1"/>
  <c r="AH115" i="4"/>
  <c r="AI115" i="4" s="1"/>
  <c r="AH116" i="4"/>
  <c r="AI116" i="4" s="1"/>
  <c r="AH117" i="4"/>
  <c r="AI117" i="4" s="1"/>
  <c r="AH118" i="4"/>
  <c r="AI118" i="4" s="1"/>
  <c r="AH119" i="4"/>
  <c r="AI119" i="4" s="1"/>
  <c r="AH120" i="4"/>
  <c r="AI120" i="4" s="1"/>
  <c r="AH121" i="4"/>
  <c r="AI121" i="4" s="1"/>
  <c r="AH122" i="4"/>
  <c r="AI122" i="4" s="1"/>
  <c r="AH123" i="4"/>
  <c r="AI123" i="4" s="1"/>
  <c r="AH124" i="4"/>
  <c r="AI124" i="4" s="1"/>
  <c r="AH126" i="4"/>
  <c r="AI126" i="4" s="1"/>
  <c r="AH127" i="4"/>
  <c r="AI127" i="4" s="1"/>
  <c r="AH128" i="4"/>
  <c r="AI128" i="4" s="1"/>
  <c r="AH129" i="4"/>
  <c r="AI129" i="4" s="1"/>
  <c r="AH130" i="4"/>
  <c r="AI130" i="4" s="1"/>
  <c r="AH131" i="4"/>
  <c r="AI131" i="4" s="1"/>
  <c r="AH132" i="4"/>
  <c r="AI132" i="4" s="1"/>
  <c r="AH133" i="4"/>
  <c r="AI133" i="4" s="1"/>
  <c r="AH134" i="4"/>
  <c r="AI134" i="4" s="1"/>
  <c r="AH8" i="4"/>
  <c r="AE9" i="4"/>
  <c r="AF9" i="4" s="1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 s="1"/>
  <c r="AE17" i="4"/>
  <c r="AF17" i="4" s="1"/>
  <c r="AE18" i="4"/>
  <c r="AF18" i="4" s="1"/>
  <c r="AE19" i="4"/>
  <c r="AF19" i="4" s="1"/>
  <c r="AE20" i="4"/>
  <c r="AF20" i="4" s="1"/>
  <c r="AE21" i="4"/>
  <c r="AF21" i="4" s="1"/>
  <c r="AE22" i="4"/>
  <c r="AF22" i="4" s="1"/>
  <c r="AE23" i="4"/>
  <c r="AF23" i="4" s="1"/>
  <c r="AE24" i="4"/>
  <c r="AF24" i="4" s="1"/>
  <c r="AE25" i="4"/>
  <c r="AF25" i="4" s="1"/>
  <c r="AE26" i="4"/>
  <c r="AF26" i="4" s="1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 s="1"/>
  <c r="AE36" i="4"/>
  <c r="AF36" i="4" s="1"/>
  <c r="AE37" i="4"/>
  <c r="AF37" i="4" s="1"/>
  <c r="AE38" i="4"/>
  <c r="AF38" i="4" s="1"/>
  <c r="AE125" i="4"/>
  <c r="AF125" i="4" s="1"/>
  <c r="AE39" i="4"/>
  <c r="AF39" i="4" s="1"/>
  <c r="AE40" i="4"/>
  <c r="AF40" i="4" s="1"/>
  <c r="AE41" i="4"/>
  <c r="AF41" i="4" s="1"/>
  <c r="AE42" i="4"/>
  <c r="AF42" i="4" s="1"/>
  <c r="AE43" i="4"/>
  <c r="AF43" i="4" s="1"/>
  <c r="AE44" i="4"/>
  <c r="AF44" i="4" s="1"/>
  <c r="AE45" i="4"/>
  <c r="AF45" i="4" s="1"/>
  <c r="AE46" i="4"/>
  <c r="AF46" i="4" s="1"/>
  <c r="AE47" i="4"/>
  <c r="AF47" i="4" s="1"/>
  <c r="AE48" i="4"/>
  <c r="AF48" i="4" s="1"/>
  <c r="AE49" i="4"/>
  <c r="AF49" i="4" s="1"/>
  <c r="AE50" i="4"/>
  <c r="AF50" i="4" s="1"/>
  <c r="AE51" i="4"/>
  <c r="AF51" i="4" s="1"/>
  <c r="AE52" i="4"/>
  <c r="AF52" i="4" s="1"/>
  <c r="AE53" i="4"/>
  <c r="AF53" i="4" s="1"/>
  <c r="AE54" i="4"/>
  <c r="AF54" i="4" s="1"/>
  <c r="AE55" i="4"/>
  <c r="AF55" i="4" s="1"/>
  <c r="AE56" i="4"/>
  <c r="AF56" i="4" s="1"/>
  <c r="AE57" i="4"/>
  <c r="AF57" i="4" s="1"/>
  <c r="AE58" i="4"/>
  <c r="AF58" i="4" s="1"/>
  <c r="AE59" i="4"/>
  <c r="AF59" i="4" s="1"/>
  <c r="AE60" i="4"/>
  <c r="AF60" i="4" s="1"/>
  <c r="AE61" i="4"/>
  <c r="AF61" i="4" s="1"/>
  <c r="AE62" i="4"/>
  <c r="AF62" i="4" s="1"/>
  <c r="AE63" i="4"/>
  <c r="AF63" i="4" s="1"/>
  <c r="AE64" i="4"/>
  <c r="AF64" i="4" s="1"/>
  <c r="AE65" i="4"/>
  <c r="AF65" i="4" s="1"/>
  <c r="AE66" i="4"/>
  <c r="AF66" i="4" s="1"/>
  <c r="AE67" i="4"/>
  <c r="AF67" i="4" s="1"/>
  <c r="AE68" i="4"/>
  <c r="AF68" i="4" s="1"/>
  <c r="AE69" i="4"/>
  <c r="AF69" i="4" s="1"/>
  <c r="AE70" i="4"/>
  <c r="AF70" i="4" s="1"/>
  <c r="AE71" i="4"/>
  <c r="AF71" i="4" s="1"/>
  <c r="AE72" i="4"/>
  <c r="AF72" i="4" s="1"/>
  <c r="AE73" i="4"/>
  <c r="AF73" i="4" s="1"/>
  <c r="AE74" i="4"/>
  <c r="AF74" i="4" s="1"/>
  <c r="AE75" i="4"/>
  <c r="AF75" i="4" s="1"/>
  <c r="AE76" i="4"/>
  <c r="AF76" i="4" s="1"/>
  <c r="AE77" i="4"/>
  <c r="AF77" i="4" s="1"/>
  <c r="AE78" i="4"/>
  <c r="AF78" i="4" s="1"/>
  <c r="AE79" i="4"/>
  <c r="AF79" i="4" s="1"/>
  <c r="AE80" i="4"/>
  <c r="AF80" i="4" s="1"/>
  <c r="AE81" i="4"/>
  <c r="AF81" i="4" s="1"/>
  <c r="AE82" i="4"/>
  <c r="AF82" i="4" s="1"/>
  <c r="AE83" i="4"/>
  <c r="AF83" i="4" s="1"/>
  <c r="AE84" i="4"/>
  <c r="AF84" i="4" s="1"/>
  <c r="AE85" i="4"/>
  <c r="AF85" i="4" s="1"/>
  <c r="AE86" i="4"/>
  <c r="AF86" i="4" s="1"/>
  <c r="AE87" i="4"/>
  <c r="AF87" i="4" s="1"/>
  <c r="AE88" i="4"/>
  <c r="AF88" i="4" s="1"/>
  <c r="AE89" i="4"/>
  <c r="AF89" i="4" s="1"/>
  <c r="AE90" i="4"/>
  <c r="AF90" i="4" s="1"/>
  <c r="AE91" i="4"/>
  <c r="AF91" i="4" s="1"/>
  <c r="AE92" i="4"/>
  <c r="AF92" i="4" s="1"/>
  <c r="AE93" i="4"/>
  <c r="AF93" i="4" s="1"/>
  <c r="AE94" i="4"/>
  <c r="AF94" i="4" s="1"/>
  <c r="AE95" i="4"/>
  <c r="AF95" i="4" s="1"/>
  <c r="AE96" i="4"/>
  <c r="AF96" i="4" s="1"/>
  <c r="AE97" i="4"/>
  <c r="AF97" i="4" s="1"/>
  <c r="AE98" i="4"/>
  <c r="AF98" i="4" s="1"/>
  <c r="AE99" i="4"/>
  <c r="AF99" i="4" s="1"/>
  <c r="AE100" i="4"/>
  <c r="AF100" i="4" s="1"/>
  <c r="AE101" i="4"/>
  <c r="AF101" i="4" s="1"/>
  <c r="AE102" i="4"/>
  <c r="AF102" i="4" s="1"/>
  <c r="AE103" i="4"/>
  <c r="AF103" i="4" s="1"/>
  <c r="AE104" i="4"/>
  <c r="AF104" i="4" s="1"/>
  <c r="AE105" i="4"/>
  <c r="AF105" i="4" s="1"/>
  <c r="AE106" i="4"/>
  <c r="AF106" i="4" s="1"/>
  <c r="AE107" i="4"/>
  <c r="AF107" i="4" s="1"/>
  <c r="AE108" i="4"/>
  <c r="AF108" i="4" s="1"/>
  <c r="AE109" i="4"/>
  <c r="AF109" i="4" s="1"/>
  <c r="AE110" i="4"/>
  <c r="AF110" i="4" s="1"/>
  <c r="AE111" i="4"/>
  <c r="AF111" i="4" s="1"/>
  <c r="AE112" i="4"/>
  <c r="AF112" i="4" s="1"/>
  <c r="AE113" i="4"/>
  <c r="AF113" i="4" s="1"/>
  <c r="AE114" i="4"/>
  <c r="AF114" i="4" s="1"/>
  <c r="AE115" i="4"/>
  <c r="AF115" i="4" s="1"/>
  <c r="AE116" i="4"/>
  <c r="AF116" i="4" s="1"/>
  <c r="AE117" i="4"/>
  <c r="AF117" i="4" s="1"/>
  <c r="AE118" i="4"/>
  <c r="AF118" i="4" s="1"/>
  <c r="AE119" i="4"/>
  <c r="AF119" i="4" s="1"/>
  <c r="AE120" i="4"/>
  <c r="AF120" i="4" s="1"/>
  <c r="AE121" i="4"/>
  <c r="AF121" i="4" s="1"/>
  <c r="AE122" i="4"/>
  <c r="AF122" i="4" s="1"/>
  <c r="AE123" i="4"/>
  <c r="AF123" i="4" s="1"/>
  <c r="AE124" i="4"/>
  <c r="AF124" i="4" s="1"/>
  <c r="AE126" i="4"/>
  <c r="AF126" i="4" s="1"/>
  <c r="AE127" i="4"/>
  <c r="AF127" i="4" s="1"/>
  <c r="AE128" i="4"/>
  <c r="AF128" i="4" s="1"/>
  <c r="AE129" i="4"/>
  <c r="AF129" i="4" s="1"/>
  <c r="AE130" i="4"/>
  <c r="AF130" i="4" s="1"/>
  <c r="AE131" i="4"/>
  <c r="AF131" i="4" s="1"/>
  <c r="AE132" i="4"/>
  <c r="AF132" i="4" s="1"/>
  <c r="AE133" i="4"/>
  <c r="AF133" i="4" s="1"/>
  <c r="AE134" i="4"/>
  <c r="AF134" i="4" s="1"/>
  <c r="AE8" i="4"/>
  <c r="AF8" i="4" s="1"/>
  <c r="AB9" i="4"/>
  <c r="AC9" i="4" s="1"/>
  <c r="AB10" i="4"/>
  <c r="AC10" i="4" s="1"/>
  <c r="AB11" i="4"/>
  <c r="AC11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37" i="4"/>
  <c r="AC37" i="4" s="1"/>
  <c r="AB38" i="4"/>
  <c r="AC38" i="4" s="1"/>
  <c r="AB125" i="4"/>
  <c r="AC125" i="4" s="1"/>
  <c r="AB39" i="4"/>
  <c r="AC39" i="4" s="1"/>
  <c r="AB40" i="4"/>
  <c r="AC40" i="4" s="1"/>
  <c r="AB41" i="4"/>
  <c r="AC41" i="4" s="1"/>
  <c r="AB42" i="4"/>
  <c r="AC42" i="4" s="1"/>
  <c r="AB43" i="4"/>
  <c r="AC43" i="4" s="1"/>
  <c r="AB44" i="4"/>
  <c r="AC44" i="4" s="1"/>
  <c r="AB45" i="4"/>
  <c r="AC45" i="4" s="1"/>
  <c r="AB46" i="4"/>
  <c r="AC46" i="4" s="1"/>
  <c r="AB47" i="4"/>
  <c r="AC47" i="4" s="1"/>
  <c r="AB48" i="4"/>
  <c r="AC48" i="4" s="1"/>
  <c r="AB49" i="4"/>
  <c r="AC49" i="4" s="1"/>
  <c r="AB50" i="4"/>
  <c r="AC50" i="4" s="1"/>
  <c r="AB51" i="4"/>
  <c r="AC51" i="4" s="1"/>
  <c r="AB52" i="4"/>
  <c r="AC52" i="4" s="1"/>
  <c r="AB53" i="4"/>
  <c r="AC53" i="4" s="1"/>
  <c r="AB54" i="4"/>
  <c r="AC54" i="4" s="1"/>
  <c r="AB55" i="4"/>
  <c r="AC55" i="4" s="1"/>
  <c r="AB56" i="4"/>
  <c r="AC56" i="4" s="1"/>
  <c r="AB57" i="4"/>
  <c r="AC57" i="4" s="1"/>
  <c r="AB58" i="4"/>
  <c r="AC58" i="4" s="1"/>
  <c r="AB59" i="4"/>
  <c r="AC59" i="4" s="1"/>
  <c r="AB60" i="4"/>
  <c r="AC60" i="4" s="1"/>
  <c r="AB61" i="4"/>
  <c r="AC61" i="4" s="1"/>
  <c r="AB62" i="4"/>
  <c r="AC62" i="4" s="1"/>
  <c r="AB63" i="4"/>
  <c r="AC63" i="4" s="1"/>
  <c r="AB64" i="4"/>
  <c r="AC64" i="4" s="1"/>
  <c r="AB65" i="4"/>
  <c r="AC65" i="4" s="1"/>
  <c r="AB66" i="4"/>
  <c r="AC66" i="4" s="1"/>
  <c r="AB67" i="4"/>
  <c r="AC67" i="4" s="1"/>
  <c r="AB68" i="4"/>
  <c r="AC68" i="4" s="1"/>
  <c r="AB69" i="4"/>
  <c r="AC69" i="4" s="1"/>
  <c r="AB70" i="4"/>
  <c r="AC70" i="4" s="1"/>
  <c r="AB71" i="4"/>
  <c r="AC71" i="4" s="1"/>
  <c r="AB72" i="4"/>
  <c r="AC72" i="4" s="1"/>
  <c r="AB73" i="4"/>
  <c r="AC73" i="4" s="1"/>
  <c r="AB74" i="4"/>
  <c r="AC74" i="4" s="1"/>
  <c r="AB75" i="4"/>
  <c r="AC75" i="4" s="1"/>
  <c r="AB76" i="4"/>
  <c r="AC76" i="4" s="1"/>
  <c r="AB77" i="4"/>
  <c r="AC77" i="4" s="1"/>
  <c r="AB78" i="4"/>
  <c r="AC78" i="4" s="1"/>
  <c r="AB79" i="4"/>
  <c r="AC79" i="4" s="1"/>
  <c r="AB80" i="4"/>
  <c r="AC80" i="4" s="1"/>
  <c r="AB81" i="4"/>
  <c r="AC81" i="4" s="1"/>
  <c r="AB82" i="4"/>
  <c r="AC82" i="4" s="1"/>
  <c r="AB83" i="4"/>
  <c r="AC83" i="4" s="1"/>
  <c r="AB84" i="4"/>
  <c r="AC84" i="4" s="1"/>
  <c r="AB85" i="4"/>
  <c r="AC85" i="4" s="1"/>
  <c r="AB86" i="4"/>
  <c r="AC86" i="4" s="1"/>
  <c r="AB87" i="4"/>
  <c r="AC87" i="4" s="1"/>
  <c r="AB88" i="4"/>
  <c r="AC88" i="4" s="1"/>
  <c r="AB89" i="4"/>
  <c r="AC89" i="4" s="1"/>
  <c r="AB90" i="4"/>
  <c r="AC90" i="4" s="1"/>
  <c r="AB91" i="4"/>
  <c r="AC91" i="4" s="1"/>
  <c r="AB92" i="4"/>
  <c r="AC92" i="4" s="1"/>
  <c r="AB93" i="4"/>
  <c r="AC93" i="4" s="1"/>
  <c r="AB94" i="4"/>
  <c r="AC94" i="4" s="1"/>
  <c r="AB95" i="4"/>
  <c r="AC95" i="4" s="1"/>
  <c r="AB96" i="4"/>
  <c r="AC96" i="4" s="1"/>
  <c r="AB97" i="4"/>
  <c r="AC97" i="4" s="1"/>
  <c r="AB98" i="4"/>
  <c r="AC98" i="4" s="1"/>
  <c r="AB99" i="4"/>
  <c r="AC99" i="4" s="1"/>
  <c r="AB100" i="4"/>
  <c r="AC100" i="4" s="1"/>
  <c r="AB101" i="4"/>
  <c r="AC101" i="4" s="1"/>
  <c r="AB102" i="4"/>
  <c r="AC102" i="4" s="1"/>
  <c r="AB103" i="4"/>
  <c r="AC103" i="4" s="1"/>
  <c r="AB104" i="4"/>
  <c r="AC104" i="4" s="1"/>
  <c r="AB105" i="4"/>
  <c r="AC105" i="4" s="1"/>
  <c r="AB106" i="4"/>
  <c r="AC106" i="4" s="1"/>
  <c r="AB107" i="4"/>
  <c r="AC107" i="4" s="1"/>
  <c r="AB108" i="4"/>
  <c r="AC108" i="4" s="1"/>
  <c r="AB109" i="4"/>
  <c r="AC109" i="4" s="1"/>
  <c r="AB110" i="4"/>
  <c r="AC110" i="4" s="1"/>
  <c r="AB111" i="4"/>
  <c r="AC111" i="4" s="1"/>
  <c r="AB112" i="4"/>
  <c r="AC112" i="4" s="1"/>
  <c r="AB113" i="4"/>
  <c r="AC113" i="4" s="1"/>
  <c r="AB114" i="4"/>
  <c r="AC114" i="4" s="1"/>
  <c r="AB115" i="4"/>
  <c r="AC115" i="4" s="1"/>
  <c r="AB116" i="4"/>
  <c r="AC116" i="4" s="1"/>
  <c r="AB117" i="4"/>
  <c r="AC117" i="4" s="1"/>
  <c r="AB118" i="4"/>
  <c r="AC118" i="4" s="1"/>
  <c r="AB119" i="4"/>
  <c r="AC119" i="4" s="1"/>
  <c r="AB120" i="4"/>
  <c r="AC120" i="4" s="1"/>
  <c r="AB121" i="4"/>
  <c r="AC121" i="4" s="1"/>
  <c r="AB122" i="4"/>
  <c r="AC122" i="4" s="1"/>
  <c r="AB123" i="4"/>
  <c r="AC123" i="4" s="1"/>
  <c r="AB124" i="4"/>
  <c r="AC124" i="4" s="1"/>
  <c r="AB126" i="4"/>
  <c r="AC126" i="4" s="1"/>
  <c r="AB127" i="4"/>
  <c r="AC127" i="4" s="1"/>
  <c r="AB128" i="4"/>
  <c r="AC128" i="4" s="1"/>
  <c r="AB129" i="4"/>
  <c r="AC129" i="4" s="1"/>
  <c r="AB130" i="4"/>
  <c r="AC130" i="4" s="1"/>
  <c r="AB131" i="4"/>
  <c r="AC131" i="4" s="1"/>
  <c r="AB132" i="4"/>
  <c r="AC132" i="4" s="1"/>
  <c r="AB133" i="4"/>
  <c r="AC133" i="4" s="1"/>
  <c r="AB134" i="4"/>
  <c r="AC134" i="4" s="1"/>
  <c r="AB8" i="4"/>
  <c r="AC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Z20" i="4" s="1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125" i="4"/>
  <c r="Z125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8" i="4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125" i="4"/>
  <c r="T125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51" i="4"/>
  <c r="T51" i="4" s="1"/>
  <c r="S52" i="4"/>
  <c r="T52" i="4" s="1"/>
  <c r="S53" i="4"/>
  <c r="T53" i="4" s="1"/>
  <c r="S54" i="4"/>
  <c r="T54" i="4" s="1"/>
  <c r="S55" i="4"/>
  <c r="T55" i="4" s="1"/>
  <c r="S56" i="4"/>
  <c r="T56" i="4" s="1"/>
  <c r="S57" i="4"/>
  <c r="T57" i="4" s="1"/>
  <c r="S58" i="4"/>
  <c r="T58" i="4" s="1"/>
  <c r="S59" i="4"/>
  <c r="T59" i="4" s="1"/>
  <c r="S60" i="4"/>
  <c r="T60" i="4" s="1"/>
  <c r="S61" i="4"/>
  <c r="T61" i="4" s="1"/>
  <c r="S62" i="4"/>
  <c r="T62" i="4" s="1"/>
  <c r="S63" i="4"/>
  <c r="T63" i="4" s="1"/>
  <c r="S64" i="4"/>
  <c r="T64" i="4" s="1"/>
  <c r="S65" i="4"/>
  <c r="T65" i="4" s="1"/>
  <c r="S66" i="4"/>
  <c r="T66" i="4" s="1"/>
  <c r="S67" i="4"/>
  <c r="T67" i="4" s="1"/>
  <c r="S68" i="4"/>
  <c r="T68" i="4" s="1"/>
  <c r="S69" i="4"/>
  <c r="T69" i="4" s="1"/>
  <c r="S70" i="4"/>
  <c r="T70" i="4" s="1"/>
  <c r="S71" i="4"/>
  <c r="T71" i="4" s="1"/>
  <c r="S72" i="4"/>
  <c r="T72" i="4" s="1"/>
  <c r="S73" i="4"/>
  <c r="T73" i="4" s="1"/>
  <c r="S74" i="4"/>
  <c r="T74" i="4" s="1"/>
  <c r="S75" i="4"/>
  <c r="T75" i="4" s="1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 s="1"/>
  <c r="S82" i="4"/>
  <c r="T82" i="4" s="1"/>
  <c r="S83" i="4"/>
  <c r="T83" i="4" s="1"/>
  <c r="S84" i="4"/>
  <c r="T84" i="4" s="1"/>
  <c r="S85" i="4"/>
  <c r="T85" i="4" s="1"/>
  <c r="S86" i="4"/>
  <c r="T86" i="4" s="1"/>
  <c r="S87" i="4"/>
  <c r="T87" i="4" s="1"/>
  <c r="S88" i="4"/>
  <c r="T88" i="4" s="1"/>
  <c r="S89" i="4"/>
  <c r="T89" i="4" s="1"/>
  <c r="S90" i="4"/>
  <c r="T90" i="4" s="1"/>
  <c r="S91" i="4"/>
  <c r="T91" i="4" s="1"/>
  <c r="S92" i="4"/>
  <c r="T92" i="4" s="1"/>
  <c r="S93" i="4"/>
  <c r="T93" i="4" s="1"/>
  <c r="S94" i="4"/>
  <c r="T94" i="4" s="1"/>
  <c r="S95" i="4"/>
  <c r="T95" i="4" s="1"/>
  <c r="S96" i="4"/>
  <c r="T96" i="4" s="1"/>
  <c r="S97" i="4"/>
  <c r="T97" i="4" s="1"/>
  <c r="S98" i="4"/>
  <c r="T98" i="4" s="1"/>
  <c r="S99" i="4"/>
  <c r="T99" i="4" s="1"/>
  <c r="S100" i="4"/>
  <c r="T100" i="4" s="1"/>
  <c r="S101" i="4"/>
  <c r="T101" i="4" s="1"/>
  <c r="S102" i="4"/>
  <c r="T102" i="4" s="1"/>
  <c r="S103" i="4"/>
  <c r="T103" i="4" s="1"/>
  <c r="S104" i="4"/>
  <c r="T104" i="4" s="1"/>
  <c r="S105" i="4"/>
  <c r="T105" i="4" s="1"/>
  <c r="S106" i="4"/>
  <c r="T106" i="4" s="1"/>
  <c r="S107" i="4"/>
  <c r="T107" i="4" s="1"/>
  <c r="S108" i="4"/>
  <c r="T108" i="4" s="1"/>
  <c r="S109" i="4"/>
  <c r="T109" i="4" s="1"/>
  <c r="S110" i="4"/>
  <c r="T110" i="4" s="1"/>
  <c r="S111" i="4"/>
  <c r="T111" i="4" s="1"/>
  <c r="S112" i="4"/>
  <c r="T112" i="4" s="1"/>
  <c r="S113" i="4"/>
  <c r="T113" i="4" s="1"/>
  <c r="S114" i="4"/>
  <c r="T114" i="4" s="1"/>
  <c r="S115" i="4"/>
  <c r="T115" i="4" s="1"/>
  <c r="S116" i="4"/>
  <c r="T116" i="4" s="1"/>
  <c r="S117" i="4"/>
  <c r="T117" i="4" s="1"/>
  <c r="S118" i="4"/>
  <c r="T118" i="4" s="1"/>
  <c r="S119" i="4"/>
  <c r="T119" i="4" s="1"/>
  <c r="S120" i="4"/>
  <c r="T120" i="4" s="1"/>
  <c r="S121" i="4"/>
  <c r="T121" i="4" s="1"/>
  <c r="S122" i="4"/>
  <c r="T122" i="4" s="1"/>
  <c r="S123" i="4"/>
  <c r="T123" i="4" s="1"/>
  <c r="S124" i="4"/>
  <c r="T124" i="4" s="1"/>
  <c r="S126" i="4"/>
  <c r="T126" i="4" s="1"/>
  <c r="S127" i="4"/>
  <c r="T127" i="4" s="1"/>
  <c r="S128" i="4"/>
  <c r="T128" i="4" s="1"/>
  <c r="S129" i="4"/>
  <c r="T129" i="4" s="1"/>
  <c r="S130" i="4"/>
  <c r="T130" i="4" s="1"/>
  <c r="S131" i="4"/>
  <c r="T131" i="4" s="1"/>
  <c r="S132" i="4"/>
  <c r="T132" i="4" s="1"/>
  <c r="S133" i="4"/>
  <c r="T133" i="4" s="1"/>
  <c r="S134" i="4"/>
  <c r="T134" i="4" s="1"/>
  <c r="S8" i="4"/>
  <c r="T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125" i="4"/>
  <c r="Q125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8" i="4"/>
  <c r="Q8" i="4" s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125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6" i="4"/>
  <c r="M127" i="4"/>
  <c r="M128" i="4"/>
  <c r="M129" i="4"/>
  <c r="M130" i="4"/>
  <c r="M131" i="4"/>
  <c r="M132" i="4"/>
  <c r="M133" i="4"/>
  <c r="M134" i="4"/>
  <c r="M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125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6" i="4"/>
  <c r="J127" i="4"/>
  <c r="J128" i="4"/>
  <c r="J129" i="4"/>
  <c r="J130" i="4"/>
  <c r="J131" i="4"/>
  <c r="J132" i="4"/>
  <c r="J133" i="4"/>
  <c r="J134" i="4"/>
  <c r="J8" i="4"/>
  <c r="K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125" i="4"/>
  <c r="H125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8" i="4"/>
  <c r="H8" i="4" s="1"/>
  <c r="AJ87" i="11" l="1"/>
  <c r="AK87" i="11" s="1"/>
  <c r="AJ82" i="11"/>
  <c r="AK82" i="11" s="1"/>
  <c r="AJ22" i="11"/>
  <c r="AK22" i="11" s="1"/>
  <c r="AJ32" i="11"/>
  <c r="AK32" i="11" s="1"/>
  <c r="AJ134" i="11"/>
  <c r="AK134" i="11" s="1"/>
  <c r="AJ70" i="11"/>
  <c r="AK70" i="11" s="1"/>
  <c r="AJ44" i="11"/>
  <c r="AK44" i="11" s="1"/>
  <c r="AJ122" i="11"/>
  <c r="AK122" i="11" s="1"/>
  <c r="AJ80" i="11"/>
  <c r="AK80" i="11" s="1"/>
  <c r="AJ53" i="11"/>
  <c r="AK53" i="11" s="1"/>
  <c r="AJ81" i="11"/>
  <c r="AK81" i="11" s="1"/>
  <c r="AJ11" i="11"/>
  <c r="AK11" i="11" s="1"/>
  <c r="AJ24" i="11"/>
  <c r="AK24" i="11" s="1"/>
  <c r="AJ38" i="11"/>
  <c r="AK38" i="11" s="1"/>
  <c r="AJ8" i="11"/>
  <c r="AK8" i="11" s="1"/>
  <c r="AJ9" i="11"/>
  <c r="AK9" i="11" s="1"/>
  <c r="AJ23" i="11"/>
  <c r="AK23" i="11" s="1"/>
  <c r="AJ33" i="11"/>
  <c r="AK33" i="11" s="1"/>
  <c r="AJ34" i="11"/>
  <c r="AK34" i="11" s="1"/>
  <c r="AJ124" i="11"/>
  <c r="AK124" i="11" s="1"/>
  <c r="AJ29" i="11"/>
  <c r="AK29" i="11" s="1"/>
  <c r="AJ50" i="11"/>
  <c r="AK50" i="11" s="1"/>
  <c r="AJ51" i="11"/>
  <c r="AK51" i="11" s="1"/>
  <c r="AJ16" i="11"/>
  <c r="AK16" i="11" s="1"/>
  <c r="AJ93" i="11"/>
  <c r="AK93" i="11" s="1"/>
  <c r="AJ94" i="11"/>
  <c r="AK94" i="11" s="1"/>
  <c r="AJ95" i="11"/>
  <c r="AK95" i="11" s="1"/>
  <c r="AJ68" i="11"/>
  <c r="AK68" i="11" s="1"/>
  <c r="AJ69" i="11"/>
  <c r="AK69" i="11" s="1"/>
  <c r="AJ71" i="11"/>
  <c r="AK71" i="11" s="1"/>
  <c r="AJ72" i="11"/>
  <c r="AK72" i="11" s="1"/>
  <c r="AJ90" i="11"/>
  <c r="AK90" i="11" s="1"/>
  <c r="AJ58" i="11"/>
  <c r="AK58" i="11" s="1"/>
  <c r="AJ62" i="11"/>
  <c r="AK62" i="11" s="1"/>
  <c r="AJ64" i="11"/>
  <c r="AK64" i="11" s="1"/>
  <c r="AJ66" i="11"/>
  <c r="AK66" i="11" s="1"/>
  <c r="AJ67" i="11"/>
  <c r="AK67" i="11" s="1"/>
  <c r="AJ102" i="11"/>
  <c r="AK102" i="11" s="1"/>
  <c r="AJ130" i="11"/>
  <c r="AK130" i="11" s="1"/>
  <c r="AJ30" i="11"/>
  <c r="AK30" i="11" s="1"/>
  <c r="AJ31" i="11"/>
  <c r="AK31" i="11" s="1"/>
  <c r="AJ55" i="11"/>
  <c r="AK55" i="11" s="1"/>
  <c r="AJ56" i="11"/>
  <c r="AK56" i="11" s="1"/>
  <c r="AJ59" i="11"/>
  <c r="AK59" i="11" s="1"/>
  <c r="AJ61" i="11"/>
  <c r="AK61" i="11" s="1"/>
  <c r="AJ123" i="11"/>
  <c r="AK123" i="11" s="1"/>
  <c r="AJ131" i="11"/>
  <c r="AK131" i="11" s="1"/>
  <c r="AJ132" i="11"/>
  <c r="AK132" i="11" s="1"/>
  <c r="AJ133" i="11"/>
  <c r="AK133" i="11" s="1"/>
  <c r="AJ18" i="11"/>
  <c r="AK18" i="11" s="1"/>
  <c r="AJ15" i="11"/>
  <c r="AK15" i="11" s="1"/>
  <c r="AJ84" i="11"/>
  <c r="AK84" i="11" s="1"/>
  <c r="AJ105" i="11"/>
  <c r="AK105" i="11" s="1"/>
  <c r="AJ121" i="11"/>
  <c r="AK121" i="11" s="1"/>
  <c r="AJ14" i="11"/>
  <c r="AK14" i="11" s="1"/>
  <c r="AJ21" i="11"/>
  <c r="AK21" i="11" s="1"/>
  <c r="AJ79" i="11"/>
  <c r="AK79" i="11" s="1"/>
  <c r="AJ37" i="11"/>
  <c r="AK37" i="11" s="1"/>
  <c r="AJ73" i="11"/>
  <c r="AK73" i="11" s="1"/>
  <c r="AJ75" i="11"/>
  <c r="AK75" i="11" s="1"/>
  <c r="AJ36" i="11"/>
  <c r="AK36" i="11" s="1"/>
  <c r="AJ97" i="11"/>
  <c r="AK97" i="11" s="1"/>
  <c r="AJ99" i="11"/>
  <c r="AK99" i="11" s="1"/>
  <c r="AJ129" i="11"/>
  <c r="AK129" i="11" s="1"/>
  <c r="AJ10" i="11"/>
  <c r="AK10" i="11" s="1"/>
  <c r="AJ35" i="11"/>
  <c r="AK35" i="11" s="1"/>
  <c r="AJ47" i="11"/>
  <c r="AK47" i="11" s="1"/>
  <c r="AJ48" i="11"/>
  <c r="AK48" i="11" s="1"/>
  <c r="AJ49" i="11"/>
  <c r="AK49" i="11" s="1"/>
  <c r="AJ77" i="11"/>
  <c r="AK77" i="11" s="1"/>
  <c r="AJ78" i="11"/>
  <c r="AK78" i="11" s="1"/>
  <c r="AJ83" i="11"/>
  <c r="AK83" i="11" s="1"/>
  <c r="AJ103" i="11"/>
  <c r="AK103" i="11" s="1"/>
  <c r="AJ126" i="11"/>
  <c r="AK126" i="11" s="1"/>
  <c r="AJ127" i="11"/>
  <c r="AK127" i="11" s="1"/>
  <c r="AJ128" i="11"/>
  <c r="AK128" i="11" s="1"/>
  <c r="AJ19" i="11"/>
  <c r="AK19" i="11" s="1"/>
  <c r="AJ20" i="11"/>
  <c r="AK20" i="11" s="1"/>
  <c r="AJ63" i="11"/>
  <c r="AK63" i="11" s="1"/>
  <c r="AJ65" i="11"/>
  <c r="AK65" i="11" s="1"/>
  <c r="AJ17" i="11"/>
  <c r="AK17" i="11" s="1"/>
  <c r="AJ106" i="11"/>
  <c r="AK106" i="11" s="1"/>
  <c r="AJ109" i="11"/>
  <c r="AK109" i="11" s="1"/>
  <c r="AJ110" i="11"/>
  <c r="AK110" i="11" s="1"/>
  <c r="AJ111" i="11"/>
  <c r="AK111" i="11" s="1"/>
  <c r="AJ112" i="11"/>
  <c r="AK112" i="11" s="1"/>
  <c r="AJ113" i="11"/>
  <c r="AK113" i="11" s="1"/>
  <c r="AJ120" i="11"/>
  <c r="AK120" i="11" s="1"/>
  <c r="AJ28" i="11"/>
  <c r="AK28" i="11" s="1"/>
  <c r="AJ54" i="11"/>
  <c r="AK54" i="11" s="1"/>
  <c r="AJ57" i="11"/>
  <c r="AK57" i="11" s="1"/>
  <c r="AJ60" i="11"/>
  <c r="AK60" i="11" s="1"/>
  <c r="AJ107" i="11"/>
  <c r="AK107" i="11" s="1"/>
  <c r="AJ108" i="11"/>
  <c r="AK108" i="11" s="1"/>
  <c r="AJ114" i="11"/>
  <c r="AK114" i="11" s="1"/>
  <c r="AJ115" i="11"/>
  <c r="AK115" i="11" s="1"/>
  <c r="AJ76" i="11"/>
  <c r="AK76" i="11" s="1"/>
  <c r="AJ98" i="11"/>
  <c r="AK98" i="11" s="1"/>
  <c r="AJ116" i="11"/>
  <c r="AK116" i="11" s="1"/>
  <c r="AJ117" i="11"/>
  <c r="AK117" i="11" s="1"/>
  <c r="AJ118" i="11"/>
  <c r="AK118" i="11" s="1"/>
  <c r="AJ119" i="11"/>
  <c r="AK119" i="11" s="1"/>
  <c r="AJ27" i="11"/>
  <c r="AK27" i="11" s="1"/>
  <c r="AJ88" i="11"/>
  <c r="AK88" i="11" s="1"/>
  <c r="AJ89" i="11"/>
  <c r="AK89" i="11" s="1"/>
  <c r="AJ74" i="11"/>
  <c r="AK74" i="11" s="1"/>
  <c r="AJ13" i="11"/>
  <c r="AK13" i="11" s="1"/>
  <c r="AJ26" i="11"/>
  <c r="AK26" i="11" s="1"/>
  <c r="AJ125" i="11"/>
  <c r="AK125" i="11" s="1"/>
  <c r="AJ39" i="11"/>
  <c r="AK39" i="11" s="1"/>
  <c r="AJ41" i="11"/>
  <c r="AK41" i="11" s="1"/>
  <c r="AJ42" i="11"/>
  <c r="AK42" i="11" s="1"/>
  <c r="AJ43" i="11"/>
  <c r="AK43" i="11" s="1"/>
  <c r="AJ96" i="11"/>
  <c r="AK96" i="11" s="1"/>
  <c r="AJ104" i="11"/>
  <c r="AK104" i="11" s="1"/>
  <c r="AJ12" i="11"/>
  <c r="AK12" i="11" s="1"/>
  <c r="AJ25" i="11"/>
  <c r="AK25" i="11" s="1"/>
  <c r="AJ40" i="11"/>
  <c r="AK40" i="11" s="1"/>
  <c r="AJ45" i="11"/>
  <c r="AK45" i="11" s="1"/>
  <c r="AJ46" i="11"/>
  <c r="AK46" i="11" s="1"/>
  <c r="AJ52" i="11"/>
  <c r="AK52" i="11" s="1"/>
  <c r="AJ85" i="11"/>
  <c r="AK85" i="11" s="1"/>
  <c r="AJ86" i="11"/>
  <c r="AK86" i="11" s="1"/>
  <c r="AJ91" i="11"/>
  <c r="AK91" i="11" s="1"/>
  <c r="AJ92" i="11"/>
  <c r="AK92" i="11" s="1"/>
  <c r="AJ100" i="11"/>
  <c r="AK100" i="11" s="1"/>
  <c r="AJ101" i="11"/>
  <c r="AK101" i="11" s="1"/>
  <c r="W43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125" i="4"/>
  <c r="W39" i="4"/>
  <c r="W40" i="4"/>
  <c r="W41" i="4"/>
  <c r="W42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6" i="4"/>
  <c r="W127" i="4"/>
  <c r="W128" i="4"/>
  <c r="W129" i="4"/>
  <c r="W130" i="4"/>
  <c r="W131" i="4"/>
  <c r="W132" i="4"/>
  <c r="W133" i="4"/>
  <c r="W134" i="4"/>
  <c r="N44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125" i="4"/>
  <c r="N39" i="4"/>
  <c r="N40" i="4"/>
  <c r="N41" i="4"/>
  <c r="N42" i="4"/>
  <c r="N43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K61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125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6" i="4"/>
  <c r="K127" i="4"/>
  <c r="K128" i="4"/>
  <c r="K129" i="4"/>
  <c r="K130" i="4"/>
  <c r="K131" i="4"/>
  <c r="K132" i="4"/>
  <c r="K133" i="4"/>
  <c r="K134" i="4"/>
  <c r="AM9" i="4" l="1"/>
  <c r="AM10" i="4"/>
  <c r="AM11" i="4"/>
  <c r="AM15" i="4"/>
  <c r="AM21" i="4"/>
  <c r="AM23" i="4"/>
  <c r="AM27" i="4"/>
  <c r="AM30" i="4"/>
  <c r="AM32" i="4"/>
  <c r="AM33" i="4"/>
  <c r="AM34" i="4"/>
  <c r="AM35" i="4"/>
  <c r="AM41" i="4"/>
  <c r="AM43" i="4"/>
  <c r="AM44" i="4"/>
  <c r="AM45" i="4"/>
  <c r="AM46" i="4"/>
  <c r="AM52" i="4"/>
  <c r="AM53" i="4"/>
  <c r="AM56" i="4"/>
  <c r="AM57" i="4"/>
  <c r="AM58" i="4"/>
  <c r="AM68" i="4"/>
  <c r="AM76" i="4"/>
  <c r="AM77" i="4"/>
  <c r="AM80" i="4"/>
  <c r="AM81" i="4"/>
  <c r="AM82" i="4"/>
  <c r="AM83" i="4"/>
  <c r="AM86" i="4"/>
  <c r="AM93" i="4"/>
  <c r="AM94" i="4"/>
  <c r="AM98" i="4"/>
  <c r="AM103" i="4"/>
  <c r="AM104" i="4"/>
  <c r="AM105" i="4"/>
  <c r="AM106" i="4"/>
  <c r="AM107" i="4"/>
  <c r="AM116" i="4"/>
  <c r="AM117" i="4"/>
  <c r="AM118" i="4"/>
  <c r="AM119" i="4"/>
  <c r="AM122" i="4"/>
  <c r="AM126" i="4"/>
  <c r="AM129" i="4"/>
  <c r="AM130" i="4"/>
  <c r="AM131" i="4"/>
  <c r="AM12" i="4"/>
  <c r="AM16" i="4"/>
  <c r="AM17" i="4"/>
  <c r="AM18" i="4"/>
  <c r="AM22" i="4"/>
  <c r="AM26" i="4"/>
  <c r="AM28" i="4"/>
  <c r="AM36" i="4"/>
  <c r="AM40" i="4"/>
  <c r="AM47" i="4"/>
  <c r="AM51" i="4"/>
  <c r="AM59" i="4"/>
  <c r="AM63" i="4"/>
  <c r="AM64" i="4"/>
  <c r="AM65" i="4"/>
  <c r="AM69" i="4"/>
  <c r="AM70" i="4"/>
  <c r="AM73" i="4"/>
  <c r="AM75" i="4"/>
  <c r="AM88" i="4"/>
  <c r="AM89" i="4"/>
  <c r="AM91" i="4"/>
  <c r="AM92" i="4"/>
  <c r="AM99" i="4"/>
  <c r="AM100" i="4"/>
  <c r="AM111" i="4"/>
  <c r="AM112" i="4"/>
  <c r="AM113" i="4"/>
  <c r="AM115" i="4"/>
  <c r="AM121" i="4"/>
  <c r="AM123" i="4"/>
  <c r="AM124" i="4"/>
  <c r="AM128" i="4"/>
  <c r="AM132" i="4"/>
  <c r="AM134" i="4"/>
  <c r="AM24" i="4"/>
  <c r="AM29" i="4"/>
  <c r="AM87" i="4"/>
  <c r="AM101" i="4"/>
  <c r="AM20" i="4"/>
  <c r="AM55" i="4"/>
  <c r="AM67" i="4"/>
  <c r="AM79" i="4"/>
  <c r="AM74" i="4"/>
  <c r="AM96" i="4"/>
  <c r="AM13" i="4"/>
  <c r="AM14" i="4"/>
  <c r="AM19" i="4"/>
  <c r="AM25" i="4"/>
  <c r="AM31" i="4"/>
  <c r="AM37" i="4"/>
  <c r="AM38" i="4"/>
  <c r="AM125" i="4"/>
  <c r="AM39" i="4"/>
  <c r="AM42" i="4"/>
  <c r="AM48" i="4"/>
  <c r="AM49" i="4"/>
  <c r="AM50" i="4"/>
  <c r="AM54" i="4"/>
  <c r="AM60" i="4"/>
  <c r="AM61" i="4"/>
  <c r="AM62" i="4"/>
  <c r="AM66" i="4"/>
  <c r="AM71" i="4"/>
  <c r="AM78" i="4"/>
  <c r="AM84" i="4"/>
  <c r="AM85" i="4"/>
  <c r="AM90" i="4"/>
  <c r="AM95" i="4"/>
  <c r="AM97" i="4"/>
  <c r="AM102" i="4"/>
  <c r="AM108" i="4"/>
  <c r="AM109" i="4"/>
  <c r="AM110" i="4"/>
  <c r="AM114" i="4"/>
  <c r="AM120" i="4"/>
  <c r="AM127" i="4"/>
  <c r="AM133" i="4"/>
  <c r="AM72" i="4" l="1"/>
  <c r="AL8" i="4" l="1"/>
  <c r="AI8" i="4"/>
  <c r="AM7" i="4"/>
  <c r="AN72" i="4" s="1"/>
  <c r="AN31" i="4" l="1"/>
  <c r="AN51" i="4"/>
  <c r="AN49" i="4"/>
  <c r="AN99" i="4"/>
  <c r="AN86" i="4"/>
  <c r="AN79" i="4"/>
  <c r="AN64" i="4"/>
  <c r="AN113" i="4"/>
  <c r="AN134" i="4"/>
  <c r="AN120" i="4"/>
  <c r="AN10" i="4"/>
  <c r="AN69" i="4"/>
  <c r="AN71" i="4"/>
  <c r="AN111" i="4"/>
  <c r="AN77" i="4"/>
  <c r="AN116" i="4"/>
  <c r="AN41" i="4"/>
  <c r="AN67" i="4"/>
  <c r="AN76" i="4"/>
  <c r="AN9" i="4"/>
  <c r="AN101" i="4"/>
  <c r="AN124" i="4"/>
  <c r="AN98" i="4"/>
  <c r="AN82" i="4"/>
  <c r="AN32" i="4"/>
  <c r="AN45" i="4"/>
  <c r="AN104" i="4"/>
  <c r="AN63" i="4"/>
  <c r="AN97" i="4"/>
  <c r="AN96" i="4"/>
  <c r="AN36" i="4"/>
  <c r="AN52" i="4"/>
  <c r="AN133" i="4"/>
  <c r="AN25" i="4"/>
  <c r="AN103" i="4"/>
  <c r="AN66" i="4"/>
  <c r="AN35" i="4"/>
  <c r="AN125" i="4"/>
  <c r="AN47" i="4"/>
  <c r="AN73" i="4"/>
  <c r="AN112" i="4"/>
  <c r="AN26" i="4"/>
  <c r="AN100" i="4"/>
  <c r="AN17" i="4"/>
  <c r="AN107" i="4"/>
  <c r="AN27" i="4"/>
  <c r="AN85" i="4"/>
  <c r="AN24" i="4"/>
  <c r="AN50" i="4"/>
  <c r="AN128" i="4"/>
  <c r="AN12" i="4"/>
  <c r="AN23" i="4"/>
  <c r="AN84" i="4"/>
  <c r="AN108" i="4"/>
  <c r="AN18" i="4"/>
  <c r="AN74" i="4"/>
  <c r="AN114" i="4"/>
  <c r="AN127" i="4"/>
  <c r="AN48" i="4"/>
  <c r="AN81" i="4"/>
  <c r="AN55" i="4"/>
  <c r="AN87" i="4"/>
  <c r="AN117" i="4"/>
  <c r="AN57" i="4"/>
  <c r="AN38" i="4"/>
  <c r="AN95" i="4"/>
  <c r="AN102" i="4"/>
  <c r="AN13" i="4"/>
  <c r="AN89" i="4"/>
  <c r="AN34" i="4"/>
  <c r="AN106" i="4"/>
  <c r="AN39" i="4"/>
  <c r="AN61" i="4"/>
  <c r="AN37" i="4"/>
  <c r="AN44" i="4"/>
  <c r="AN94" i="4"/>
  <c r="AN11" i="4"/>
  <c r="AN90" i="4"/>
  <c r="AN110" i="4"/>
  <c r="AN118" i="4"/>
  <c r="AN93" i="4"/>
  <c r="AN28" i="4"/>
  <c r="AN80" i="4"/>
  <c r="AN21" i="4"/>
  <c r="AN130" i="4"/>
  <c r="AN132" i="4"/>
  <c r="AN40" i="4"/>
  <c r="AN115" i="4"/>
  <c r="AN56" i="4"/>
  <c r="AN30" i="4"/>
  <c r="AN78" i="4"/>
  <c r="AN22" i="4"/>
  <c r="AN109" i="4"/>
  <c r="AN20" i="4"/>
  <c r="AN58" i="4"/>
  <c r="AN91" i="4"/>
  <c r="AN126" i="4"/>
  <c r="AN122" i="4"/>
  <c r="AN59" i="4"/>
  <c r="AN121" i="4"/>
  <c r="AN68" i="4"/>
  <c r="AN14" i="4"/>
  <c r="AN129" i="4"/>
  <c r="AN65" i="4"/>
  <c r="AN88" i="4"/>
  <c r="AN75" i="4"/>
  <c r="AN46" i="4"/>
  <c r="AN119" i="4"/>
  <c r="AN33" i="4"/>
  <c r="AN53" i="4"/>
  <c r="AN92" i="4"/>
  <c r="AN42" i="4"/>
  <c r="AN123" i="4"/>
  <c r="AN16" i="4"/>
  <c r="AN29" i="4"/>
  <c r="AN131" i="4"/>
  <c r="AN15" i="4"/>
  <c r="AN70" i="4"/>
  <c r="AN62" i="4"/>
  <c r="AN19" i="4"/>
  <c r="AN105" i="4"/>
  <c r="AN43" i="4"/>
  <c r="AN60" i="4"/>
  <c r="AN83" i="4"/>
  <c r="AN54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J30" i="8" l="1"/>
  <c r="M29" i="8"/>
  <c r="M28" i="8"/>
  <c r="C30" i="8"/>
  <c r="F29" i="8"/>
  <c r="F28" i="8"/>
  <c r="J24" i="8"/>
  <c r="C24" i="8"/>
  <c r="J13" i="8"/>
  <c r="C13" i="8"/>
  <c r="L18" i="8"/>
  <c r="M18" i="8" s="1"/>
  <c r="L19" i="8"/>
  <c r="M19" i="8" s="1"/>
  <c r="L20" i="8"/>
  <c r="M20" i="8" s="1"/>
  <c r="L21" i="8"/>
  <c r="M21" i="8" s="1"/>
  <c r="L22" i="8"/>
  <c r="M22" i="8" s="1"/>
  <c r="L23" i="8"/>
  <c r="M23" i="8" s="1"/>
  <c r="L17" i="8"/>
  <c r="M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17" i="8"/>
  <c r="F17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6" i="8"/>
  <c r="M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6" i="8"/>
  <c r="F6" i="8" s="1"/>
  <c r="F30" i="8" l="1"/>
  <c r="F31" i="8" s="1"/>
  <c r="M24" i="8"/>
  <c r="M25" i="8" s="1"/>
  <c r="F24" i="8"/>
  <c r="F25" i="8" s="1"/>
  <c r="M13" i="8"/>
  <c r="M14" i="8" s="1"/>
  <c r="F13" i="8"/>
  <c r="F14" i="8" s="1"/>
  <c r="M30" i="8"/>
  <c r="M31" i="8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K24" i="2" l="1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L25" i="2" l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18" i="2"/>
  <c r="E18" i="2" s="1"/>
  <c r="M25" i="2" l="1"/>
  <c r="L27" i="2"/>
  <c r="P28" i="2" s="1"/>
  <c r="E25" i="2"/>
  <c r="F25" i="2" s="1"/>
  <c r="E27" i="2" l="1"/>
  <c r="P27" i="2" s="1"/>
  <c r="P29" i="2" s="1"/>
  <c r="P30" i="2" s="1"/>
  <c r="W8" i="4"/>
  <c r="N8" i="4"/>
  <c r="Z8" i="4" l="1"/>
  <c r="Z3" i="3"/>
  <c r="F4" i="3"/>
  <c r="G4" i="3" s="1"/>
  <c r="I4" i="3"/>
  <c r="J4" i="3" s="1"/>
  <c r="L4" i="3"/>
  <c r="M4" i="3" s="1"/>
  <c r="O4" i="3"/>
  <c r="P4" i="3" s="1"/>
  <c r="R4" i="3"/>
  <c r="S4" i="3" s="1"/>
  <c r="U4" i="3"/>
  <c r="V4" i="3" s="1"/>
  <c r="X4" i="3"/>
  <c r="Y4" i="3" s="1"/>
  <c r="F5" i="3"/>
  <c r="G5" i="3" s="1"/>
  <c r="I5" i="3"/>
  <c r="J5" i="3" s="1"/>
  <c r="L5" i="3"/>
  <c r="M5" i="3" s="1"/>
  <c r="O5" i="3"/>
  <c r="P5" i="3" s="1"/>
  <c r="R5" i="3"/>
  <c r="S5" i="3" s="1"/>
  <c r="U5" i="3"/>
  <c r="V5" i="3" s="1"/>
  <c r="X5" i="3"/>
  <c r="Y5" i="3" s="1"/>
  <c r="F6" i="3"/>
  <c r="G6" i="3" s="1"/>
  <c r="I6" i="3"/>
  <c r="J6" i="3" s="1"/>
  <c r="L6" i="3"/>
  <c r="M6" i="3" s="1"/>
  <c r="O6" i="3"/>
  <c r="P6" i="3" s="1"/>
  <c r="R6" i="3"/>
  <c r="S6" i="3" s="1"/>
  <c r="U6" i="3"/>
  <c r="V6" i="3" s="1"/>
  <c r="X6" i="3"/>
  <c r="Y6" i="3" s="1"/>
  <c r="F7" i="3"/>
  <c r="G7" i="3" s="1"/>
  <c r="I7" i="3"/>
  <c r="J7" i="3" s="1"/>
  <c r="L7" i="3"/>
  <c r="M7" i="3" s="1"/>
  <c r="O7" i="3"/>
  <c r="P7" i="3" s="1"/>
  <c r="R7" i="3"/>
  <c r="S7" i="3" s="1"/>
  <c r="U7" i="3"/>
  <c r="V7" i="3" s="1"/>
  <c r="X7" i="3"/>
  <c r="Y7" i="3" s="1"/>
  <c r="F8" i="3"/>
  <c r="G8" i="3" s="1"/>
  <c r="I8" i="3"/>
  <c r="J8" i="3" s="1"/>
  <c r="L8" i="3"/>
  <c r="M8" i="3" s="1"/>
  <c r="O8" i="3"/>
  <c r="P8" i="3" s="1"/>
  <c r="R8" i="3"/>
  <c r="S8" i="3" s="1"/>
  <c r="U8" i="3"/>
  <c r="V8" i="3" s="1"/>
  <c r="X8" i="3"/>
  <c r="Y8" i="3" s="1"/>
  <c r="F9" i="3"/>
  <c r="G9" i="3" s="1"/>
  <c r="I9" i="3"/>
  <c r="J9" i="3" s="1"/>
  <c r="L9" i="3"/>
  <c r="M9" i="3" s="1"/>
  <c r="O9" i="3"/>
  <c r="P9" i="3" s="1"/>
  <c r="R9" i="3"/>
  <c r="S9" i="3" s="1"/>
  <c r="U9" i="3"/>
  <c r="V9" i="3" s="1"/>
  <c r="X9" i="3"/>
  <c r="Y9" i="3" s="1"/>
  <c r="F10" i="3"/>
  <c r="G10" i="3" s="1"/>
  <c r="I10" i="3"/>
  <c r="J10" i="3" s="1"/>
  <c r="L10" i="3"/>
  <c r="M10" i="3" s="1"/>
  <c r="O10" i="3"/>
  <c r="P10" i="3" s="1"/>
  <c r="R10" i="3"/>
  <c r="S10" i="3" s="1"/>
  <c r="U10" i="3"/>
  <c r="V10" i="3" s="1"/>
  <c r="X10" i="3"/>
  <c r="Y10" i="3" s="1"/>
  <c r="F11" i="3"/>
  <c r="G11" i="3" s="1"/>
  <c r="I11" i="3"/>
  <c r="J11" i="3" s="1"/>
  <c r="L11" i="3"/>
  <c r="M11" i="3" s="1"/>
  <c r="O11" i="3"/>
  <c r="P11" i="3" s="1"/>
  <c r="R11" i="3"/>
  <c r="S11" i="3" s="1"/>
  <c r="U11" i="3"/>
  <c r="V11" i="3" s="1"/>
  <c r="X11" i="3"/>
  <c r="Y11" i="3" s="1"/>
  <c r="F12" i="3"/>
  <c r="G12" i="3" s="1"/>
  <c r="I12" i="3"/>
  <c r="J12" i="3" s="1"/>
  <c r="L12" i="3"/>
  <c r="M12" i="3" s="1"/>
  <c r="O12" i="3"/>
  <c r="P12" i="3" s="1"/>
  <c r="R12" i="3"/>
  <c r="S12" i="3" s="1"/>
  <c r="U12" i="3"/>
  <c r="V12" i="3" s="1"/>
  <c r="X12" i="3"/>
  <c r="Y12" i="3" s="1"/>
  <c r="F13" i="3"/>
  <c r="G13" i="3" s="1"/>
  <c r="I13" i="3"/>
  <c r="J13" i="3" s="1"/>
  <c r="L13" i="3"/>
  <c r="M13" i="3" s="1"/>
  <c r="O13" i="3"/>
  <c r="P13" i="3" s="1"/>
  <c r="R13" i="3"/>
  <c r="S13" i="3" s="1"/>
  <c r="U13" i="3"/>
  <c r="V13" i="3" s="1"/>
  <c r="X13" i="3"/>
  <c r="Y13" i="3" s="1"/>
  <c r="F14" i="3"/>
  <c r="G14" i="3" s="1"/>
  <c r="I14" i="3"/>
  <c r="J14" i="3" s="1"/>
  <c r="L14" i="3"/>
  <c r="M14" i="3" s="1"/>
  <c r="O14" i="3"/>
  <c r="P14" i="3" s="1"/>
  <c r="R14" i="3"/>
  <c r="S14" i="3" s="1"/>
  <c r="U14" i="3"/>
  <c r="V14" i="3" s="1"/>
  <c r="X14" i="3"/>
  <c r="Y14" i="3" s="1"/>
  <c r="F15" i="3"/>
  <c r="G15" i="3" s="1"/>
  <c r="I15" i="3"/>
  <c r="J15" i="3" s="1"/>
  <c r="L15" i="3"/>
  <c r="M15" i="3" s="1"/>
  <c r="O15" i="3"/>
  <c r="P15" i="3" s="1"/>
  <c r="R15" i="3"/>
  <c r="S15" i="3" s="1"/>
  <c r="U15" i="3"/>
  <c r="V15" i="3" s="1"/>
  <c r="X15" i="3"/>
  <c r="Y15" i="3" s="1"/>
  <c r="F16" i="3"/>
  <c r="G16" i="3" s="1"/>
  <c r="I16" i="3"/>
  <c r="J16" i="3" s="1"/>
  <c r="L16" i="3"/>
  <c r="M16" i="3" s="1"/>
  <c r="O16" i="3"/>
  <c r="P16" i="3" s="1"/>
  <c r="R16" i="3"/>
  <c r="S16" i="3" s="1"/>
  <c r="U16" i="3"/>
  <c r="V16" i="3" s="1"/>
  <c r="X16" i="3"/>
  <c r="Y16" i="3" s="1"/>
  <c r="F17" i="3"/>
  <c r="G17" i="3" s="1"/>
  <c r="I17" i="3"/>
  <c r="J17" i="3" s="1"/>
  <c r="L17" i="3"/>
  <c r="M17" i="3" s="1"/>
  <c r="O17" i="3"/>
  <c r="P17" i="3" s="1"/>
  <c r="R17" i="3"/>
  <c r="S17" i="3" s="1"/>
  <c r="U17" i="3"/>
  <c r="V17" i="3" s="1"/>
  <c r="X17" i="3"/>
  <c r="Y17" i="3" s="1"/>
  <c r="F18" i="3"/>
  <c r="G18" i="3" s="1"/>
  <c r="I18" i="3"/>
  <c r="J18" i="3" s="1"/>
  <c r="L18" i="3"/>
  <c r="M18" i="3" s="1"/>
  <c r="O18" i="3"/>
  <c r="P18" i="3" s="1"/>
  <c r="R18" i="3"/>
  <c r="S18" i="3" s="1"/>
  <c r="U18" i="3"/>
  <c r="V18" i="3" s="1"/>
  <c r="X18" i="3"/>
  <c r="Y18" i="3" s="1"/>
  <c r="F19" i="3"/>
  <c r="G19" i="3" s="1"/>
  <c r="I19" i="3"/>
  <c r="J19" i="3" s="1"/>
  <c r="L19" i="3"/>
  <c r="M19" i="3" s="1"/>
  <c r="O19" i="3"/>
  <c r="P19" i="3" s="1"/>
  <c r="R19" i="3"/>
  <c r="S19" i="3" s="1"/>
  <c r="U19" i="3"/>
  <c r="V19" i="3" s="1"/>
  <c r="X19" i="3"/>
  <c r="Y19" i="3" s="1"/>
  <c r="F20" i="3"/>
  <c r="G20" i="3" s="1"/>
  <c r="I20" i="3"/>
  <c r="J20" i="3" s="1"/>
  <c r="L20" i="3"/>
  <c r="M20" i="3" s="1"/>
  <c r="O20" i="3"/>
  <c r="P20" i="3" s="1"/>
  <c r="R20" i="3"/>
  <c r="S20" i="3" s="1"/>
  <c r="U20" i="3"/>
  <c r="V20" i="3" s="1"/>
  <c r="X20" i="3"/>
  <c r="Y20" i="3" s="1"/>
  <c r="F21" i="3"/>
  <c r="G21" i="3" s="1"/>
  <c r="I21" i="3"/>
  <c r="J21" i="3" s="1"/>
  <c r="L21" i="3"/>
  <c r="M21" i="3" s="1"/>
  <c r="O21" i="3"/>
  <c r="P21" i="3" s="1"/>
  <c r="R21" i="3"/>
  <c r="S21" i="3" s="1"/>
  <c r="U21" i="3"/>
  <c r="V21" i="3" s="1"/>
  <c r="X21" i="3"/>
  <c r="Y21" i="3" s="1"/>
  <c r="F22" i="3"/>
  <c r="G22" i="3" s="1"/>
  <c r="I22" i="3"/>
  <c r="J22" i="3" s="1"/>
  <c r="L22" i="3"/>
  <c r="M22" i="3" s="1"/>
  <c r="O22" i="3"/>
  <c r="P22" i="3" s="1"/>
  <c r="R22" i="3"/>
  <c r="S22" i="3" s="1"/>
  <c r="U22" i="3"/>
  <c r="V22" i="3" s="1"/>
  <c r="X22" i="3"/>
  <c r="Y22" i="3" s="1"/>
  <c r="F23" i="3"/>
  <c r="G23" i="3" s="1"/>
  <c r="I23" i="3"/>
  <c r="J23" i="3" s="1"/>
  <c r="L23" i="3"/>
  <c r="M23" i="3" s="1"/>
  <c r="O23" i="3"/>
  <c r="P23" i="3" s="1"/>
  <c r="R23" i="3"/>
  <c r="S23" i="3" s="1"/>
  <c r="U23" i="3"/>
  <c r="V23" i="3" s="1"/>
  <c r="X23" i="3"/>
  <c r="Y23" i="3" s="1"/>
  <c r="F24" i="3"/>
  <c r="G24" i="3" s="1"/>
  <c r="I24" i="3"/>
  <c r="J24" i="3" s="1"/>
  <c r="L24" i="3"/>
  <c r="M24" i="3" s="1"/>
  <c r="O24" i="3"/>
  <c r="P24" i="3" s="1"/>
  <c r="R24" i="3"/>
  <c r="S24" i="3" s="1"/>
  <c r="U24" i="3"/>
  <c r="V24" i="3" s="1"/>
  <c r="X24" i="3"/>
  <c r="Y24" i="3" s="1"/>
  <c r="F25" i="3"/>
  <c r="G25" i="3" s="1"/>
  <c r="I25" i="3"/>
  <c r="J25" i="3" s="1"/>
  <c r="L25" i="3"/>
  <c r="M25" i="3" s="1"/>
  <c r="O25" i="3"/>
  <c r="P25" i="3" s="1"/>
  <c r="R25" i="3"/>
  <c r="S25" i="3" s="1"/>
  <c r="U25" i="3"/>
  <c r="V25" i="3" s="1"/>
  <c r="X25" i="3"/>
  <c r="Y25" i="3" s="1"/>
  <c r="F26" i="3"/>
  <c r="G26" i="3" s="1"/>
  <c r="I26" i="3"/>
  <c r="J26" i="3" s="1"/>
  <c r="L26" i="3"/>
  <c r="M26" i="3" s="1"/>
  <c r="O26" i="3"/>
  <c r="P26" i="3" s="1"/>
  <c r="R26" i="3"/>
  <c r="S26" i="3" s="1"/>
  <c r="U26" i="3"/>
  <c r="V26" i="3" s="1"/>
  <c r="X26" i="3"/>
  <c r="Y26" i="3" s="1"/>
  <c r="F27" i="3"/>
  <c r="G27" i="3" s="1"/>
  <c r="I27" i="3"/>
  <c r="J27" i="3" s="1"/>
  <c r="L27" i="3"/>
  <c r="M27" i="3" s="1"/>
  <c r="O27" i="3"/>
  <c r="P27" i="3" s="1"/>
  <c r="R27" i="3"/>
  <c r="S27" i="3" s="1"/>
  <c r="U27" i="3"/>
  <c r="V27" i="3" s="1"/>
  <c r="X27" i="3"/>
  <c r="Y27" i="3" s="1"/>
  <c r="F28" i="3"/>
  <c r="G28" i="3" s="1"/>
  <c r="I28" i="3"/>
  <c r="J28" i="3" s="1"/>
  <c r="L28" i="3"/>
  <c r="M28" i="3" s="1"/>
  <c r="O28" i="3"/>
  <c r="P28" i="3" s="1"/>
  <c r="R28" i="3"/>
  <c r="S28" i="3" s="1"/>
  <c r="U28" i="3"/>
  <c r="V28" i="3" s="1"/>
  <c r="X28" i="3"/>
  <c r="Y28" i="3" s="1"/>
  <c r="F29" i="3"/>
  <c r="G29" i="3" s="1"/>
  <c r="I29" i="3"/>
  <c r="J29" i="3" s="1"/>
  <c r="L29" i="3"/>
  <c r="M29" i="3" s="1"/>
  <c r="O29" i="3"/>
  <c r="P29" i="3" s="1"/>
  <c r="R29" i="3"/>
  <c r="S29" i="3" s="1"/>
  <c r="U29" i="3"/>
  <c r="V29" i="3" s="1"/>
  <c r="X29" i="3"/>
  <c r="Y29" i="3" s="1"/>
  <c r="F30" i="3"/>
  <c r="G30" i="3" s="1"/>
  <c r="I30" i="3"/>
  <c r="J30" i="3" s="1"/>
  <c r="L30" i="3"/>
  <c r="M30" i="3" s="1"/>
  <c r="O30" i="3"/>
  <c r="P30" i="3" s="1"/>
  <c r="R30" i="3"/>
  <c r="S30" i="3" s="1"/>
  <c r="U30" i="3"/>
  <c r="V30" i="3" s="1"/>
  <c r="X30" i="3"/>
  <c r="Y30" i="3" s="1"/>
  <c r="F31" i="3"/>
  <c r="G31" i="3" s="1"/>
  <c r="I31" i="3"/>
  <c r="J31" i="3" s="1"/>
  <c r="L31" i="3"/>
  <c r="M31" i="3" s="1"/>
  <c r="O31" i="3"/>
  <c r="P31" i="3" s="1"/>
  <c r="R31" i="3"/>
  <c r="S31" i="3" s="1"/>
  <c r="U31" i="3"/>
  <c r="V31" i="3" s="1"/>
  <c r="X31" i="3"/>
  <c r="Y31" i="3" s="1"/>
  <c r="F32" i="3"/>
  <c r="G32" i="3" s="1"/>
  <c r="I32" i="3"/>
  <c r="J32" i="3" s="1"/>
  <c r="L32" i="3"/>
  <c r="M32" i="3" s="1"/>
  <c r="O32" i="3"/>
  <c r="P32" i="3" s="1"/>
  <c r="R32" i="3"/>
  <c r="S32" i="3" s="1"/>
  <c r="U32" i="3"/>
  <c r="V32" i="3" s="1"/>
  <c r="X32" i="3"/>
  <c r="Y32" i="3" s="1"/>
  <c r="F33" i="3"/>
  <c r="G33" i="3" s="1"/>
  <c r="I33" i="3"/>
  <c r="J33" i="3" s="1"/>
  <c r="L33" i="3"/>
  <c r="M33" i="3" s="1"/>
  <c r="O33" i="3"/>
  <c r="P33" i="3" s="1"/>
  <c r="R33" i="3"/>
  <c r="S33" i="3" s="1"/>
  <c r="U33" i="3"/>
  <c r="V33" i="3" s="1"/>
  <c r="X33" i="3"/>
  <c r="Y33" i="3" s="1"/>
  <c r="F34" i="3"/>
  <c r="G34" i="3" s="1"/>
  <c r="I34" i="3"/>
  <c r="J34" i="3" s="1"/>
  <c r="L34" i="3"/>
  <c r="M34" i="3" s="1"/>
  <c r="O34" i="3"/>
  <c r="P34" i="3" s="1"/>
  <c r="R34" i="3"/>
  <c r="S34" i="3" s="1"/>
  <c r="U34" i="3"/>
  <c r="V34" i="3" s="1"/>
  <c r="X34" i="3"/>
  <c r="Y34" i="3" s="1"/>
  <c r="F35" i="3"/>
  <c r="G35" i="3" s="1"/>
  <c r="I35" i="3"/>
  <c r="J35" i="3" s="1"/>
  <c r="L35" i="3"/>
  <c r="M35" i="3" s="1"/>
  <c r="O35" i="3"/>
  <c r="P35" i="3" s="1"/>
  <c r="R35" i="3"/>
  <c r="S35" i="3" s="1"/>
  <c r="U35" i="3"/>
  <c r="V35" i="3" s="1"/>
  <c r="X35" i="3"/>
  <c r="Y35" i="3" s="1"/>
  <c r="F36" i="3"/>
  <c r="G36" i="3" s="1"/>
  <c r="I36" i="3"/>
  <c r="J36" i="3" s="1"/>
  <c r="L36" i="3"/>
  <c r="M36" i="3" s="1"/>
  <c r="O36" i="3"/>
  <c r="P36" i="3" s="1"/>
  <c r="R36" i="3"/>
  <c r="S36" i="3" s="1"/>
  <c r="U36" i="3"/>
  <c r="V36" i="3" s="1"/>
  <c r="X36" i="3"/>
  <c r="Y36" i="3" s="1"/>
  <c r="F37" i="3"/>
  <c r="G37" i="3" s="1"/>
  <c r="I37" i="3"/>
  <c r="J37" i="3" s="1"/>
  <c r="L37" i="3"/>
  <c r="M37" i="3" s="1"/>
  <c r="O37" i="3"/>
  <c r="P37" i="3" s="1"/>
  <c r="R37" i="3"/>
  <c r="S37" i="3" s="1"/>
  <c r="U37" i="3"/>
  <c r="V37" i="3" s="1"/>
  <c r="X37" i="3"/>
  <c r="Y37" i="3" s="1"/>
  <c r="F38" i="3"/>
  <c r="G38" i="3" s="1"/>
  <c r="I38" i="3"/>
  <c r="J38" i="3" s="1"/>
  <c r="L38" i="3"/>
  <c r="M38" i="3" s="1"/>
  <c r="O38" i="3"/>
  <c r="P38" i="3" s="1"/>
  <c r="R38" i="3"/>
  <c r="S38" i="3" s="1"/>
  <c r="U38" i="3"/>
  <c r="V38" i="3" s="1"/>
  <c r="X38" i="3"/>
  <c r="Y38" i="3" s="1"/>
  <c r="F39" i="3"/>
  <c r="G39" i="3" s="1"/>
  <c r="I39" i="3"/>
  <c r="J39" i="3" s="1"/>
  <c r="L39" i="3"/>
  <c r="M39" i="3" s="1"/>
  <c r="O39" i="3"/>
  <c r="P39" i="3" s="1"/>
  <c r="R39" i="3"/>
  <c r="S39" i="3" s="1"/>
  <c r="U39" i="3"/>
  <c r="V39" i="3" s="1"/>
  <c r="X39" i="3"/>
  <c r="Y39" i="3" s="1"/>
  <c r="F40" i="3"/>
  <c r="G40" i="3" s="1"/>
  <c r="I40" i="3"/>
  <c r="J40" i="3" s="1"/>
  <c r="L40" i="3"/>
  <c r="M40" i="3" s="1"/>
  <c r="O40" i="3"/>
  <c r="P40" i="3" s="1"/>
  <c r="R40" i="3"/>
  <c r="S40" i="3" s="1"/>
  <c r="U40" i="3"/>
  <c r="V40" i="3" s="1"/>
  <c r="X40" i="3"/>
  <c r="Y40" i="3" s="1"/>
  <c r="F41" i="3"/>
  <c r="G41" i="3" s="1"/>
  <c r="I41" i="3"/>
  <c r="J41" i="3" s="1"/>
  <c r="L41" i="3"/>
  <c r="M41" i="3" s="1"/>
  <c r="O41" i="3"/>
  <c r="P41" i="3" s="1"/>
  <c r="R41" i="3"/>
  <c r="S41" i="3" s="1"/>
  <c r="U41" i="3"/>
  <c r="V41" i="3" s="1"/>
  <c r="X41" i="3"/>
  <c r="Y41" i="3" s="1"/>
  <c r="F42" i="3"/>
  <c r="G42" i="3" s="1"/>
  <c r="I42" i="3"/>
  <c r="J42" i="3" s="1"/>
  <c r="L42" i="3"/>
  <c r="M42" i="3" s="1"/>
  <c r="O42" i="3"/>
  <c r="P42" i="3" s="1"/>
  <c r="R42" i="3"/>
  <c r="S42" i="3" s="1"/>
  <c r="U42" i="3"/>
  <c r="V42" i="3" s="1"/>
  <c r="X42" i="3"/>
  <c r="Y42" i="3" s="1"/>
  <c r="F43" i="3"/>
  <c r="G43" i="3" s="1"/>
  <c r="I43" i="3"/>
  <c r="J43" i="3" s="1"/>
  <c r="L43" i="3"/>
  <c r="M43" i="3" s="1"/>
  <c r="O43" i="3"/>
  <c r="P43" i="3" s="1"/>
  <c r="R43" i="3"/>
  <c r="S43" i="3" s="1"/>
  <c r="U43" i="3"/>
  <c r="V43" i="3" s="1"/>
  <c r="X43" i="3"/>
  <c r="Y43" i="3" s="1"/>
  <c r="F44" i="3"/>
  <c r="G44" i="3" s="1"/>
  <c r="I44" i="3"/>
  <c r="J44" i="3" s="1"/>
  <c r="L44" i="3"/>
  <c r="M44" i="3" s="1"/>
  <c r="O44" i="3"/>
  <c r="P44" i="3" s="1"/>
  <c r="R44" i="3"/>
  <c r="S44" i="3" s="1"/>
  <c r="U44" i="3"/>
  <c r="V44" i="3" s="1"/>
  <c r="X44" i="3"/>
  <c r="Y44" i="3" s="1"/>
  <c r="F45" i="3"/>
  <c r="G45" i="3" s="1"/>
  <c r="I45" i="3"/>
  <c r="J45" i="3" s="1"/>
  <c r="L45" i="3"/>
  <c r="M45" i="3" s="1"/>
  <c r="O45" i="3"/>
  <c r="P45" i="3" s="1"/>
  <c r="R45" i="3"/>
  <c r="S45" i="3" s="1"/>
  <c r="U45" i="3"/>
  <c r="V45" i="3" s="1"/>
  <c r="X45" i="3"/>
  <c r="Y45" i="3" s="1"/>
  <c r="F46" i="3"/>
  <c r="G46" i="3" s="1"/>
  <c r="I46" i="3"/>
  <c r="J46" i="3" s="1"/>
  <c r="L46" i="3"/>
  <c r="M46" i="3" s="1"/>
  <c r="O46" i="3"/>
  <c r="P46" i="3" s="1"/>
  <c r="R46" i="3"/>
  <c r="S46" i="3" s="1"/>
  <c r="U46" i="3"/>
  <c r="V46" i="3" s="1"/>
  <c r="X46" i="3"/>
  <c r="Y46" i="3" s="1"/>
  <c r="F47" i="3"/>
  <c r="G47" i="3" s="1"/>
  <c r="I47" i="3"/>
  <c r="J47" i="3" s="1"/>
  <c r="L47" i="3"/>
  <c r="M47" i="3" s="1"/>
  <c r="O47" i="3"/>
  <c r="P47" i="3" s="1"/>
  <c r="R47" i="3"/>
  <c r="S47" i="3" s="1"/>
  <c r="U47" i="3"/>
  <c r="V47" i="3" s="1"/>
  <c r="X47" i="3"/>
  <c r="Y47" i="3" s="1"/>
  <c r="F48" i="3"/>
  <c r="G48" i="3" s="1"/>
  <c r="I48" i="3"/>
  <c r="J48" i="3" s="1"/>
  <c r="L48" i="3"/>
  <c r="M48" i="3" s="1"/>
  <c r="O48" i="3"/>
  <c r="P48" i="3" s="1"/>
  <c r="R48" i="3"/>
  <c r="S48" i="3" s="1"/>
  <c r="U48" i="3"/>
  <c r="V48" i="3" s="1"/>
  <c r="X48" i="3"/>
  <c r="Y48" i="3" s="1"/>
  <c r="F49" i="3"/>
  <c r="G49" i="3" s="1"/>
  <c r="I49" i="3"/>
  <c r="J49" i="3" s="1"/>
  <c r="L49" i="3"/>
  <c r="M49" i="3" s="1"/>
  <c r="O49" i="3"/>
  <c r="P49" i="3" s="1"/>
  <c r="R49" i="3"/>
  <c r="S49" i="3" s="1"/>
  <c r="U49" i="3"/>
  <c r="V49" i="3" s="1"/>
  <c r="X49" i="3"/>
  <c r="Y49" i="3" s="1"/>
  <c r="F50" i="3"/>
  <c r="G50" i="3" s="1"/>
  <c r="I50" i="3"/>
  <c r="J50" i="3" s="1"/>
  <c r="L50" i="3"/>
  <c r="M50" i="3" s="1"/>
  <c r="O50" i="3"/>
  <c r="P50" i="3" s="1"/>
  <c r="R50" i="3"/>
  <c r="S50" i="3" s="1"/>
  <c r="U50" i="3"/>
  <c r="V50" i="3" s="1"/>
  <c r="X50" i="3"/>
  <c r="Y50" i="3" s="1"/>
  <c r="F51" i="3"/>
  <c r="G51" i="3" s="1"/>
  <c r="I51" i="3"/>
  <c r="J51" i="3" s="1"/>
  <c r="L51" i="3"/>
  <c r="M51" i="3" s="1"/>
  <c r="O51" i="3"/>
  <c r="P51" i="3" s="1"/>
  <c r="R51" i="3"/>
  <c r="S51" i="3" s="1"/>
  <c r="U51" i="3"/>
  <c r="V51" i="3" s="1"/>
  <c r="X51" i="3"/>
  <c r="Y51" i="3" s="1"/>
  <c r="F52" i="3"/>
  <c r="G52" i="3" s="1"/>
  <c r="I52" i="3"/>
  <c r="J52" i="3" s="1"/>
  <c r="L52" i="3"/>
  <c r="M52" i="3" s="1"/>
  <c r="O52" i="3"/>
  <c r="P52" i="3" s="1"/>
  <c r="R52" i="3"/>
  <c r="S52" i="3" s="1"/>
  <c r="U52" i="3"/>
  <c r="V52" i="3" s="1"/>
  <c r="X52" i="3"/>
  <c r="Y52" i="3" s="1"/>
  <c r="F53" i="3"/>
  <c r="G53" i="3" s="1"/>
  <c r="I53" i="3"/>
  <c r="J53" i="3" s="1"/>
  <c r="L53" i="3"/>
  <c r="M53" i="3" s="1"/>
  <c r="O53" i="3"/>
  <c r="P53" i="3" s="1"/>
  <c r="R53" i="3"/>
  <c r="S53" i="3" s="1"/>
  <c r="U53" i="3"/>
  <c r="V53" i="3" s="1"/>
  <c r="X53" i="3"/>
  <c r="Y53" i="3" s="1"/>
  <c r="F54" i="3"/>
  <c r="G54" i="3" s="1"/>
  <c r="I54" i="3"/>
  <c r="J54" i="3" s="1"/>
  <c r="L54" i="3"/>
  <c r="M54" i="3" s="1"/>
  <c r="O54" i="3"/>
  <c r="P54" i="3" s="1"/>
  <c r="R54" i="3"/>
  <c r="S54" i="3" s="1"/>
  <c r="U54" i="3"/>
  <c r="V54" i="3" s="1"/>
  <c r="X54" i="3"/>
  <c r="Y54" i="3" s="1"/>
  <c r="F55" i="3"/>
  <c r="G55" i="3" s="1"/>
  <c r="I55" i="3"/>
  <c r="J55" i="3" s="1"/>
  <c r="L55" i="3"/>
  <c r="M55" i="3" s="1"/>
  <c r="O55" i="3"/>
  <c r="P55" i="3" s="1"/>
  <c r="R55" i="3"/>
  <c r="S55" i="3" s="1"/>
  <c r="U55" i="3"/>
  <c r="V55" i="3" s="1"/>
  <c r="X55" i="3"/>
  <c r="Y55" i="3" s="1"/>
  <c r="F56" i="3"/>
  <c r="G56" i="3" s="1"/>
  <c r="I56" i="3"/>
  <c r="J56" i="3" s="1"/>
  <c r="L56" i="3"/>
  <c r="M56" i="3" s="1"/>
  <c r="O56" i="3"/>
  <c r="P56" i="3" s="1"/>
  <c r="R56" i="3"/>
  <c r="S56" i="3" s="1"/>
  <c r="U56" i="3"/>
  <c r="V56" i="3" s="1"/>
  <c r="X56" i="3"/>
  <c r="Y56" i="3" s="1"/>
  <c r="F57" i="3"/>
  <c r="G57" i="3" s="1"/>
  <c r="I57" i="3"/>
  <c r="J57" i="3" s="1"/>
  <c r="L57" i="3"/>
  <c r="M57" i="3" s="1"/>
  <c r="O57" i="3"/>
  <c r="P57" i="3" s="1"/>
  <c r="R57" i="3"/>
  <c r="S57" i="3" s="1"/>
  <c r="U57" i="3"/>
  <c r="V57" i="3" s="1"/>
  <c r="X57" i="3"/>
  <c r="Y57" i="3" s="1"/>
  <c r="F58" i="3"/>
  <c r="G58" i="3" s="1"/>
  <c r="I58" i="3"/>
  <c r="J58" i="3" s="1"/>
  <c r="L58" i="3"/>
  <c r="M58" i="3" s="1"/>
  <c r="O58" i="3"/>
  <c r="P58" i="3" s="1"/>
  <c r="R58" i="3"/>
  <c r="S58" i="3" s="1"/>
  <c r="U58" i="3"/>
  <c r="V58" i="3" s="1"/>
  <c r="X58" i="3"/>
  <c r="Y58" i="3" s="1"/>
  <c r="F59" i="3"/>
  <c r="G59" i="3" s="1"/>
  <c r="I59" i="3"/>
  <c r="J59" i="3" s="1"/>
  <c r="L59" i="3"/>
  <c r="M59" i="3" s="1"/>
  <c r="O59" i="3"/>
  <c r="P59" i="3" s="1"/>
  <c r="R59" i="3"/>
  <c r="S59" i="3" s="1"/>
  <c r="U59" i="3"/>
  <c r="V59" i="3" s="1"/>
  <c r="X59" i="3"/>
  <c r="Y59" i="3" s="1"/>
  <c r="F60" i="3"/>
  <c r="G60" i="3" s="1"/>
  <c r="I60" i="3"/>
  <c r="J60" i="3" s="1"/>
  <c r="L60" i="3"/>
  <c r="M60" i="3" s="1"/>
  <c r="O60" i="3"/>
  <c r="P60" i="3" s="1"/>
  <c r="R60" i="3"/>
  <c r="S60" i="3" s="1"/>
  <c r="U60" i="3"/>
  <c r="V60" i="3" s="1"/>
  <c r="X60" i="3"/>
  <c r="Y60" i="3" s="1"/>
  <c r="F61" i="3"/>
  <c r="G61" i="3" s="1"/>
  <c r="I61" i="3"/>
  <c r="J61" i="3" s="1"/>
  <c r="L61" i="3"/>
  <c r="M61" i="3" s="1"/>
  <c r="O61" i="3"/>
  <c r="P61" i="3" s="1"/>
  <c r="R61" i="3"/>
  <c r="S61" i="3" s="1"/>
  <c r="U61" i="3"/>
  <c r="V61" i="3" s="1"/>
  <c r="X61" i="3"/>
  <c r="Y61" i="3" s="1"/>
  <c r="F62" i="3"/>
  <c r="G62" i="3" s="1"/>
  <c r="I62" i="3"/>
  <c r="J62" i="3" s="1"/>
  <c r="L62" i="3"/>
  <c r="M62" i="3" s="1"/>
  <c r="O62" i="3"/>
  <c r="P62" i="3" s="1"/>
  <c r="R62" i="3"/>
  <c r="S62" i="3" s="1"/>
  <c r="U62" i="3"/>
  <c r="V62" i="3" s="1"/>
  <c r="X62" i="3"/>
  <c r="Y62" i="3" s="1"/>
  <c r="F63" i="3"/>
  <c r="G63" i="3" s="1"/>
  <c r="I63" i="3"/>
  <c r="J63" i="3" s="1"/>
  <c r="L63" i="3"/>
  <c r="M63" i="3" s="1"/>
  <c r="O63" i="3"/>
  <c r="P63" i="3" s="1"/>
  <c r="R63" i="3"/>
  <c r="S63" i="3" s="1"/>
  <c r="U63" i="3"/>
  <c r="V63" i="3" s="1"/>
  <c r="X63" i="3"/>
  <c r="Y63" i="3" s="1"/>
  <c r="F64" i="3"/>
  <c r="G64" i="3" s="1"/>
  <c r="I64" i="3"/>
  <c r="J64" i="3" s="1"/>
  <c r="L64" i="3"/>
  <c r="M64" i="3" s="1"/>
  <c r="O64" i="3"/>
  <c r="P64" i="3" s="1"/>
  <c r="R64" i="3"/>
  <c r="S64" i="3" s="1"/>
  <c r="U64" i="3"/>
  <c r="V64" i="3" s="1"/>
  <c r="X64" i="3"/>
  <c r="Y64" i="3" s="1"/>
  <c r="F65" i="3"/>
  <c r="G65" i="3" s="1"/>
  <c r="I65" i="3"/>
  <c r="J65" i="3" s="1"/>
  <c r="L65" i="3"/>
  <c r="M65" i="3" s="1"/>
  <c r="O65" i="3"/>
  <c r="P65" i="3" s="1"/>
  <c r="R65" i="3"/>
  <c r="S65" i="3" s="1"/>
  <c r="U65" i="3"/>
  <c r="V65" i="3" s="1"/>
  <c r="X65" i="3"/>
  <c r="Y65" i="3" s="1"/>
  <c r="F66" i="3"/>
  <c r="G66" i="3" s="1"/>
  <c r="I66" i="3"/>
  <c r="J66" i="3" s="1"/>
  <c r="L66" i="3"/>
  <c r="M66" i="3" s="1"/>
  <c r="O66" i="3"/>
  <c r="P66" i="3" s="1"/>
  <c r="R66" i="3"/>
  <c r="S66" i="3" s="1"/>
  <c r="U66" i="3"/>
  <c r="V66" i="3" s="1"/>
  <c r="X66" i="3"/>
  <c r="Y66" i="3" s="1"/>
  <c r="F67" i="3"/>
  <c r="G67" i="3" s="1"/>
  <c r="I67" i="3"/>
  <c r="J67" i="3" s="1"/>
  <c r="L67" i="3"/>
  <c r="M67" i="3" s="1"/>
  <c r="O67" i="3"/>
  <c r="P67" i="3" s="1"/>
  <c r="R67" i="3"/>
  <c r="S67" i="3" s="1"/>
  <c r="U67" i="3"/>
  <c r="V67" i="3" s="1"/>
  <c r="X67" i="3"/>
  <c r="Y67" i="3" s="1"/>
  <c r="F68" i="3"/>
  <c r="G68" i="3" s="1"/>
  <c r="I68" i="3"/>
  <c r="J68" i="3" s="1"/>
  <c r="L68" i="3"/>
  <c r="M68" i="3" s="1"/>
  <c r="O68" i="3"/>
  <c r="P68" i="3" s="1"/>
  <c r="R68" i="3"/>
  <c r="S68" i="3" s="1"/>
  <c r="U68" i="3"/>
  <c r="V68" i="3" s="1"/>
  <c r="X68" i="3"/>
  <c r="Y68" i="3" s="1"/>
  <c r="F69" i="3"/>
  <c r="G69" i="3" s="1"/>
  <c r="I69" i="3"/>
  <c r="J69" i="3" s="1"/>
  <c r="L69" i="3"/>
  <c r="M69" i="3" s="1"/>
  <c r="O69" i="3"/>
  <c r="P69" i="3" s="1"/>
  <c r="R69" i="3"/>
  <c r="S69" i="3" s="1"/>
  <c r="U69" i="3"/>
  <c r="V69" i="3" s="1"/>
  <c r="X69" i="3"/>
  <c r="Y69" i="3" s="1"/>
  <c r="F70" i="3"/>
  <c r="G70" i="3" s="1"/>
  <c r="I70" i="3"/>
  <c r="J70" i="3" s="1"/>
  <c r="L70" i="3"/>
  <c r="M70" i="3" s="1"/>
  <c r="O70" i="3"/>
  <c r="P70" i="3" s="1"/>
  <c r="R70" i="3"/>
  <c r="S70" i="3" s="1"/>
  <c r="U70" i="3"/>
  <c r="V70" i="3" s="1"/>
  <c r="X70" i="3"/>
  <c r="Y70" i="3" s="1"/>
  <c r="F71" i="3"/>
  <c r="G71" i="3" s="1"/>
  <c r="I71" i="3"/>
  <c r="J71" i="3" s="1"/>
  <c r="L71" i="3"/>
  <c r="M71" i="3" s="1"/>
  <c r="O71" i="3"/>
  <c r="P71" i="3" s="1"/>
  <c r="R71" i="3"/>
  <c r="S71" i="3" s="1"/>
  <c r="U71" i="3"/>
  <c r="V71" i="3" s="1"/>
  <c r="X71" i="3"/>
  <c r="Y71" i="3" s="1"/>
  <c r="AM8" i="4" l="1"/>
  <c r="AN8" i="4" s="1"/>
  <c r="Z48" i="3"/>
  <c r="AA48" i="3" s="1"/>
  <c r="Z47" i="3"/>
  <c r="AA47" i="3" s="1"/>
  <c r="Z36" i="3"/>
  <c r="AA36" i="3" s="1"/>
  <c r="Z12" i="3"/>
  <c r="AA12" i="3" s="1"/>
  <c r="Z50" i="3"/>
  <c r="AA50" i="3" s="1"/>
  <c r="Z59" i="3"/>
  <c r="AA59" i="3" s="1"/>
  <c r="Z30" i="3"/>
  <c r="AA30" i="3" s="1"/>
  <c r="Z18" i="3"/>
  <c r="AA18" i="3" s="1"/>
  <c r="Z4" i="3"/>
  <c r="AA4" i="3" s="1"/>
  <c r="Z19" i="3"/>
  <c r="AA19" i="3" s="1"/>
  <c r="Z7" i="3"/>
  <c r="AA7" i="3" s="1"/>
  <c r="Z64" i="3"/>
  <c r="AA64" i="3" s="1"/>
  <c r="Z53" i="3"/>
  <c r="AA53" i="3" s="1"/>
  <c r="Z24" i="3"/>
  <c r="AA24" i="3" s="1"/>
  <c r="Z63" i="3"/>
  <c r="AA63" i="3" s="1"/>
  <c r="Z14" i="3"/>
  <c r="AA14" i="3" s="1"/>
  <c r="Z66" i="3"/>
  <c r="AA66" i="3" s="1"/>
  <c r="Z44" i="3"/>
  <c r="AA44" i="3" s="1"/>
  <c r="Z29" i="3"/>
  <c r="AA29" i="3" s="1"/>
  <c r="Z46" i="3"/>
  <c r="AA46" i="3" s="1"/>
  <c r="Z22" i="3"/>
  <c r="AA22" i="3" s="1"/>
  <c r="Z45" i="3"/>
  <c r="AA45" i="3" s="1"/>
  <c r="Z32" i="3"/>
  <c r="AA32" i="3" s="1"/>
  <c r="Z21" i="3"/>
  <c r="AA21" i="3" s="1"/>
  <c r="Z57" i="3"/>
  <c r="AA57" i="3" s="1"/>
  <c r="Z49" i="3"/>
  <c r="AA49" i="3" s="1"/>
  <c r="Z37" i="3"/>
  <c r="AA37" i="3" s="1"/>
  <c r="Z34" i="3"/>
  <c r="AA34" i="3" s="1"/>
  <c r="Z42" i="3"/>
  <c r="AA42" i="3" s="1"/>
  <c r="Z55" i="3"/>
  <c r="AA55" i="3" s="1"/>
  <c r="Z39" i="3"/>
  <c r="AA39" i="3" s="1"/>
  <c r="Z27" i="3"/>
  <c r="AA27" i="3" s="1"/>
  <c r="Z58" i="3"/>
  <c r="AA58" i="3" s="1"/>
  <c r="Z40" i="3"/>
  <c r="AA40" i="3" s="1"/>
  <c r="Z20" i="3"/>
  <c r="AA20" i="3" s="1"/>
  <c r="Z56" i="3"/>
  <c r="AA56" i="3" s="1"/>
  <c r="Z35" i="3"/>
  <c r="AA35" i="3" s="1"/>
  <c r="Z25" i="3"/>
  <c r="AA25" i="3" s="1"/>
  <c r="Z15" i="3"/>
  <c r="AA15" i="3" s="1"/>
  <c r="Z10" i="3"/>
  <c r="AA10" i="3" s="1"/>
  <c r="Z67" i="3"/>
  <c r="AA67" i="3" s="1"/>
  <c r="Z43" i="3"/>
  <c r="AA43" i="3" s="1"/>
  <c r="Z38" i="3"/>
  <c r="AA38" i="3" s="1"/>
  <c r="Z33" i="3"/>
  <c r="AA33" i="3" s="1"/>
  <c r="Z28" i="3"/>
  <c r="AA28" i="3" s="1"/>
  <c r="Z13" i="3"/>
  <c r="AA13" i="3" s="1"/>
  <c r="Z51" i="3"/>
  <c r="AA51" i="3" s="1"/>
  <c r="Z62" i="3"/>
  <c r="AA62" i="3" s="1"/>
  <c r="Z41" i="3"/>
  <c r="AA41" i="3" s="1"/>
  <c r="Z31" i="3"/>
  <c r="AA31" i="3" s="1"/>
  <c r="Z26" i="3"/>
  <c r="AA26" i="3" s="1"/>
  <c r="Z16" i="3"/>
  <c r="AA16" i="3" s="1"/>
  <c r="Z60" i="3"/>
  <c r="AA60" i="3" s="1"/>
  <c r="Z54" i="3"/>
  <c r="AA54" i="3" s="1"/>
  <c r="Z68" i="3"/>
  <c r="AA68" i="3" s="1"/>
  <c r="Z65" i="3"/>
  <c r="AA65" i="3" s="1"/>
  <c r="Z52" i="3"/>
  <c r="AA52" i="3" s="1"/>
  <c r="Z23" i="3"/>
  <c r="AA23" i="3" s="1"/>
  <c r="Z9" i="3"/>
  <c r="AA9" i="3" s="1"/>
  <c r="Z61" i="3"/>
  <c r="AA61" i="3" s="1"/>
  <c r="Z17" i="3"/>
  <c r="AA17" i="3" s="1"/>
  <c r="Z69" i="3"/>
  <c r="AA69" i="3" s="1"/>
  <c r="Z71" i="3"/>
  <c r="AA71" i="3" s="1"/>
  <c r="Z70" i="3"/>
  <c r="AA70" i="3" s="1"/>
  <c r="Z5" i="3"/>
  <c r="AA5" i="3" s="1"/>
  <c r="Z8" i="3"/>
  <c r="AA8" i="3" s="1"/>
  <c r="Z11" i="3"/>
  <c r="AA11" i="3" s="1"/>
  <c r="Z6" i="3"/>
  <c r="AA6" i="3" s="1"/>
  <c r="J5" i="2" l="1"/>
  <c r="K5" i="2" s="1"/>
  <c r="K7" i="2" s="1"/>
  <c r="J6" i="2"/>
</calcChain>
</file>

<file path=xl/sharedStrings.xml><?xml version="1.0" encoding="utf-8"?>
<sst xmlns="http://schemas.openxmlformats.org/spreadsheetml/2006/main" count="5696" uniqueCount="518">
  <si>
    <t>S.NO</t>
  </si>
  <si>
    <t>%</t>
  </si>
  <si>
    <t>Status</t>
  </si>
  <si>
    <t>20SDFD001</t>
  </si>
  <si>
    <t>AKSHARA R B</t>
  </si>
  <si>
    <t>A+</t>
  </si>
  <si>
    <t>A-</t>
  </si>
  <si>
    <t>B+</t>
  </si>
  <si>
    <t>B</t>
  </si>
  <si>
    <t>20SDFD002</t>
  </si>
  <si>
    <t>AKSHANTALA AMIKSHA</t>
  </si>
  <si>
    <t>C+</t>
  </si>
  <si>
    <t>B-</t>
  </si>
  <si>
    <t>A</t>
  </si>
  <si>
    <t>20SDFD003</t>
  </si>
  <si>
    <t>AKULA NAGA PRERNA ANJANI RAO</t>
  </si>
  <si>
    <t>C</t>
  </si>
  <si>
    <t>C-</t>
  </si>
  <si>
    <t>D</t>
  </si>
  <si>
    <t>20SDFD004</t>
  </si>
  <si>
    <t>APEKSHA TALLAM</t>
  </si>
  <si>
    <t>20SDFD005</t>
  </si>
  <si>
    <t>BAHULIKA</t>
  </si>
  <si>
    <t>20SDFD006</t>
  </si>
  <si>
    <t>DIKSHITHA REDDY.C</t>
  </si>
  <si>
    <t>20SDFD007</t>
  </si>
  <si>
    <t>GOPIKA N SASI</t>
  </si>
  <si>
    <t>20SDFD008</t>
  </si>
  <si>
    <t>G PREETHI</t>
  </si>
  <si>
    <t>20SDFD009</t>
  </si>
  <si>
    <t xml:space="preserve">JAYANTH S </t>
  </si>
  <si>
    <t>F</t>
  </si>
  <si>
    <t>20SDFD010</t>
  </si>
  <si>
    <t>JAHNAVI RAYALWAR</t>
  </si>
  <si>
    <t>20SDFD011</t>
  </si>
  <si>
    <t>KAVYA M NAIR</t>
  </si>
  <si>
    <t>20SDFD012</t>
  </si>
  <si>
    <t>KIRTHIKA C S</t>
  </si>
  <si>
    <t>20SDFD013</t>
  </si>
  <si>
    <t>KOTA DILEEP KUMAR</t>
  </si>
  <si>
    <t>20SDFD014</t>
  </si>
  <si>
    <t>K.VARSHIKA</t>
  </si>
  <si>
    <t>20SDFD015</t>
  </si>
  <si>
    <t>MANJU SHREE C</t>
  </si>
  <si>
    <t>20SDFD016</t>
  </si>
  <si>
    <t>MARIAH JOHANA SHREIYA FERNANDO</t>
  </si>
  <si>
    <t>20SDFD017</t>
  </si>
  <si>
    <t>M RANVITHA</t>
  </si>
  <si>
    <t>20SDFD018</t>
  </si>
  <si>
    <t>NELLUTLA KEERTHI</t>
  </si>
  <si>
    <t>20SDFD019</t>
  </si>
  <si>
    <t>SHRAVANTHI POLAVARAPU</t>
  </si>
  <si>
    <t>20SDFD020</t>
  </si>
  <si>
    <t>SAGIRAJU LAKSHMI ANISHA</t>
  </si>
  <si>
    <t>20SDFD021</t>
  </si>
  <si>
    <t xml:space="preserve">SAKSHI KHALKAR </t>
  </si>
  <si>
    <t>20SDFD022</t>
  </si>
  <si>
    <t>VANDANA UPPAL</t>
  </si>
  <si>
    <t>ROLL #</t>
  </si>
  <si>
    <t>STUD NAME</t>
  </si>
  <si>
    <t>PROGRAM</t>
  </si>
  <si>
    <t>FD</t>
  </si>
  <si>
    <t>Grade</t>
  </si>
  <si>
    <t>GRADE POINT</t>
  </si>
  <si>
    <t>TOT</t>
  </si>
  <si>
    <t>GS1</t>
  </si>
  <si>
    <t>GP1</t>
  </si>
  <si>
    <t>GP2</t>
  </si>
  <si>
    <t>GS2</t>
  </si>
  <si>
    <t>GP3</t>
  </si>
  <si>
    <t>GS3</t>
  </si>
  <si>
    <t>GP4</t>
  </si>
  <si>
    <t>GS4</t>
  </si>
  <si>
    <t>GP5</t>
  </si>
  <si>
    <t>GS5</t>
  </si>
  <si>
    <t>GP6</t>
  </si>
  <si>
    <t>GS6</t>
  </si>
  <si>
    <t>GP7</t>
  </si>
  <si>
    <t>GS7</t>
  </si>
  <si>
    <t>Hologram Die Cost</t>
  </si>
  <si>
    <t>No of Qty</t>
  </si>
  <si>
    <t>20SDPD001</t>
  </si>
  <si>
    <t>ARJUN SREERAM PUTHIYEDUTH</t>
  </si>
  <si>
    <t>20SDPD002</t>
  </si>
  <si>
    <t>ASIT VINOD GAJBHIYE</t>
  </si>
  <si>
    <t>20SDPD003</t>
  </si>
  <si>
    <t>AYUSH ARYA</t>
  </si>
  <si>
    <t>20SDPD004</t>
  </si>
  <si>
    <t>DEVANANDAN KR</t>
  </si>
  <si>
    <t>20SDPD005</t>
  </si>
  <si>
    <t>JINOODHAYA SS</t>
  </si>
  <si>
    <t>20SDPD006</t>
  </si>
  <si>
    <t>POOJA JHAVERI</t>
  </si>
  <si>
    <t>20SDPD007</t>
  </si>
  <si>
    <t>PRUTHVI S</t>
  </si>
  <si>
    <t>20SDPD008</t>
  </si>
  <si>
    <t>RYAN BELLIE JOHNSTONE</t>
  </si>
  <si>
    <t>20SDPD009</t>
  </si>
  <si>
    <t>SAI KEERTHANA KARRI</t>
  </si>
  <si>
    <t>20SDPD010</t>
  </si>
  <si>
    <t>SAKALA AKHIL</t>
  </si>
  <si>
    <t>20SDPD011</t>
  </si>
  <si>
    <t>SAMEER VYAVHARE</t>
  </si>
  <si>
    <t>20SDPD012</t>
  </si>
  <si>
    <t>SAMANVITHA DESHAM</t>
  </si>
  <si>
    <t>20SDPD013</t>
  </si>
  <si>
    <t>SMRITI SUNKARA</t>
  </si>
  <si>
    <t>20SDPD014</t>
  </si>
  <si>
    <t>SOHAM NITIN VAGAL</t>
  </si>
  <si>
    <t>20SDPD015</t>
  </si>
  <si>
    <t>HARITA KUMARI</t>
  </si>
  <si>
    <t>20SDPD016</t>
  </si>
  <si>
    <t>KELAWALA KREMY JAYVADAN</t>
  </si>
  <si>
    <t>PD</t>
  </si>
  <si>
    <t>20SDVC001</t>
  </si>
  <si>
    <t xml:space="preserve">ADITI SETHI </t>
  </si>
  <si>
    <t>20SDVC002</t>
  </si>
  <si>
    <t>AM SHREYA</t>
  </si>
  <si>
    <t>20SDVC003</t>
  </si>
  <si>
    <t>ANANDHAN R</t>
  </si>
  <si>
    <t>20SDVC004</t>
  </si>
  <si>
    <t>BHAKTI BIYANI</t>
  </si>
  <si>
    <t>20SDVC005</t>
  </si>
  <si>
    <t>KANIKA BUKKA</t>
  </si>
  <si>
    <t>20SDVC006</t>
  </si>
  <si>
    <t>KUSHBOO NASKAR</t>
  </si>
  <si>
    <t>20SDVC007</t>
  </si>
  <si>
    <t>LIKHITH RAJ</t>
  </si>
  <si>
    <t>20SDVC008</t>
  </si>
  <si>
    <t>MUSKAN CHHABRA</t>
  </si>
  <si>
    <t>20SDVC009</t>
  </si>
  <si>
    <t>PONANGI SIDDARTH</t>
  </si>
  <si>
    <t>20SDVC010</t>
  </si>
  <si>
    <t>SAAI ROGHIT</t>
  </si>
  <si>
    <t>20SDVC011</t>
  </si>
  <si>
    <t>SAMARPAN AGARWAL</t>
  </si>
  <si>
    <t>20SDVC012</t>
  </si>
  <si>
    <t>SHALINI T</t>
  </si>
  <si>
    <t>20SDVC013</t>
  </si>
  <si>
    <t>S NIVAS HARI SIMHA</t>
  </si>
  <si>
    <t>20SDVC014</t>
  </si>
  <si>
    <t>SHREYA RAJESH AYYAR</t>
  </si>
  <si>
    <t>VC</t>
  </si>
  <si>
    <t>FAIL</t>
  </si>
  <si>
    <t>SEMESTER I</t>
  </si>
  <si>
    <t xml:space="preserve">Drawing and Sketching </t>
  </si>
  <si>
    <t>History of Design</t>
  </si>
  <si>
    <t>Environmental Studies</t>
  </si>
  <si>
    <t>Elements &amp; Principles of Design</t>
  </si>
  <si>
    <t>Design Process I</t>
  </si>
  <si>
    <t>Photography</t>
  </si>
  <si>
    <t>Material Explorations I</t>
  </si>
  <si>
    <t>20SDID001</t>
  </si>
  <si>
    <t>ARYIKA KOMMADI</t>
  </si>
  <si>
    <t>20SDID002</t>
  </si>
  <si>
    <t>BUDDOLU VIDHYA</t>
  </si>
  <si>
    <t>20SDID003</t>
  </si>
  <si>
    <t>CHILAKA BHAVANA</t>
  </si>
  <si>
    <t>20SDID004</t>
  </si>
  <si>
    <t>DEEPTHI KANDADI</t>
  </si>
  <si>
    <t>20SDID005</t>
  </si>
  <si>
    <t>DARIPALLY RAGHAVENDER</t>
  </si>
  <si>
    <t>20SDID006</t>
  </si>
  <si>
    <t>FIZA FIRDOUS</t>
  </si>
  <si>
    <t>20SDID007</t>
  </si>
  <si>
    <t>JASHWANTH D</t>
  </si>
  <si>
    <t>20SDID009</t>
  </si>
  <si>
    <t>KOTHAPALLI NANDITHA RAMANI</t>
  </si>
  <si>
    <t>20SDID010</t>
  </si>
  <si>
    <t>MAHITHA REDDY</t>
  </si>
  <si>
    <t>20SDID011</t>
  </si>
  <si>
    <t>PENUBOTHU MENAJA</t>
  </si>
  <si>
    <t>20SDID012</t>
  </si>
  <si>
    <t>PREETHI NELLORE</t>
  </si>
  <si>
    <t>20SDID013</t>
  </si>
  <si>
    <t>RISHITA LADDA</t>
  </si>
  <si>
    <t>20SDID014</t>
  </si>
  <si>
    <t>ROHIT KUMAR</t>
  </si>
  <si>
    <t>20SDID015</t>
  </si>
  <si>
    <t>SARAYU POLADI</t>
  </si>
  <si>
    <t>20SDID016</t>
  </si>
  <si>
    <t>TIA CIBI THADICARAN</t>
  </si>
  <si>
    <t>20SDID017</t>
  </si>
  <si>
    <t>UPADHYAYULA NAGA ANNAPURNA</t>
  </si>
  <si>
    <t>ID</t>
  </si>
  <si>
    <t>SEM 1 SGPA</t>
  </si>
  <si>
    <t>PRGM</t>
  </si>
  <si>
    <t>AM SHREYA (Shifted to PD)</t>
  </si>
  <si>
    <t>KANIKA BUKKA (Shifted to PD)</t>
  </si>
  <si>
    <t>SNO</t>
  </si>
  <si>
    <t>STUDENT ID</t>
  </si>
  <si>
    <t>NAME OF THE STUDENT</t>
  </si>
  <si>
    <t>NO DUES</t>
  </si>
  <si>
    <t>WOXSENUNIVERSITY</t>
  </si>
  <si>
    <t>STUDENTID</t>
  </si>
  <si>
    <t>STUDNAME</t>
  </si>
  <si>
    <t>SEM1GPA</t>
  </si>
  <si>
    <t>SCHOOL OF TECHNOLOGY</t>
  </si>
  <si>
    <t>Semester - I (2021-25)</t>
  </si>
  <si>
    <t>BTECH'21</t>
  </si>
  <si>
    <t>PHY101</t>
  </si>
  <si>
    <t>MAT101</t>
  </si>
  <si>
    <t>EEE101</t>
  </si>
  <si>
    <t>CSE101</t>
  </si>
  <si>
    <t>CHE101</t>
  </si>
  <si>
    <t>EVS101</t>
  </si>
  <si>
    <t>EEE101P</t>
  </si>
  <si>
    <t>PHY101P</t>
  </si>
  <si>
    <t>CSE101P</t>
  </si>
  <si>
    <t>CHE101P</t>
  </si>
  <si>
    <t>MEC101P</t>
  </si>
  <si>
    <t>GP8</t>
  </si>
  <si>
    <t>GS8</t>
  </si>
  <si>
    <t>GP9</t>
  </si>
  <si>
    <t>GS9</t>
  </si>
  <si>
    <t>GP10</t>
  </si>
  <si>
    <t>GS10</t>
  </si>
  <si>
    <t>GP11</t>
  </si>
  <si>
    <t>GS11</t>
  </si>
  <si>
    <t>21WU0101001</t>
  </si>
  <si>
    <t>Jssl Jyothi Yaga</t>
  </si>
  <si>
    <t>21WU0101002</t>
  </si>
  <si>
    <t>Tanishq Tembhune</t>
  </si>
  <si>
    <t>21WU0101003</t>
  </si>
  <si>
    <t>Siddamshetty Vaishnavi</t>
  </si>
  <si>
    <t>21WU0101004</t>
  </si>
  <si>
    <t>Aditi Baggu</t>
  </si>
  <si>
    <t>21WU0101005</t>
  </si>
  <si>
    <t>Badampeta Pranay Kumar</t>
  </si>
  <si>
    <t>21WU0101006</t>
  </si>
  <si>
    <t>Ramadulla Chandu Sagar</t>
  </si>
  <si>
    <t>21WU0101007</t>
  </si>
  <si>
    <t>Upadrasta Harsha</t>
  </si>
  <si>
    <t>21WU0101008</t>
  </si>
  <si>
    <t>Rithvik Balki</t>
  </si>
  <si>
    <t>21WU0101009</t>
  </si>
  <si>
    <t>Yasa Vivek Reddy</t>
  </si>
  <si>
    <t>21WU0101010</t>
  </si>
  <si>
    <t>Bandarukarthik</t>
  </si>
  <si>
    <t>21WU0101011</t>
  </si>
  <si>
    <t>Rayyan</t>
  </si>
  <si>
    <t>21WU0101012</t>
  </si>
  <si>
    <t>Raghul S</t>
  </si>
  <si>
    <t>21WU0101013</t>
  </si>
  <si>
    <t>Narendra</t>
  </si>
  <si>
    <t>21WU0101014</t>
  </si>
  <si>
    <t>Vignesh</t>
  </si>
  <si>
    <t>21WU0101015</t>
  </si>
  <si>
    <t>Js Mohammed Hafeez</t>
  </si>
  <si>
    <t>21WU0101016</t>
  </si>
  <si>
    <t>Angad Hanspal</t>
  </si>
  <si>
    <t>21WU0101017</t>
  </si>
  <si>
    <t>Sreeshanth Sangem</t>
  </si>
  <si>
    <t>21WU0101018</t>
  </si>
  <si>
    <t>Batti Varshith</t>
  </si>
  <si>
    <t>21WU0101019</t>
  </si>
  <si>
    <t>Chaithanya</t>
  </si>
  <si>
    <t>21WU0101020</t>
  </si>
  <si>
    <t>Vineetha</t>
  </si>
  <si>
    <t>21WU0101021</t>
  </si>
  <si>
    <t>Domathoti Rahulkrishna</t>
  </si>
  <si>
    <t>21WU0101022</t>
  </si>
  <si>
    <t>Navya</t>
  </si>
  <si>
    <t>21WU0101023</t>
  </si>
  <si>
    <t>Prudhvi Vignesh</t>
  </si>
  <si>
    <t>21WU0101024</t>
  </si>
  <si>
    <t>Valvanoor Udayrangan Varsha</t>
  </si>
  <si>
    <t>21WU0101025</t>
  </si>
  <si>
    <t>Swathi Kiran</t>
  </si>
  <si>
    <t>21WU0101026</t>
  </si>
  <si>
    <t>Sathvik Chandra Thummala</t>
  </si>
  <si>
    <t>21WU0101027</t>
  </si>
  <si>
    <t>Nischay</t>
  </si>
  <si>
    <t>21WU0101028</t>
  </si>
  <si>
    <t>Sahiti</t>
  </si>
  <si>
    <t>21WU0101029</t>
  </si>
  <si>
    <t>Sunke Durgaprasad</t>
  </si>
  <si>
    <t>21WU0101030</t>
  </si>
  <si>
    <t>Nikunj Reddy Porla</t>
  </si>
  <si>
    <t>21WU0101031</t>
  </si>
  <si>
    <t>Kasam Rohith Reddy</t>
  </si>
  <si>
    <t>21WU0101032</t>
  </si>
  <si>
    <t>Alsafa Neha</t>
  </si>
  <si>
    <t>21WU0101033</t>
  </si>
  <si>
    <t>Partheev Reddy</t>
  </si>
  <si>
    <t>21WU0101034</t>
  </si>
  <si>
    <t>Bhanu</t>
  </si>
  <si>
    <t>21WU0101035</t>
  </si>
  <si>
    <t>Varshith Kumar</t>
  </si>
  <si>
    <t>21WU0101036</t>
  </si>
  <si>
    <t>Siri Ananya Yallapragada</t>
  </si>
  <si>
    <t>21WU0101037</t>
  </si>
  <si>
    <t>Vamshi Sai</t>
  </si>
  <si>
    <t>21WU0101038</t>
  </si>
  <si>
    <t>Mir Muhammed Ali Hasan</t>
  </si>
  <si>
    <t>21WU0101040</t>
  </si>
  <si>
    <t>Kuntla Varun Sai</t>
  </si>
  <si>
    <t>21WU0101041</t>
  </si>
  <si>
    <t>Abdul Sahil</t>
  </si>
  <si>
    <t>21WU0101042</t>
  </si>
  <si>
    <t>Raja Muneesh Kanth</t>
  </si>
  <si>
    <t>21WU0101043</t>
  </si>
  <si>
    <t>Keshavareddy</t>
  </si>
  <si>
    <t>21WU0101044</t>
  </si>
  <si>
    <t>Manchikanti Shreya</t>
  </si>
  <si>
    <t>21WU0101045</t>
  </si>
  <si>
    <t>Nikhil Reddy</t>
  </si>
  <si>
    <t>21WU0101046</t>
  </si>
  <si>
    <t>Rushik Patel</t>
  </si>
  <si>
    <t>21WU0101047</t>
  </si>
  <si>
    <t xml:space="preserve">Rohinireddy </t>
  </si>
  <si>
    <t>21WU0101048</t>
  </si>
  <si>
    <t>Akash Kalasagond</t>
  </si>
  <si>
    <t>21WU0101049</t>
  </si>
  <si>
    <t>S Saiteja</t>
  </si>
  <si>
    <t>21WU0101050</t>
  </si>
  <si>
    <t>Pendem Sathwika</t>
  </si>
  <si>
    <t>21WU0101051</t>
  </si>
  <si>
    <t>Varanasi Vaishnavi</t>
  </si>
  <si>
    <t>21WU0101052</t>
  </si>
  <si>
    <t>Vundemodalu.krishna Krishna Teja</t>
  </si>
  <si>
    <t>21WU0101053</t>
  </si>
  <si>
    <t>Aditya Hegde</t>
  </si>
  <si>
    <t>21WU0101054</t>
  </si>
  <si>
    <t>Rohit Reddy</t>
  </si>
  <si>
    <t>21WU0101055</t>
  </si>
  <si>
    <t>Panidapu Manasa</t>
  </si>
  <si>
    <t>21WU0101056</t>
  </si>
  <si>
    <t>Harsh Pramod Morayya</t>
  </si>
  <si>
    <t>21WU0101057</t>
  </si>
  <si>
    <t>Nitin</t>
  </si>
  <si>
    <t>21WU0101058</t>
  </si>
  <si>
    <t>G v Karthikeya Reddy</t>
  </si>
  <si>
    <t>21WU0101059</t>
  </si>
  <si>
    <t>Sarvag Kalari</t>
  </si>
  <si>
    <t>21WU0101060</t>
  </si>
  <si>
    <t>Pranati</t>
  </si>
  <si>
    <t>21WU0101061</t>
  </si>
  <si>
    <t>Ayan Ahamed</t>
  </si>
  <si>
    <t>STREAM</t>
  </si>
  <si>
    <t>CSE</t>
  </si>
  <si>
    <t>21WU0102001</t>
  </si>
  <si>
    <t>Parvathaneni Srihitha</t>
  </si>
  <si>
    <t>21WU0102002</t>
  </si>
  <si>
    <t>Nadella.yukthamukhi</t>
  </si>
  <si>
    <t>21WU0102003</t>
  </si>
  <si>
    <t>Tanishq Reddy</t>
  </si>
  <si>
    <t>21WU0102004</t>
  </si>
  <si>
    <t>Shinde Aditya</t>
  </si>
  <si>
    <t>21WU0102005</t>
  </si>
  <si>
    <t>B V Munendra</t>
  </si>
  <si>
    <t>21WU0102006</t>
  </si>
  <si>
    <t>Sai Hima Girish</t>
  </si>
  <si>
    <t>21WU0102007</t>
  </si>
  <si>
    <t>Harshith Narayana Dogga</t>
  </si>
  <si>
    <t>21WU0102008</t>
  </si>
  <si>
    <t>Mahanth Raghav</t>
  </si>
  <si>
    <t>21WU0102009</t>
  </si>
  <si>
    <t>Suchitra Sekhar</t>
  </si>
  <si>
    <t>21WU0102010</t>
  </si>
  <si>
    <t>Pothureddi Sai Sumanth</t>
  </si>
  <si>
    <t>21WU0102011</t>
  </si>
  <si>
    <t>Sathwik</t>
  </si>
  <si>
    <t>21WU0102012</t>
  </si>
  <si>
    <t>Adwaith Yerramshetty</t>
  </si>
  <si>
    <t>21WU0102013</t>
  </si>
  <si>
    <t>Oladri Renuka</t>
  </si>
  <si>
    <t>21WU0102014</t>
  </si>
  <si>
    <t>Prakhyath Sai</t>
  </si>
  <si>
    <t>21WU0102015</t>
  </si>
  <si>
    <t>Sriram Sai Subramanyam Varma Mudunuri</t>
  </si>
  <si>
    <t>21WU0102016</t>
  </si>
  <si>
    <t>Ashish Julakanti</t>
  </si>
  <si>
    <t>21WU0102017</t>
  </si>
  <si>
    <t>Venkata Abhiram Polisetti</t>
  </si>
  <si>
    <t>21WU0102018</t>
  </si>
  <si>
    <t>Avula Jhansy</t>
  </si>
  <si>
    <t>21WU0102019</t>
  </si>
  <si>
    <t>Ch.abhinay</t>
  </si>
  <si>
    <t>21WU0102020</t>
  </si>
  <si>
    <t>Bakka Shravya Reddy</t>
  </si>
  <si>
    <t>21WU0102021</t>
  </si>
  <si>
    <t>Anusha Reddy</t>
  </si>
  <si>
    <t>21WU0102022</t>
  </si>
  <si>
    <t>Gurram Sai Vinil</t>
  </si>
  <si>
    <t>21WU0102023</t>
  </si>
  <si>
    <t>Paderla Kesav Reddy</t>
  </si>
  <si>
    <t>21WU0102024</t>
  </si>
  <si>
    <t>Nuthan</t>
  </si>
  <si>
    <t>21WU0102025</t>
  </si>
  <si>
    <t>Susarla Niharika</t>
  </si>
  <si>
    <t>21WU0102026</t>
  </si>
  <si>
    <t>Rudraksh</t>
  </si>
  <si>
    <t>21WU0102027</t>
  </si>
  <si>
    <t>Priyatham Thati</t>
  </si>
  <si>
    <t>21WU0102028</t>
  </si>
  <si>
    <t>K Rushyendra Sujith Kumar</t>
  </si>
  <si>
    <t>21WU0102029</t>
  </si>
  <si>
    <t>Mudunuri Bhaskara Karthikeya Varma</t>
  </si>
  <si>
    <t>21WU0102030</t>
  </si>
  <si>
    <t>Sai Nithin Reddy</t>
  </si>
  <si>
    <t>21WU0102031</t>
  </si>
  <si>
    <t>Thanmayi Vempala</t>
  </si>
  <si>
    <t>21WU0102032</t>
  </si>
  <si>
    <t>Lokeshwar Sai</t>
  </si>
  <si>
    <t>21WU0102033</t>
  </si>
  <si>
    <t>Charan</t>
  </si>
  <si>
    <t>21WU0102034</t>
  </si>
  <si>
    <t>Yanna Kusuma</t>
  </si>
  <si>
    <t>21WU0102035</t>
  </si>
  <si>
    <t>Jadhav Mayur</t>
  </si>
  <si>
    <t>21WU0102036</t>
  </si>
  <si>
    <t>Sai Sri Lakshmi</t>
  </si>
  <si>
    <t>21WU0102037</t>
  </si>
  <si>
    <t>Sindhu Priya</t>
  </si>
  <si>
    <t>21WU0102038</t>
  </si>
  <si>
    <t>Bhuvan</t>
  </si>
  <si>
    <t>21WU0102039</t>
  </si>
  <si>
    <t>Tadakamalla Srikar</t>
  </si>
  <si>
    <t>21WU0102040</t>
  </si>
  <si>
    <t>Anushka</t>
  </si>
  <si>
    <t>21WU0102041</t>
  </si>
  <si>
    <t>Harsh Goyal</t>
  </si>
  <si>
    <t>21WU0102042</t>
  </si>
  <si>
    <t>Nayef Alam</t>
  </si>
  <si>
    <t>21WU0102043</t>
  </si>
  <si>
    <t>Kalyan</t>
  </si>
  <si>
    <t>21WU0102044</t>
  </si>
  <si>
    <t>S Yuvraj</t>
  </si>
  <si>
    <t>21WU0102045</t>
  </si>
  <si>
    <t>Lokesh Kilaru</t>
  </si>
  <si>
    <t>21WU0102046</t>
  </si>
  <si>
    <t>Kavya</t>
  </si>
  <si>
    <t>21WU0102047</t>
  </si>
  <si>
    <t>Prashant Damma</t>
  </si>
  <si>
    <t>21WU0102048</t>
  </si>
  <si>
    <t>Sindhu</t>
  </si>
  <si>
    <t>21WU0102049</t>
  </si>
  <si>
    <t>Vadlamuri Nihitha</t>
  </si>
  <si>
    <t>21WU0102050</t>
  </si>
  <si>
    <t>Abhijeeth Ragala</t>
  </si>
  <si>
    <t>21WU0102051</t>
  </si>
  <si>
    <t>Abhigna Ragala</t>
  </si>
  <si>
    <t>21WU0102052</t>
  </si>
  <si>
    <t>B.venkatasrihari</t>
  </si>
  <si>
    <t>21WU0102053</t>
  </si>
  <si>
    <t>Jeereddy Mani Chenna Kesava Reddy</t>
  </si>
  <si>
    <t>21WU0102054</t>
  </si>
  <si>
    <t>Manish</t>
  </si>
  <si>
    <t>21WU0102055</t>
  </si>
  <si>
    <t>Syed Abdul Rasheed</t>
  </si>
  <si>
    <t>21WU0102056</t>
  </si>
  <si>
    <t>Maatrika</t>
  </si>
  <si>
    <t>21WU0102057</t>
  </si>
  <si>
    <t>Chandra Kiran</t>
  </si>
  <si>
    <t>21WU0102058</t>
  </si>
  <si>
    <t>Alle Pranav Sudhan</t>
  </si>
  <si>
    <t>DS AI</t>
  </si>
  <si>
    <t>21WU0103001</t>
  </si>
  <si>
    <t>Praveen Kumar</t>
  </si>
  <si>
    <t>21WU0103002</t>
  </si>
  <si>
    <t>Mir Naseruddin Ali Khan</t>
  </si>
  <si>
    <t>21WU0103003</t>
  </si>
  <si>
    <t>Sri Sylesh</t>
  </si>
  <si>
    <t>21WU0103004</t>
  </si>
  <si>
    <t>Jayesh Pattamatta</t>
  </si>
  <si>
    <t>21WU0103005</t>
  </si>
  <si>
    <t>S.thatwik Reddy</t>
  </si>
  <si>
    <t>21WU0103006</t>
  </si>
  <si>
    <t>Apoorva</t>
  </si>
  <si>
    <t>21WU0103007</t>
  </si>
  <si>
    <t>J Maneesh Reddy</t>
  </si>
  <si>
    <t>21WU0103008</t>
  </si>
  <si>
    <t>Joshitha</t>
  </si>
  <si>
    <t>21WU0103009</t>
  </si>
  <si>
    <t>Mirza Salman Baig</t>
  </si>
  <si>
    <t>AR</t>
  </si>
  <si>
    <t>P</t>
  </si>
  <si>
    <t>Pass</t>
  </si>
  <si>
    <t>SCALE</t>
  </si>
  <si>
    <t>3.75-4</t>
  </si>
  <si>
    <t>3.5-3.74</t>
  </si>
  <si>
    <t>3.25-3.4</t>
  </si>
  <si>
    <t>3-3.24</t>
  </si>
  <si>
    <t>2.75-2.99</t>
  </si>
  <si>
    <t>2.5-2.74</t>
  </si>
  <si>
    <t>2-2.24</t>
  </si>
  <si>
    <t>1.75-1.99</t>
  </si>
  <si>
    <t>0-1.74</t>
  </si>
  <si>
    <t>STUDENTS</t>
  </si>
  <si>
    <t>2.25-2.49</t>
  </si>
  <si>
    <t xml:space="preserve"> </t>
  </si>
  <si>
    <t>0-1</t>
  </si>
  <si>
    <t>1-2</t>
  </si>
  <si>
    <t>2-3</t>
  </si>
  <si>
    <t>3-4</t>
  </si>
  <si>
    <t>MAT202</t>
  </si>
  <si>
    <t>ECE201</t>
  </si>
  <si>
    <t>MAT203</t>
  </si>
  <si>
    <t>ENG201</t>
  </si>
  <si>
    <t>ECE201P</t>
  </si>
  <si>
    <t>CSE202P</t>
  </si>
  <si>
    <t>ENG201P</t>
  </si>
  <si>
    <t>ITW201P</t>
  </si>
  <si>
    <t>CSE202</t>
  </si>
  <si>
    <t xml:space="preserve">GP1 </t>
  </si>
  <si>
    <t>SAD201</t>
  </si>
  <si>
    <t>21WU0102059</t>
  </si>
  <si>
    <t>Semester - II (2021-25)</t>
  </si>
  <si>
    <t>SEM2GPA</t>
  </si>
  <si>
    <t>CGPA</t>
  </si>
  <si>
    <t>Boddu Venkata Sai Bhuvan</t>
  </si>
  <si>
    <t>Anushka Padala</t>
  </si>
  <si>
    <t>Sure Nichith</t>
  </si>
  <si>
    <t>Credits----&gt;</t>
  </si>
  <si>
    <t>Sem IV SGPA</t>
  </si>
  <si>
    <t>Total Credits till Sem-4</t>
  </si>
  <si>
    <t>S. Thatwik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</si>
</sst>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201F1E"/>
      <name val="Cambria"/>
      <family val="1"/>
    </font>
    <font>
      <b/>
      <sz val="8"/>
      <color theme="1"/>
      <name val="Calibri"/>
      <family val="2"/>
      <scheme val="minor"/>
    </font>
    <font>
      <sz val="12"/>
      <name val="Cambria"/>
      <family val="1"/>
    </font>
    <font>
      <b/>
      <sz val="16"/>
      <color theme="1"/>
      <name val="Times New Roman"/>
      <family val="1"/>
    </font>
    <font>
      <b/>
      <sz val="12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ambria"/>
      <family val="1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b/>
      <sz val="12"/>
      <color rgb="FF201F1E"/>
      <name val="Cambria"/>
      <family val="1"/>
    </font>
    <font>
      <b/>
      <sz val="12"/>
      <name val="Cambria"/>
      <family val="1"/>
    </font>
    <font>
      <b/>
      <sz val="11"/>
      <color rgb="FF000000"/>
      <name val="Cambria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7FDE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9" fontId="7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  <protection hidden="1"/>
    </xf>
    <xf numFmtId="0" fontId="0" fillId="7" borderId="0" xfId="0" applyFill="1"/>
    <xf numFmtId="0" fontId="4" fillId="0" borderId="0" xfId="0" applyFont="1" applyAlignment="1">
      <alignment horizontal="left" vertical="center"/>
    </xf>
    <xf numFmtId="0" fontId="0" fillId="8" borderId="0" xfId="0" applyFill="1"/>
    <xf numFmtId="0" fontId="0" fillId="9" borderId="0" xfId="0" applyFill="1"/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center" vertical="center" wrapText="1"/>
    </xf>
    <xf numFmtId="0" fontId="29" fillId="0" borderId="1" xfId="0" applyFont="1" applyBorder="1"/>
    <xf numFmtId="0" fontId="27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5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right" vertical="center"/>
    </xf>
    <xf numFmtId="0" fontId="31" fillId="0" borderId="6" xfId="0" applyFont="1" applyBorder="1" applyAlignment="1">
      <alignment horizontal="left" vertical="center"/>
    </xf>
    <xf numFmtId="0" fontId="33" fillId="0" borderId="6" xfId="0" applyFont="1" applyBorder="1" applyAlignment="1">
      <alignment horizontal="left" vertical="center"/>
    </xf>
    <xf numFmtId="0" fontId="31" fillId="0" borderId="6" xfId="0" applyFont="1" applyBorder="1"/>
    <xf numFmtId="0" fontId="31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2" fillId="0" borderId="1" xfId="0" applyFont="1" applyBorder="1"/>
    <xf numFmtId="0" fontId="4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E8EEF8"/>
      <color rgb="FFFDEFE7"/>
      <color rgb="FFFF9393"/>
      <color rgb="FF19FF81"/>
      <color rgb="FF00FF99"/>
      <color rgb="FF99FF99"/>
      <color rgb="FF99FF33"/>
      <color rgb="FFFF4F4F"/>
      <color rgb="FFF7FD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BTECH 2021-25</a:t>
            </a:r>
            <a:r>
              <a:rPr lang="en-US" baseline="0"/>
              <a:t> SEMESTER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Sheet4!$M$7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BB7-41FF-A167-4F98586A4DA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BB7-41FF-A167-4F98586A4DA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BB7-41FF-A167-4F98586A4DA6}"/>
              </c:ext>
            </c:extLst>
          </c:dPt>
          <c:dPt>
            <c:idx val="4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BB7-41FF-A167-4F98586A4DA6}"/>
              </c:ext>
            </c:extLst>
          </c:dPt>
          <c:dPt>
            <c:idx val="5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BB7-41FF-A167-4F98586A4DA6}"/>
              </c:ext>
            </c:extLst>
          </c:dPt>
          <c:dPt>
            <c:idx val="6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BB7-41FF-A167-4F98586A4DA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8BB7-41FF-A167-4F98586A4DA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8BB7-41FF-A167-4F98586A4DA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8BB7-41FF-A167-4F98586A4D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Sheet4!$L$8:$L$17</c:f>
              <c:strCache>
                <c:ptCount val="10"/>
                <c:pt idx="0">
                  <c:v>3.75-4</c:v>
                </c:pt>
                <c:pt idx="1">
                  <c:v>3.5-3.74</c:v>
                </c:pt>
                <c:pt idx="2">
                  <c:v>3.25-3.4</c:v>
                </c:pt>
                <c:pt idx="3">
                  <c:v>3-3.24</c:v>
                </c:pt>
                <c:pt idx="4">
                  <c:v>2.75-2.99</c:v>
                </c:pt>
                <c:pt idx="5">
                  <c:v>2.5-2.74</c:v>
                </c:pt>
                <c:pt idx="6">
                  <c:v>2.25-2.49</c:v>
                </c:pt>
                <c:pt idx="7">
                  <c:v>2-2.24</c:v>
                </c:pt>
                <c:pt idx="8">
                  <c:v>1.75-1.99</c:v>
                </c:pt>
                <c:pt idx="9">
                  <c:v>0-1.74</c:v>
                </c:pt>
              </c:strCache>
            </c:strRef>
          </c:cat>
          <c:val>
            <c:numRef>
              <c:f>Sheet4!$M$8:$M$17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B7-41FF-A167-4F98586A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60751360"/>
        <c:axId val="-1560750816"/>
        <c:axId val="0"/>
      </c:bar3DChart>
      <c:catAx>
        <c:axId val="-15607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750816"/>
        <c:crosses val="autoZero"/>
        <c:auto val="1"/>
        <c:lblAlgn val="ctr"/>
        <c:lblOffset val="100"/>
        <c:noMultiLvlLbl val="0"/>
      </c:catAx>
      <c:valAx>
        <c:axId val="-1560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7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BTECH 2021-25 SEMESTER 1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19FF8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036-4A52-8549-8248A7FA519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036-4A52-8549-8248A7FA5190}"/>
              </c:ext>
            </c:extLst>
          </c:dPt>
          <c:dPt>
            <c:idx val="2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036-4A52-8549-8248A7FA519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036-4A52-8549-8248A7FA5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Sheet4!$I$103:$I$106</c:f>
              <c:strCache>
                <c:ptCount val="4"/>
                <c:pt idx="0">
                  <c:v>3-4</c:v>
                </c:pt>
                <c:pt idx="1">
                  <c:v>2-3</c:v>
                </c:pt>
                <c:pt idx="2">
                  <c:v>1-2</c:v>
                </c:pt>
                <c:pt idx="3">
                  <c:v>0-1</c:v>
                </c:pt>
              </c:strCache>
            </c:strRef>
          </c:cat>
          <c:val>
            <c:numRef>
              <c:f>Sheet4!$J$103:$J$106</c:f>
              <c:numCache>
                <c:formatCode>General</c:formatCode>
                <c:ptCount val="4"/>
                <c:pt idx="0">
                  <c:v>21</c:v>
                </c:pt>
                <c:pt idx="1">
                  <c:v>52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36-4A52-8549-8248A7FA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95451680"/>
        <c:axId val="-1378196880"/>
        <c:axId val="0"/>
      </c:bar3DChart>
      <c:catAx>
        <c:axId val="-15954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196880"/>
        <c:crosses val="autoZero"/>
        <c:auto val="1"/>
        <c:lblAlgn val="ctr"/>
        <c:lblOffset val="100"/>
        <c:noMultiLvlLbl val="0"/>
      </c:catAx>
      <c:valAx>
        <c:axId val="-13781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4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20</xdr:row>
      <xdr:rowOff>4761</xdr:rowOff>
    </xdr:from>
    <xdr:to>
      <xdr:col>21</xdr:col>
      <xdr:colOff>152400</xdr:colOff>
      <xdr:row>37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95</xdr:row>
      <xdr:rowOff>109536</xdr:rowOff>
    </xdr:from>
    <xdr:to>
      <xdr:col>21</xdr:col>
      <xdr:colOff>533399</xdr:colOff>
      <xdr:row>112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workbookViewId="0">
      <selection activeCell="Q34" sqref="Q34"/>
    </sheetView>
  </sheetViews>
  <sheetFormatPr defaultColWidth="12.5703125" defaultRowHeight="15.75" x14ac:dyDescent="0.25"/>
  <cols>
    <col min="1" max="1" width="5.7109375" style="2" customWidth="1"/>
    <col min="2" max="2" width="11.28515625" style="2" bestFit="1" customWidth="1"/>
    <col min="3" max="3" width="12.7109375" style="9" customWidth="1"/>
    <col min="4" max="4" width="41" style="2" bestFit="1" customWidth="1"/>
    <col min="5" max="5" width="9.85546875" style="2" customWidth="1"/>
    <col min="6" max="7" width="7.28515625" style="2" hidden="1" customWidth="1"/>
    <col min="8" max="8" width="12" style="2" customWidth="1"/>
    <col min="9" max="9" width="6.42578125" style="2" hidden="1" customWidth="1"/>
    <col min="10" max="10" width="7.28515625" style="2" hidden="1" customWidth="1"/>
    <col min="11" max="11" width="12" style="2" customWidth="1"/>
    <col min="12" max="13" width="7.28515625" style="2" hidden="1" customWidth="1"/>
    <col min="14" max="14" width="12" style="2" customWidth="1"/>
    <col min="15" max="16" width="7.28515625" style="2" hidden="1" customWidth="1"/>
    <col min="17" max="17" width="12" style="2" customWidth="1"/>
    <col min="18" max="19" width="7.28515625" style="2" hidden="1" customWidth="1"/>
    <col min="20" max="20" width="12" style="2" customWidth="1"/>
    <col min="21" max="22" width="7.85546875" style="2" hidden="1" customWidth="1"/>
    <col min="23" max="23" width="12" style="2" customWidth="1"/>
    <col min="24" max="25" width="8.28515625" style="2" hidden="1" customWidth="1"/>
    <col min="26" max="26" width="8" style="2" customWidth="1"/>
    <col min="27" max="27" width="8" style="10" customWidth="1"/>
    <col min="28" max="29" width="8" style="2" customWidth="1"/>
    <col min="30" max="30" width="10.28515625" style="2" bestFit="1" customWidth="1"/>
    <col min="31" max="31" width="11.5703125" style="2" hidden="1" customWidth="1"/>
    <col min="32" max="32" width="11.5703125" style="2" bestFit="1" customWidth="1"/>
    <col min="33" max="33" width="18.28515625" style="2" bestFit="1" customWidth="1"/>
    <col min="34" max="34" width="14.140625" style="2" customWidth="1"/>
    <col min="35" max="35" width="0.140625" style="2" customWidth="1"/>
    <col min="36" max="36" width="0.140625" style="1" hidden="1" customWidth="1"/>
    <col min="37" max="37" width="0.5703125" style="2" hidden="1" customWidth="1"/>
    <col min="38" max="16384" width="12.5703125" style="2"/>
  </cols>
  <sheetData>
    <row r="1" spans="1:29" x14ac:dyDescent="0.25">
      <c r="E1" s="109" t="s">
        <v>144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"/>
      <c r="Y1" s="10"/>
    </row>
    <row r="2" spans="1:29" ht="41.25" customHeight="1" x14ac:dyDescent="0.25">
      <c r="A2" s="28" t="s">
        <v>0</v>
      </c>
      <c r="B2" s="28" t="s">
        <v>60</v>
      </c>
      <c r="C2" s="29" t="s">
        <v>58</v>
      </c>
      <c r="D2" s="28" t="s">
        <v>59</v>
      </c>
      <c r="E2" s="30" t="s">
        <v>145</v>
      </c>
      <c r="F2" s="30" t="s">
        <v>66</v>
      </c>
      <c r="G2" s="30" t="s">
        <v>65</v>
      </c>
      <c r="H2" s="30" t="s">
        <v>146</v>
      </c>
      <c r="I2" s="30" t="s">
        <v>67</v>
      </c>
      <c r="J2" s="30" t="s">
        <v>68</v>
      </c>
      <c r="K2" s="30" t="s">
        <v>147</v>
      </c>
      <c r="L2" s="30" t="s">
        <v>69</v>
      </c>
      <c r="M2" s="30" t="s">
        <v>70</v>
      </c>
      <c r="N2" s="30" t="s">
        <v>148</v>
      </c>
      <c r="O2" s="30" t="s">
        <v>71</v>
      </c>
      <c r="P2" s="30" t="s">
        <v>72</v>
      </c>
      <c r="Q2" s="30" t="s">
        <v>149</v>
      </c>
      <c r="R2" s="30" t="s">
        <v>73</v>
      </c>
      <c r="S2" s="30" t="s">
        <v>74</v>
      </c>
      <c r="T2" s="30" t="s">
        <v>150</v>
      </c>
      <c r="U2" s="30" t="s">
        <v>75</v>
      </c>
      <c r="V2" s="30" t="s">
        <v>76</v>
      </c>
      <c r="W2" s="30" t="s">
        <v>151</v>
      </c>
      <c r="X2" s="30" t="s">
        <v>77</v>
      </c>
      <c r="Y2" s="30" t="s">
        <v>78</v>
      </c>
      <c r="Z2" s="30" t="s">
        <v>64</v>
      </c>
      <c r="AA2" s="30" t="s">
        <v>185</v>
      </c>
      <c r="AB2" s="30" t="s">
        <v>1</v>
      </c>
      <c r="AC2" s="30" t="s">
        <v>2</v>
      </c>
    </row>
    <row r="3" spans="1:29" x14ac:dyDescent="0.25">
      <c r="A3" s="3"/>
      <c r="B3" s="13"/>
      <c r="C3" s="4"/>
      <c r="D3" s="5"/>
      <c r="E3" s="6">
        <v>5</v>
      </c>
      <c r="F3" s="6"/>
      <c r="G3" s="6"/>
      <c r="H3" s="11">
        <v>4</v>
      </c>
      <c r="I3" s="14"/>
      <c r="J3" s="14"/>
      <c r="K3" s="7">
        <v>2</v>
      </c>
      <c r="L3" s="7"/>
      <c r="M3" s="7"/>
      <c r="N3" s="6">
        <v>6</v>
      </c>
      <c r="O3" s="6"/>
      <c r="P3" s="6"/>
      <c r="Q3" s="6">
        <v>4</v>
      </c>
      <c r="R3" s="6"/>
      <c r="S3" s="6"/>
      <c r="T3" s="6">
        <v>4</v>
      </c>
      <c r="U3" s="7"/>
      <c r="V3" s="7"/>
      <c r="W3" s="7">
        <v>6</v>
      </c>
      <c r="X3" s="7"/>
      <c r="Y3" s="7"/>
      <c r="Z3" s="12">
        <f>SUM(E3:W3)</f>
        <v>31</v>
      </c>
      <c r="AA3" s="5"/>
      <c r="AB3" s="5"/>
      <c r="AC3" s="5"/>
    </row>
    <row r="4" spans="1:29" x14ac:dyDescent="0.25">
      <c r="A4" s="15">
        <v>1</v>
      </c>
      <c r="B4" s="15" t="s">
        <v>61</v>
      </c>
      <c r="C4" s="16" t="s">
        <v>3</v>
      </c>
      <c r="D4" s="17" t="s">
        <v>4</v>
      </c>
      <c r="E4" s="8" t="s">
        <v>6</v>
      </c>
      <c r="F4" s="8">
        <f>VLOOKUP(E4:E25,Sheet2!A:B,2,0)</f>
        <v>3.5</v>
      </c>
      <c r="G4" s="8">
        <f>$E$3*F4</f>
        <v>17.5</v>
      </c>
      <c r="H4" s="8" t="s">
        <v>13</v>
      </c>
      <c r="I4" s="8">
        <f>VLOOKUP(H4:H25,Sheet2!A:B,2,0)</f>
        <v>3.75</v>
      </c>
      <c r="J4" s="8">
        <f>$H$3*I4</f>
        <v>15</v>
      </c>
      <c r="K4" s="8" t="s">
        <v>5</v>
      </c>
      <c r="L4" s="8">
        <f>VLOOKUP(K4:K25,Sheet2!A:B,2,0)</f>
        <v>4</v>
      </c>
      <c r="M4" s="8">
        <f>$K$3*L4</f>
        <v>8</v>
      </c>
      <c r="N4" s="8" t="s">
        <v>13</v>
      </c>
      <c r="O4" s="8">
        <f>VLOOKUP(N4:N25,Sheet2!A:B,2,0)</f>
        <v>3.75</v>
      </c>
      <c r="P4" s="8">
        <f>$N$3*O4</f>
        <v>22.5</v>
      </c>
      <c r="Q4" s="8" t="s">
        <v>13</v>
      </c>
      <c r="R4" s="8">
        <f>VLOOKUP(Q4:Q25,Sheet2!A:B,2,0)</f>
        <v>3.75</v>
      </c>
      <c r="S4" s="8">
        <f>$Q$3*R4</f>
        <v>15</v>
      </c>
      <c r="T4" s="8" t="s">
        <v>5</v>
      </c>
      <c r="U4" s="8">
        <f>VLOOKUP(T4:T25,Sheet2!A:B,2,0)</f>
        <v>4</v>
      </c>
      <c r="V4" s="8">
        <f>$T$3*U4</f>
        <v>16</v>
      </c>
      <c r="W4" s="8" t="s">
        <v>5</v>
      </c>
      <c r="X4" s="8">
        <f>VLOOKUP(W4:W25,Sheet2!A:B,2,0)</f>
        <v>4</v>
      </c>
      <c r="Y4" s="8">
        <f>$W$3*X4</f>
        <v>24</v>
      </c>
      <c r="Z4" s="16">
        <f>(G4+J4+M4+P4+S4+V4+Y4)</f>
        <v>118</v>
      </c>
      <c r="AA4" s="8">
        <f>ROUND(Z4/$Z$3,2)</f>
        <v>3.81</v>
      </c>
      <c r="AB4" s="18"/>
      <c r="AC4" s="16"/>
    </row>
    <row r="5" spans="1:29" x14ac:dyDescent="0.25">
      <c r="A5" s="15">
        <v>2</v>
      </c>
      <c r="B5" s="15" t="s">
        <v>61</v>
      </c>
      <c r="C5" s="16" t="s">
        <v>9</v>
      </c>
      <c r="D5" s="17" t="s">
        <v>10</v>
      </c>
      <c r="E5" s="8" t="s">
        <v>8</v>
      </c>
      <c r="F5" s="8">
        <f>VLOOKUP(E5:E25,Sheet2!A:B,2,0)</f>
        <v>3</v>
      </c>
      <c r="G5" s="8">
        <f t="shared" ref="G5:G55" si="0">$E$3*F5</f>
        <v>15</v>
      </c>
      <c r="H5" s="8" t="s">
        <v>8</v>
      </c>
      <c r="I5" s="8">
        <f>VLOOKUP(H5:H25,Sheet2!A:B,2,0)</f>
        <v>3</v>
      </c>
      <c r="J5" s="8">
        <f t="shared" ref="J5:J55" si="1">$H$3*I5</f>
        <v>12</v>
      </c>
      <c r="K5" s="8" t="s">
        <v>17</v>
      </c>
      <c r="L5" s="8">
        <f>VLOOKUP(K5:K25,Sheet2!A:B,2,0)</f>
        <v>2</v>
      </c>
      <c r="M5" s="8">
        <f t="shared" ref="M5:M55" si="2">$K$3*L5</f>
        <v>4</v>
      </c>
      <c r="N5" s="8" t="s">
        <v>11</v>
      </c>
      <c r="O5" s="8">
        <f>VLOOKUP(N5:N25,Sheet2!A:B,2,0)</f>
        <v>2.5</v>
      </c>
      <c r="P5" s="8">
        <f t="shared" ref="P5:P55" si="3">$N$3*O5</f>
        <v>15</v>
      </c>
      <c r="Q5" s="8" t="s">
        <v>8</v>
      </c>
      <c r="R5" s="8">
        <f>VLOOKUP(Q5:Q25,Sheet2!A:B,2,0)</f>
        <v>3</v>
      </c>
      <c r="S5" s="8">
        <f t="shared" ref="S5:S55" si="4">$Q$3*R5</f>
        <v>12</v>
      </c>
      <c r="T5" s="8" t="s">
        <v>12</v>
      </c>
      <c r="U5" s="8">
        <f>VLOOKUP(T5:T25,Sheet2!A:B,2,0)</f>
        <v>2.75</v>
      </c>
      <c r="V5" s="8">
        <f t="shared" ref="V5:V55" si="5">$T$3*U5</f>
        <v>11</v>
      </c>
      <c r="W5" s="8" t="s">
        <v>8</v>
      </c>
      <c r="X5" s="8">
        <f>VLOOKUP(W5:W25,Sheet2!A:B,2,0)</f>
        <v>3</v>
      </c>
      <c r="Y5" s="8">
        <f t="shared" ref="Y5:Y55" si="6">$W$3*X5</f>
        <v>18</v>
      </c>
      <c r="Z5" s="16">
        <f t="shared" ref="Z5:Z55" si="7">(G5+J5+M5+P5+S5+V5+Y5)</f>
        <v>87</v>
      </c>
      <c r="AA5" s="8">
        <f t="shared" ref="AA5:AA55" si="8">ROUND(Z5/$Z$3,2)</f>
        <v>2.81</v>
      </c>
      <c r="AB5" s="18"/>
      <c r="AC5" s="16"/>
    </row>
    <row r="6" spans="1:29" x14ac:dyDescent="0.25">
      <c r="A6" s="15">
        <v>3</v>
      </c>
      <c r="B6" s="15" t="s">
        <v>61</v>
      </c>
      <c r="C6" s="16" t="s">
        <v>14</v>
      </c>
      <c r="D6" s="17" t="s">
        <v>15</v>
      </c>
      <c r="E6" s="8" t="s">
        <v>8</v>
      </c>
      <c r="F6" s="8">
        <f>VLOOKUP(E6:E25,Sheet2!A:B,2,0)</f>
        <v>3</v>
      </c>
      <c r="G6" s="8">
        <f t="shared" si="0"/>
        <v>15</v>
      </c>
      <c r="H6" s="8" t="s">
        <v>11</v>
      </c>
      <c r="I6" s="8">
        <f>VLOOKUP(H6:H25,Sheet2!A:B,2,0)</f>
        <v>2.5</v>
      </c>
      <c r="J6" s="8">
        <f t="shared" si="1"/>
        <v>10</v>
      </c>
      <c r="K6" s="8" t="s">
        <v>8</v>
      </c>
      <c r="L6" s="8">
        <f>VLOOKUP(K6:K25,Sheet2!A:B,2,0)</f>
        <v>3</v>
      </c>
      <c r="M6" s="8">
        <f t="shared" si="2"/>
        <v>6</v>
      </c>
      <c r="N6" s="8" t="s">
        <v>8</v>
      </c>
      <c r="O6" s="8">
        <f>VLOOKUP(N6:N25,Sheet2!A:B,2,0)</f>
        <v>3</v>
      </c>
      <c r="P6" s="8">
        <f t="shared" si="3"/>
        <v>18</v>
      </c>
      <c r="Q6" s="8" t="s">
        <v>13</v>
      </c>
      <c r="R6" s="8">
        <f>VLOOKUP(Q6:Q25,Sheet2!A:B,2,0)</f>
        <v>3.75</v>
      </c>
      <c r="S6" s="8">
        <f t="shared" si="4"/>
        <v>15</v>
      </c>
      <c r="T6" s="8" t="s">
        <v>8</v>
      </c>
      <c r="U6" s="8">
        <f>VLOOKUP(T6:T25,Sheet2!A:B,2,0)</f>
        <v>3</v>
      </c>
      <c r="V6" s="8">
        <f t="shared" si="5"/>
        <v>12</v>
      </c>
      <c r="W6" s="8" t="s">
        <v>13</v>
      </c>
      <c r="X6" s="8">
        <f>VLOOKUP(W6:W25,Sheet2!A:B,2,0)</f>
        <v>3.75</v>
      </c>
      <c r="Y6" s="8">
        <f t="shared" si="6"/>
        <v>22.5</v>
      </c>
      <c r="Z6" s="16">
        <f t="shared" si="7"/>
        <v>98.5</v>
      </c>
      <c r="AA6" s="8">
        <f t="shared" si="8"/>
        <v>3.18</v>
      </c>
      <c r="AB6" s="18"/>
      <c r="AC6" s="16"/>
    </row>
    <row r="7" spans="1:29" x14ac:dyDescent="0.25">
      <c r="A7" s="15">
        <v>4</v>
      </c>
      <c r="B7" s="15" t="s">
        <v>61</v>
      </c>
      <c r="C7" s="16" t="s">
        <v>19</v>
      </c>
      <c r="D7" s="17" t="s">
        <v>20</v>
      </c>
      <c r="E7" s="8" t="s">
        <v>6</v>
      </c>
      <c r="F7" s="8">
        <f>VLOOKUP(E7:E26,Sheet2!A:B,2,0)</f>
        <v>3.5</v>
      </c>
      <c r="G7" s="8">
        <f t="shared" si="0"/>
        <v>17.5</v>
      </c>
      <c r="H7" s="8" t="s">
        <v>13</v>
      </c>
      <c r="I7" s="8">
        <f>VLOOKUP(H7:H26,Sheet2!A:B,2,0)</f>
        <v>3.75</v>
      </c>
      <c r="J7" s="8">
        <f t="shared" si="1"/>
        <v>15</v>
      </c>
      <c r="K7" s="8" t="s">
        <v>13</v>
      </c>
      <c r="L7" s="8">
        <f>VLOOKUP(K7:K26,Sheet2!A:B,2,0)</f>
        <v>3.75</v>
      </c>
      <c r="M7" s="8">
        <f t="shared" si="2"/>
        <v>7.5</v>
      </c>
      <c r="N7" s="8" t="s">
        <v>13</v>
      </c>
      <c r="O7" s="8">
        <f>VLOOKUP(N7:N26,Sheet2!A:B,2,0)</f>
        <v>3.75</v>
      </c>
      <c r="P7" s="8">
        <f t="shared" si="3"/>
        <v>22.5</v>
      </c>
      <c r="Q7" s="8" t="s">
        <v>5</v>
      </c>
      <c r="R7" s="8">
        <f>VLOOKUP(Q7:Q26,Sheet2!A:B,2,0)</f>
        <v>4</v>
      </c>
      <c r="S7" s="8">
        <f t="shared" si="4"/>
        <v>16</v>
      </c>
      <c r="T7" s="8" t="s">
        <v>7</v>
      </c>
      <c r="U7" s="8">
        <f>VLOOKUP(T7:T26,Sheet2!A:B,2,0)</f>
        <v>3.25</v>
      </c>
      <c r="V7" s="8">
        <f t="shared" si="5"/>
        <v>13</v>
      </c>
      <c r="W7" s="8" t="s">
        <v>13</v>
      </c>
      <c r="X7" s="8">
        <f>VLOOKUP(W7:W26,Sheet2!A:B,2,0)</f>
        <v>3.75</v>
      </c>
      <c r="Y7" s="8">
        <f t="shared" si="6"/>
        <v>22.5</v>
      </c>
      <c r="Z7" s="16">
        <f t="shared" si="7"/>
        <v>114</v>
      </c>
      <c r="AA7" s="8">
        <f t="shared" si="8"/>
        <v>3.68</v>
      </c>
      <c r="AB7" s="18"/>
      <c r="AC7" s="16"/>
    </row>
    <row r="8" spans="1:29" x14ac:dyDescent="0.25">
      <c r="A8" s="15">
        <v>5</v>
      </c>
      <c r="B8" s="15" t="s">
        <v>61</v>
      </c>
      <c r="C8" s="16" t="s">
        <v>21</v>
      </c>
      <c r="D8" s="19" t="s">
        <v>22</v>
      </c>
      <c r="E8" s="8" t="s">
        <v>16</v>
      </c>
      <c r="F8" s="8">
        <f>VLOOKUP(E8:E27,Sheet2!A:B,2,0)</f>
        <v>2.25</v>
      </c>
      <c r="G8" s="8">
        <f t="shared" si="0"/>
        <v>11.25</v>
      </c>
      <c r="H8" s="8" t="s">
        <v>16</v>
      </c>
      <c r="I8" s="8">
        <f>VLOOKUP(H8:H27,Sheet2!A:B,2,0)</f>
        <v>2.25</v>
      </c>
      <c r="J8" s="8">
        <f t="shared" si="1"/>
        <v>9</v>
      </c>
      <c r="K8" s="8" t="s">
        <v>6</v>
      </c>
      <c r="L8" s="8">
        <f>VLOOKUP(K8:K27,Sheet2!A:B,2,0)</f>
        <v>3.5</v>
      </c>
      <c r="M8" s="8">
        <f t="shared" si="2"/>
        <v>7</v>
      </c>
      <c r="N8" s="8" t="s">
        <v>12</v>
      </c>
      <c r="O8" s="8">
        <f>VLOOKUP(N8:N27,Sheet2!A:B,2,0)</f>
        <v>2.75</v>
      </c>
      <c r="P8" s="8">
        <f t="shared" si="3"/>
        <v>16.5</v>
      </c>
      <c r="Q8" s="8" t="s">
        <v>7</v>
      </c>
      <c r="R8" s="8">
        <f>VLOOKUP(Q8:Q27,Sheet2!A:B,2,0)</f>
        <v>3.25</v>
      </c>
      <c r="S8" s="8">
        <f t="shared" si="4"/>
        <v>13</v>
      </c>
      <c r="T8" s="8" t="s">
        <v>6</v>
      </c>
      <c r="U8" s="8">
        <f>VLOOKUP(T8:T27,Sheet2!A:B,2,0)</f>
        <v>3.5</v>
      </c>
      <c r="V8" s="8">
        <f t="shared" si="5"/>
        <v>14</v>
      </c>
      <c r="W8" s="8" t="s">
        <v>16</v>
      </c>
      <c r="X8" s="8">
        <f>VLOOKUP(W8:W27,Sheet2!A:B,2,0)</f>
        <v>2.25</v>
      </c>
      <c r="Y8" s="8">
        <f t="shared" si="6"/>
        <v>13.5</v>
      </c>
      <c r="Z8" s="16">
        <f t="shared" si="7"/>
        <v>84.25</v>
      </c>
      <c r="AA8" s="8">
        <f t="shared" si="8"/>
        <v>2.72</v>
      </c>
      <c r="AB8" s="18"/>
      <c r="AC8" s="16"/>
    </row>
    <row r="9" spans="1:29" x14ac:dyDescent="0.25">
      <c r="A9" s="15">
        <v>6</v>
      </c>
      <c r="B9" s="15" t="s">
        <v>61</v>
      </c>
      <c r="C9" s="16" t="s">
        <v>23</v>
      </c>
      <c r="D9" s="17" t="s">
        <v>24</v>
      </c>
      <c r="E9" s="8" t="s">
        <v>8</v>
      </c>
      <c r="F9" s="8">
        <f>VLOOKUP(E9:E28,Sheet2!A:B,2,0)</f>
        <v>3</v>
      </c>
      <c r="G9" s="8">
        <f t="shared" si="0"/>
        <v>15</v>
      </c>
      <c r="H9" s="8" t="s">
        <v>8</v>
      </c>
      <c r="I9" s="8">
        <f>VLOOKUP(H9:H28,Sheet2!A:B,2,0)</f>
        <v>3</v>
      </c>
      <c r="J9" s="8">
        <f t="shared" si="1"/>
        <v>12</v>
      </c>
      <c r="K9" s="8" t="s">
        <v>8</v>
      </c>
      <c r="L9" s="8">
        <f>VLOOKUP(K9:K28,Sheet2!A:B,2,0)</f>
        <v>3</v>
      </c>
      <c r="M9" s="8">
        <f t="shared" si="2"/>
        <v>6</v>
      </c>
      <c r="N9" s="8" t="s">
        <v>12</v>
      </c>
      <c r="O9" s="8">
        <f>VLOOKUP(N9:N28,Sheet2!A:B,2,0)</f>
        <v>2.75</v>
      </c>
      <c r="P9" s="8">
        <f t="shared" si="3"/>
        <v>16.5</v>
      </c>
      <c r="Q9" s="8" t="s">
        <v>6</v>
      </c>
      <c r="R9" s="8">
        <f>VLOOKUP(Q9:Q28,Sheet2!A:B,2,0)</f>
        <v>3.5</v>
      </c>
      <c r="S9" s="8">
        <f t="shared" si="4"/>
        <v>14</v>
      </c>
      <c r="T9" s="8" t="s">
        <v>8</v>
      </c>
      <c r="U9" s="8">
        <f>VLOOKUP(T9:T28,Sheet2!A:B,2,0)</f>
        <v>3</v>
      </c>
      <c r="V9" s="8">
        <f t="shared" si="5"/>
        <v>12</v>
      </c>
      <c r="W9" s="8" t="s">
        <v>8</v>
      </c>
      <c r="X9" s="8">
        <f>VLOOKUP(W9:W28,Sheet2!A:B,2,0)</f>
        <v>3</v>
      </c>
      <c r="Y9" s="8">
        <f t="shared" si="6"/>
        <v>18</v>
      </c>
      <c r="Z9" s="16">
        <f t="shared" si="7"/>
        <v>93.5</v>
      </c>
      <c r="AA9" s="8">
        <f t="shared" si="8"/>
        <v>3.02</v>
      </c>
      <c r="AB9" s="18"/>
      <c r="AC9" s="16"/>
    </row>
    <row r="10" spans="1:29" x14ac:dyDescent="0.25">
      <c r="A10" s="15">
        <v>7</v>
      </c>
      <c r="B10" s="15" t="s">
        <v>61</v>
      </c>
      <c r="C10" s="16" t="s">
        <v>25</v>
      </c>
      <c r="D10" s="17" t="s">
        <v>26</v>
      </c>
      <c r="E10" s="8" t="s">
        <v>7</v>
      </c>
      <c r="F10" s="8">
        <f>VLOOKUP(E10:E29,Sheet2!A:B,2,0)</f>
        <v>3.25</v>
      </c>
      <c r="G10" s="8">
        <f t="shared" si="0"/>
        <v>16.25</v>
      </c>
      <c r="H10" s="8" t="s">
        <v>5</v>
      </c>
      <c r="I10" s="8">
        <f>VLOOKUP(H10:H29,Sheet2!A:B,2,0)</f>
        <v>4</v>
      </c>
      <c r="J10" s="8">
        <f t="shared" si="1"/>
        <v>16</v>
      </c>
      <c r="K10" s="8" t="s">
        <v>5</v>
      </c>
      <c r="L10" s="8">
        <f>VLOOKUP(K10:K29,Sheet2!A:B,2,0)</f>
        <v>4</v>
      </c>
      <c r="M10" s="8">
        <f t="shared" si="2"/>
        <v>8</v>
      </c>
      <c r="N10" s="8" t="s">
        <v>5</v>
      </c>
      <c r="O10" s="8">
        <f>VLOOKUP(N10:N29,Sheet2!A:B,2,0)</f>
        <v>4</v>
      </c>
      <c r="P10" s="8">
        <f t="shared" si="3"/>
        <v>24</v>
      </c>
      <c r="Q10" s="8" t="s">
        <v>13</v>
      </c>
      <c r="R10" s="8">
        <f>VLOOKUP(Q10:Q29,Sheet2!A:B,2,0)</f>
        <v>3.75</v>
      </c>
      <c r="S10" s="8">
        <f t="shared" si="4"/>
        <v>15</v>
      </c>
      <c r="T10" s="8" t="s">
        <v>13</v>
      </c>
      <c r="U10" s="8">
        <f>VLOOKUP(T10:T29,Sheet2!A:B,2,0)</f>
        <v>3.75</v>
      </c>
      <c r="V10" s="8">
        <f t="shared" si="5"/>
        <v>15</v>
      </c>
      <c r="W10" s="8" t="s">
        <v>7</v>
      </c>
      <c r="X10" s="8">
        <f>VLOOKUP(W10:W29,Sheet2!A:B,2,0)</f>
        <v>3.25</v>
      </c>
      <c r="Y10" s="8">
        <f t="shared" si="6"/>
        <v>19.5</v>
      </c>
      <c r="Z10" s="16">
        <f t="shared" si="7"/>
        <v>113.75</v>
      </c>
      <c r="AA10" s="8">
        <f t="shared" si="8"/>
        <v>3.67</v>
      </c>
      <c r="AB10" s="18"/>
      <c r="AC10" s="16"/>
    </row>
    <row r="11" spans="1:29" x14ac:dyDescent="0.25">
      <c r="A11" s="15">
        <v>8</v>
      </c>
      <c r="B11" s="15" t="s">
        <v>61</v>
      </c>
      <c r="C11" s="16" t="s">
        <v>27</v>
      </c>
      <c r="D11" s="17" t="s">
        <v>28</v>
      </c>
      <c r="E11" s="8" t="s">
        <v>11</v>
      </c>
      <c r="F11" s="8">
        <f>VLOOKUP(E11:E30,Sheet2!A:B,2,0)</f>
        <v>2.5</v>
      </c>
      <c r="G11" s="8">
        <f t="shared" si="0"/>
        <v>12.5</v>
      </c>
      <c r="H11" s="8" t="s">
        <v>8</v>
      </c>
      <c r="I11" s="8">
        <f>VLOOKUP(H11:H30,Sheet2!A:B,2,0)</f>
        <v>3</v>
      </c>
      <c r="J11" s="8">
        <f t="shared" si="1"/>
        <v>12</v>
      </c>
      <c r="K11" s="8" t="s">
        <v>12</v>
      </c>
      <c r="L11" s="8">
        <f>VLOOKUP(K11:K30,Sheet2!A:B,2,0)</f>
        <v>2.75</v>
      </c>
      <c r="M11" s="8">
        <f t="shared" si="2"/>
        <v>5.5</v>
      </c>
      <c r="N11" s="8" t="s">
        <v>8</v>
      </c>
      <c r="O11" s="8">
        <f>VLOOKUP(N11:N30,Sheet2!A:B,2,0)</f>
        <v>3</v>
      </c>
      <c r="P11" s="8">
        <f t="shared" si="3"/>
        <v>18</v>
      </c>
      <c r="Q11" s="8" t="s">
        <v>7</v>
      </c>
      <c r="R11" s="8">
        <f>VLOOKUP(Q11:Q30,Sheet2!A:B,2,0)</f>
        <v>3.25</v>
      </c>
      <c r="S11" s="8">
        <f t="shared" si="4"/>
        <v>13</v>
      </c>
      <c r="T11" s="8" t="s">
        <v>12</v>
      </c>
      <c r="U11" s="8">
        <f>VLOOKUP(T11:T30,Sheet2!A:B,2,0)</f>
        <v>2.75</v>
      </c>
      <c r="V11" s="8">
        <f t="shared" si="5"/>
        <v>11</v>
      </c>
      <c r="W11" s="8" t="s">
        <v>8</v>
      </c>
      <c r="X11" s="8">
        <f>VLOOKUP(W11:W30,Sheet2!A:B,2,0)</f>
        <v>3</v>
      </c>
      <c r="Y11" s="8">
        <f t="shared" si="6"/>
        <v>18</v>
      </c>
      <c r="Z11" s="16">
        <f t="shared" si="7"/>
        <v>90</v>
      </c>
      <c r="AA11" s="8">
        <f t="shared" si="8"/>
        <v>2.9</v>
      </c>
      <c r="AB11" s="18"/>
      <c r="AC11" s="16"/>
    </row>
    <row r="12" spans="1:29" x14ac:dyDescent="0.25">
      <c r="A12" s="15">
        <v>9</v>
      </c>
      <c r="B12" s="15" t="s">
        <v>61</v>
      </c>
      <c r="C12" s="16" t="s">
        <v>29</v>
      </c>
      <c r="D12" s="17" t="s">
        <v>30</v>
      </c>
      <c r="E12" s="8" t="s">
        <v>11</v>
      </c>
      <c r="F12" s="8">
        <f>VLOOKUP(E12:E31,Sheet2!A:B,2,0)</f>
        <v>2.5</v>
      </c>
      <c r="G12" s="8">
        <f t="shared" si="0"/>
        <v>12.5</v>
      </c>
      <c r="H12" s="8" t="s">
        <v>8</v>
      </c>
      <c r="I12" s="8">
        <f>VLOOKUP(H12:H31,Sheet2!A:B,2,0)</f>
        <v>3</v>
      </c>
      <c r="J12" s="8">
        <f t="shared" si="1"/>
        <v>12</v>
      </c>
      <c r="K12" s="8" t="s">
        <v>16</v>
      </c>
      <c r="L12" s="8">
        <f>VLOOKUP(K12:K31,Sheet2!A:B,2,0)</f>
        <v>2.25</v>
      </c>
      <c r="M12" s="8">
        <f t="shared" si="2"/>
        <v>4.5</v>
      </c>
      <c r="N12" s="8" t="s">
        <v>17</v>
      </c>
      <c r="O12" s="8">
        <f>VLOOKUP(N12:N31,Sheet2!A:B,2,0)</f>
        <v>2</v>
      </c>
      <c r="P12" s="8">
        <f t="shared" si="3"/>
        <v>12</v>
      </c>
      <c r="Q12" s="8" t="s">
        <v>6</v>
      </c>
      <c r="R12" s="8">
        <f>VLOOKUP(Q12:Q31,Sheet2!A:B,2,0)</f>
        <v>3.5</v>
      </c>
      <c r="S12" s="8">
        <f t="shared" si="4"/>
        <v>14</v>
      </c>
      <c r="T12" s="8" t="s">
        <v>11</v>
      </c>
      <c r="U12" s="8">
        <f>VLOOKUP(T12:T31,Sheet2!A:B,2,0)</f>
        <v>2.5</v>
      </c>
      <c r="V12" s="8">
        <f t="shared" si="5"/>
        <v>10</v>
      </c>
      <c r="W12" s="8" t="s">
        <v>11</v>
      </c>
      <c r="X12" s="8">
        <f>VLOOKUP(W12:W31,Sheet2!A:B,2,0)</f>
        <v>2.5</v>
      </c>
      <c r="Y12" s="8">
        <f t="shared" si="6"/>
        <v>15</v>
      </c>
      <c r="Z12" s="16">
        <f t="shared" si="7"/>
        <v>80</v>
      </c>
      <c r="AA12" s="8">
        <f t="shared" si="8"/>
        <v>2.58</v>
      </c>
      <c r="AB12" s="18"/>
      <c r="AC12" s="16"/>
    </row>
    <row r="13" spans="1:29" x14ac:dyDescent="0.25">
      <c r="A13" s="15">
        <v>10</v>
      </c>
      <c r="B13" s="15" t="s">
        <v>61</v>
      </c>
      <c r="C13" s="16" t="s">
        <v>32</v>
      </c>
      <c r="D13" s="17" t="s">
        <v>33</v>
      </c>
      <c r="E13" s="8" t="s">
        <v>7</v>
      </c>
      <c r="F13" s="8">
        <f>VLOOKUP(E13:E32,Sheet2!A:B,2,0)</f>
        <v>3.25</v>
      </c>
      <c r="G13" s="8">
        <f t="shared" si="0"/>
        <v>16.25</v>
      </c>
      <c r="H13" s="8" t="s">
        <v>8</v>
      </c>
      <c r="I13" s="8">
        <f>VLOOKUP(H13:H32,Sheet2!A:B,2,0)</f>
        <v>3</v>
      </c>
      <c r="J13" s="8">
        <f t="shared" si="1"/>
        <v>12</v>
      </c>
      <c r="K13" s="8" t="s">
        <v>11</v>
      </c>
      <c r="L13" s="8">
        <f>VLOOKUP(K13:K32,Sheet2!A:B,2,0)</f>
        <v>2.5</v>
      </c>
      <c r="M13" s="8">
        <f t="shared" si="2"/>
        <v>5</v>
      </c>
      <c r="N13" s="8" t="s">
        <v>12</v>
      </c>
      <c r="O13" s="8">
        <f>VLOOKUP(N13:N32,Sheet2!A:B,2,0)</f>
        <v>2.75</v>
      </c>
      <c r="P13" s="8">
        <f t="shared" si="3"/>
        <v>16.5</v>
      </c>
      <c r="Q13" s="8" t="s">
        <v>8</v>
      </c>
      <c r="R13" s="8">
        <f>VLOOKUP(Q13:Q32,Sheet2!A:B,2,0)</f>
        <v>3</v>
      </c>
      <c r="S13" s="8">
        <f t="shared" si="4"/>
        <v>12</v>
      </c>
      <c r="T13" s="8" t="s">
        <v>12</v>
      </c>
      <c r="U13" s="8">
        <f>VLOOKUP(T13:T32,Sheet2!A:B,2,0)</f>
        <v>2.75</v>
      </c>
      <c r="V13" s="8">
        <f t="shared" si="5"/>
        <v>11</v>
      </c>
      <c r="W13" s="8" t="s">
        <v>8</v>
      </c>
      <c r="X13" s="8">
        <f>VLOOKUP(W13:W32,Sheet2!A:B,2,0)</f>
        <v>3</v>
      </c>
      <c r="Y13" s="8">
        <f t="shared" si="6"/>
        <v>18</v>
      </c>
      <c r="Z13" s="16">
        <f t="shared" si="7"/>
        <v>90.75</v>
      </c>
      <c r="AA13" s="8">
        <f t="shared" si="8"/>
        <v>2.93</v>
      </c>
      <c r="AB13" s="18"/>
      <c r="AC13" s="16"/>
    </row>
    <row r="14" spans="1:29" x14ac:dyDescent="0.25">
      <c r="A14" s="15">
        <v>11</v>
      </c>
      <c r="B14" s="15" t="s">
        <v>61</v>
      </c>
      <c r="C14" s="16" t="s">
        <v>34</v>
      </c>
      <c r="D14" s="17" t="s">
        <v>35</v>
      </c>
      <c r="E14" s="8" t="s">
        <v>13</v>
      </c>
      <c r="F14" s="8">
        <f>VLOOKUP(E14:E33,Sheet2!A:B,2,0)</f>
        <v>3.75</v>
      </c>
      <c r="G14" s="8">
        <f t="shared" si="0"/>
        <v>18.75</v>
      </c>
      <c r="H14" s="8" t="s">
        <v>16</v>
      </c>
      <c r="I14" s="8">
        <f>VLOOKUP(H14:H33,Sheet2!A:B,2,0)</f>
        <v>2.25</v>
      </c>
      <c r="J14" s="8">
        <f t="shared" si="1"/>
        <v>9</v>
      </c>
      <c r="K14" s="8" t="s">
        <v>8</v>
      </c>
      <c r="L14" s="8">
        <f>VLOOKUP(K14:K33,Sheet2!A:B,2,0)</f>
        <v>3</v>
      </c>
      <c r="M14" s="8">
        <f t="shared" si="2"/>
        <v>6</v>
      </c>
      <c r="N14" s="8" t="s">
        <v>8</v>
      </c>
      <c r="O14" s="8">
        <f>VLOOKUP(N14:N33,Sheet2!A:B,2,0)</f>
        <v>3</v>
      </c>
      <c r="P14" s="8">
        <f t="shared" si="3"/>
        <v>18</v>
      </c>
      <c r="Q14" s="8" t="s">
        <v>6</v>
      </c>
      <c r="R14" s="8">
        <f>VLOOKUP(Q14:Q33,Sheet2!A:B,2,0)</f>
        <v>3.5</v>
      </c>
      <c r="S14" s="8">
        <f t="shared" si="4"/>
        <v>14</v>
      </c>
      <c r="T14" s="8" t="s">
        <v>7</v>
      </c>
      <c r="U14" s="8">
        <f>VLOOKUP(T14:T33,Sheet2!A:B,2,0)</f>
        <v>3.25</v>
      </c>
      <c r="V14" s="8">
        <f t="shared" si="5"/>
        <v>13</v>
      </c>
      <c r="W14" s="8" t="s">
        <v>7</v>
      </c>
      <c r="X14" s="8">
        <f>VLOOKUP(W14:W33,Sheet2!A:B,2,0)</f>
        <v>3.25</v>
      </c>
      <c r="Y14" s="8">
        <f t="shared" si="6"/>
        <v>19.5</v>
      </c>
      <c r="Z14" s="16">
        <f t="shared" si="7"/>
        <v>98.25</v>
      </c>
      <c r="AA14" s="8">
        <f t="shared" si="8"/>
        <v>3.17</v>
      </c>
      <c r="AB14" s="18"/>
      <c r="AC14" s="16"/>
    </row>
    <row r="15" spans="1:29" x14ac:dyDescent="0.25">
      <c r="A15" s="15">
        <v>12</v>
      </c>
      <c r="B15" s="15" t="s">
        <v>61</v>
      </c>
      <c r="C15" s="16" t="s">
        <v>36</v>
      </c>
      <c r="D15" s="17" t="s">
        <v>37</v>
      </c>
      <c r="E15" s="8" t="s">
        <v>5</v>
      </c>
      <c r="F15" s="8">
        <f>VLOOKUP(E15:E34,Sheet2!A:B,2,0)</f>
        <v>4</v>
      </c>
      <c r="G15" s="8">
        <f t="shared" si="0"/>
        <v>20</v>
      </c>
      <c r="H15" s="8" t="s">
        <v>7</v>
      </c>
      <c r="I15" s="8">
        <f>VLOOKUP(H15:H34,Sheet2!A:B,2,0)</f>
        <v>3.25</v>
      </c>
      <c r="J15" s="8">
        <f t="shared" si="1"/>
        <v>13</v>
      </c>
      <c r="K15" s="8" t="s">
        <v>7</v>
      </c>
      <c r="L15" s="8">
        <f>VLOOKUP(K15:K34,Sheet2!A:B,2,0)</f>
        <v>3.25</v>
      </c>
      <c r="M15" s="8">
        <f t="shared" si="2"/>
        <v>6.5</v>
      </c>
      <c r="N15" s="8" t="s">
        <v>5</v>
      </c>
      <c r="O15" s="8">
        <f>VLOOKUP(N15:N34,Sheet2!A:B,2,0)</f>
        <v>4</v>
      </c>
      <c r="P15" s="8">
        <f t="shared" si="3"/>
        <v>24</v>
      </c>
      <c r="Q15" s="8" t="s">
        <v>6</v>
      </c>
      <c r="R15" s="8">
        <f>VLOOKUP(Q15:Q34,Sheet2!A:B,2,0)</f>
        <v>3.5</v>
      </c>
      <c r="S15" s="8">
        <f t="shared" si="4"/>
        <v>14</v>
      </c>
      <c r="T15" s="8" t="s">
        <v>8</v>
      </c>
      <c r="U15" s="8">
        <f>VLOOKUP(T15:T34,Sheet2!A:B,2,0)</f>
        <v>3</v>
      </c>
      <c r="V15" s="8">
        <f t="shared" si="5"/>
        <v>12</v>
      </c>
      <c r="W15" s="8" t="s">
        <v>8</v>
      </c>
      <c r="X15" s="8">
        <f>VLOOKUP(W15:W34,Sheet2!A:B,2,0)</f>
        <v>3</v>
      </c>
      <c r="Y15" s="8">
        <f t="shared" si="6"/>
        <v>18</v>
      </c>
      <c r="Z15" s="16">
        <f t="shared" si="7"/>
        <v>107.5</v>
      </c>
      <c r="AA15" s="8">
        <f t="shared" si="8"/>
        <v>3.47</v>
      </c>
      <c r="AB15" s="18"/>
      <c r="AC15" s="16"/>
    </row>
    <row r="16" spans="1:29" x14ac:dyDescent="0.25">
      <c r="A16" s="15">
        <v>13</v>
      </c>
      <c r="B16" s="15" t="s">
        <v>61</v>
      </c>
      <c r="C16" s="16" t="s">
        <v>38</v>
      </c>
      <c r="D16" s="17" t="s">
        <v>39</v>
      </c>
      <c r="E16" s="8" t="s">
        <v>18</v>
      </c>
      <c r="F16" s="8">
        <f>VLOOKUP(E16:E35,Sheet2!A:B,2,0)</f>
        <v>1.75</v>
      </c>
      <c r="G16" s="8">
        <f t="shared" si="0"/>
        <v>8.75</v>
      </c>
      <c r="H16" s="8" t="s">
        <v>8</v>
      </c>
      <c r="I16" s="8">
        <f>VLOOKUP(H16:H35,Sheet2!A:B,2,0)</f>
        <v>3</v>
      </c>
      <c r="J16" s="8">
        <f t="shared" si="1"/>
        <v>12</v>
      </c>
      <c r="K16" s="8" t="s">
        <v>11</v>
      </c>
      <c r="L16" s="8">
        <f>VLOOKUP(K16:K35,Sheet2!A:B,2,0)</f>
        <v>2.5</v>
      </c>
      <c r="M16" s="8">
        <f t="shared" si="2"/>
        <v>5</v>
      </c>
      <c r="N16" s="8" t="s">
        <v>11</v>
      </c>
      <c r="O16" s="8">
        <f>VLOOKUP(N16:N35,Sheet2!A:B,2,0)</f>
        <v>2.5</v>
      </c>
      <c r="P16" s="8">
        <f t="shared" si="3"/>
        <v>15</v>
      </c>
      <c r="Q16" s="8" t="s">
        <v>12</v>
      </c>
      <c r="R16" s="8">
        <f>VLOOKUP(Q16:Q35,Sheet2!A:B,2,0)</f>
        <v>2.75</v>
      </c>
      <c r="S16" s="8">
        <f t="shared" si="4"/>
        <v>11</v>
      </c>
      <c r="T16" s="8" t="s">
        <v>17</v>
      </c>
      <c r="U16" s="8">
        <f>VLOOKUP(T16:T35,Sheet2!A:B,2,0)</f>
        <v>2</v>
      </c>
      <c r="V16" s="8">
        <f t="shared" si="5"/>
        <v>8</v>
      </c>
      <c r="W16" s="8" t="s">
        <v>11</v>
      </c>
      <c r="X16" s="8">
        <f>VLOOKUP(W16:W35,Sheet2!A:B,2,0)</f>
        <v>2.5</v>
      </c>
      <c r="Y16" s="8">
        <f t="shared" si="6"/>
        <v>15</v>
      </c>
      <c r="Z16" s="16">
        <f t="shared" si="7"/>
        <v>74.75</v>
      </c>
      <c r="AA16" s="8">
        <f t="shared" si="8"/>
        <v>2.41</v>
      </c>
      <c r="AB16" s="18"/>
      <c r="AC16" s="16"/>
    </row>
    <row r="17" spans="1:29" x14ac:dyDescent="0.25">
      <c r="A17" s="15">
        <v>14</v>
      </c>
      <c r="B17" s="15" t="s">
        <v>61</v>
      </c>
      <c r="C17" s="16" t="s">
        <v>40</v>
      </c>
      <c r="D17" s="17" t="s">
        <v>41</v>
      </c>
      <c r="E17" s="8" t="s">
        <v>12</v>
      </c>
      <c r="F17" s="8">
        <f>VLOOKUP(E17:E36,Sheet2!A:B,2,0)</f>
        <v>2.75</v>
      </c>
      <c r="G17" s="8">
        <f t="shared" si="0"/>
        <v>13.75</v>
      </c>
      <c r="H17" s="8" t="s">
        <v>11</v>
      </c>
      <c r="I17" s="8">
        <f>VLOOKUP(H17:H36,Sheet2!A:B,2,0)</f>
        <v>2.5</v>
      </c>
      <c r="J17" s="8">
        <f t="shared" si="1"/>
        <v>10</v>
      </c>
      <c r="K17" s="8" t="s">
        <v>12</v>
      </c>
      <c r="L17" s="8">
        <f>VLOOKUP(K17:K36,Sheet2!A:B,2,0)</f>
        <v>2.75</v>
      </c>
      <c r="M17" s="8">
        <f t="shared" si="2"/>
        <v>5.5</v>
      </c>
      <c r="N17" s="8" t="s">
        <v>16</v>
      </c>
      <c r="O17" s="8">
        <f>VLOOKUP(N17:N36,Sheet2!A:B,2,0)</f>
        <v>2.25</v>
      </c>
      <c r="P17" s="8">
        <f t="shared" si="3"/>
        <v>13.5</v>
      </c>
      <c r="Q17" s="8" t="s">
        <v>11</v>
      </c>
      <c r="R17" s="8">
        <f>VLOOKUP(Q17:Q36,Sheet2!A:B,2,0)</f>
        <v>2.5</v>
      </c>
      <c r="S17" s="8">
        <f t="shared" si="4"/>
        <v>10</v>
      </c>
      <c r="T17" s="8" t="s">
        <v>11</v>
      </c>
      <c r="U17" s="8">
        <f>VLOOKUP(T17:T36,Sheet2!A:B,2,0)</f>
        <v>2.5</v>
      </c>
      <c r="V17" s="8">
        <f t="shared" si="5"/>
        <v>10</v>
      </c>
      <c r="W17" s="8" t="s">
        <v>16</v>
      </c>
      <c r="X17" s="8">
        <f>VLOOKUP(W17:W36,Sheet2!A:B,2,0)</f>
        <v>2.25</v>
      </c>
      <c r="Y17" s="8">
        <f t="shared" si="6"/>
        <v>13.5</v>
      </c>
      <c r="Z17" s="16">
        <f t="shared" si="7"/>
        <v>76.25</v>
      </c>
      <c r="AA17" s="8">
        <f t="shared" si="8"/>
        <v>2.46</v>
      </c>
      <c r="AB17" s="18"/>
      <c r="AC17" s="16"/>
    </row>
    <row r="18" spans="1:29" x14ac:dyDescent="0.25">
      <c r="A18" s="15">
        <v>15</v>
      </c>
      <c r="B18" s="15" t="s">
        <v>61</v>
      </c>
      <c r="C18" s="16" t="s">
        <v>42</v>
      </c>
      <c r="D18" s="17" t="s">
        <v>43</v>
      </c>
      <c r="E18" s="8" t="s">
        <v>13</v>
      </c>
      <c r="F18" s="8">
        <f>VLOOKUP(E18:E37,Sheet2!A:B,2,0)</f>
        <v>3.75</v>
      </c>
      <c r="G18" s="8">
        <f t="shared" si="0"/>
        <v>18.75</v>
      </c>
      <c r="H18" s="8" t="s">
        <v>13</v>
      </c>
      <c r="I18" s="8">
        <f>VLOOKUP(H18:H37,Sheet2!A:B,2,0)</f>
        <v>3.75</v>
      </c>
      <c r="J18" s="8">
        <f t="shared" si="1"/>
        <v>15</v>
      </c>
      <c r="K18" s="8" t="s">
        <v>6</v>
      </c>
      <c r="L18" s="8">
        <f>VLOOKUP(K18:K37,Sheet2!A:B,2,0)</f>
        <v>3.5</v>
      </c>
      <c r="M18" s="8">
        <f t="shared" si="2"/>
        <v>7</v>
      </c>
      <c r="N18" s="8" t="s">
        <v>6</v>
      </c>
      <c r="O18" s="8">
        <f>VLOOKUP(N18:N37,Sheet2!A:B,2,0)</f>
        <v>3.5</v>
      </c>
      <c r="P18" s="8">
        <f t="shared" si="3"/>
        <v>21</v>
      </c>
      <c r="Q18" s="8" t="s">
        <v>7</v>
      </c>
      <c r="R18" s="8">
        <f>VLOOKUP(Q18:Q37,Sheet2!A:B,2,0)</f>
        <v>3.25</v>
      </c>
      <c r="S18" s="8">
        <f t="shared" si="4"/>
        <v>13</v>
      </c>
      <c r="T18" s="8" t="s">
        <v>8</v>
      </c>
      <c r="U18" s="8">
        <f>VLOOKUP(T18:T37,Sheet2!A:B,2,0)</f>
        <v>3</v>
      </c>
      <c r="V18" s="8">
        <f t="shared" si="5"/>
        <v>12</v>
      </c>
      <c r="W18" s="8" t="s">
        <v>6</v>
      </c>
      <c r="X18" s="8">
        <f>VLOOKUP(W18:W37,Sheet2!A:B,2,0)</f>
        <v>3.5</v>
      </c>
      <c r="Y18" s="8">
        <f t="shared" si="6"/>
        <v>21</v>
      </c>
      <c r="Z18" s="16">
        <f t="shared" si="7"/>
        <v>107.75</v>
      </c>
      <c r="AA18" s="8">
        <f t="shared" si="8"/>
        <v>3.48</v>
      </c>
      <c r="AB18" s="18"/>
      <c r="AC18" s="16"/>
    </row>
    <row r="19" spans="1:29" x14ac:dyDescent="0.25">
      <c r="A19" s="15">
        <v>16</v>
      </c>
      <c r="B19" s="15" t="s">
        <v>61</v>
      </c>
      <c r="C19" s="16" t="s">
        <v>44</v>
      </c>
      <c r="D19" s="20" t="s">
        <v>45</v>
      </c>
      <c r="E19" s="8" t="s">
        <v>12</v>
      </c>
      <c r="F19" s="8">
        <f>VLOOKUP(E19:E38,Sheet2!A:B,2,0)</f>
        <v>2.75</v>
      </c>
      <c r="G19" s="8">
        <f t="shared" si="0"/>
        <v>13.75</v>
      </c>
      <c r="H19" s="8" t="s">
        <v>17</v>
      </c>
      <c r="I19" s="8">
        <f>VLOOKUP(H19:H38,Sheet2!A:B,2,0)</f>
        <v>2</v>
      </c>
      <c r="J19" s="8">
        <f t="shared" si="1"/>
        <v>8</v>
      </c>
      <c r="K19" s="8" t="s">
        <v>8</v>
      </c>
      <c r="L19" s="8">
        <f>VLOOKUP(K19:K38,Sheet2!A:B,2,0)</f>
        <v>3</v>
      </c>
      <c r="M19" s="8">
        <f t="shared" si="2"/>
        <v>6</v>
      </c>
      <c r="N19" s="8" t="s">
        <v>5</v>
      </c>
      <c r="O19" s="8">
        <f>VLOOKUP(N19:N38,Sheet2!A:B,2,0)</f>
        <v>4</v>
      </c>
      <c r="P19" s="8">
        <f t="shared" si="3"/>
        <v>24</v>
      </c>
      <c r="Q19" s="8" t="s">
        <v>12</v>
      </c>
      <c r="R19" s="8">
        <f>VLOOKUP(Q19:Q38,Sheet2!A:B,2,0)</f>
        <v>2.75</v>
      </c>
      <c r="S19" s="8">
        <f t="shared" si="4"/>
        <v>11</v>
      </c>
      <c r="T19" s="8" t="s">
        <v>5</v>
      </c>
      <c r="U19" s="8">
        <f>VLOOKUP(T19:T38,Sheet2!A:B,2,0)</f>
        <v>4</v>
      </c>
      <c r="V19" s="8">
        <f t="shared" si="5"/>
        <v>16</v>
      </c>
      <c r="W19" s="8" t="s">
        <v>12</v>
      </c>
      <c r="X19" s="8">
        <f>VLOOKUP(W19:W38,Sheet2!A:B,2,0)</f>
        <v>2.75</v>
      </c>
      <c r="Y19" s="8">
        <f t="shared" si="6"/>
        <v>16.5</v>
      </c>
      <c r="Z19" s="16">
        <f t="shared" si="7"/>
        <v>95.25</v>
      </c>
      <c r="AA19" s="8">
        <f t="shared" si="8"/>
        <v>3.07</v>
      </c>
      <c r="AB19" s="18"/>
      <c r="AC19" s="16"/>
    </row>
    <row r="20" spans="1:29" x14ac:dyDescent="0.25">
      <c r="A20" s="15">
        <v>17</v>
      </c>
      <c r="B20" s="15" t="s">
        <v>61</v>
      </c>
      <c r="C20" s="26" t="s">
        <v>46</v>
      </c>
      <c r="D20" s="27" t="s">
        <v>47</v>
      </c>
      <c r="E20" s="8" t="s">
        <v>11</v>
      </c>
      <c r="F20" s="8">
        <f>VLOOKUP(E20:E39,Sheet2!A:B,2,0)</f>
        <v>2.5</v>
      </c>
      <c r="G20" s="8">
        <f t="shared" si="0"/>
        <v>12.5</v>
      </c>
      <c r="H20" s="8" t="s">
        <v>13</v>
      </c>
      <c r="I20" s="8">
        <f>VLOOKUP(H20:H39,Sheet2!A:B,2,0)</f>
        <v>3.75</v>
      </c>
      <c r="J20" s="8">
        <f t="shared" si="1"/>
        <v>15</v>
      </c>
      <c r="K20" s="8" t="s">
        <v>11</v>
      </c>
      <c r="L20" s="8">
        <f>VLOOKUP(K20:K39,Sheet2!A:B,2,0)</f>
        <v>2.5</v>
      </c>
      <c r="M20" s="8">
        <f t="shared" si="2"/>
        <v>5</v>
      </c>
      <c r="N20" s="8" t="s">
        <v>7</v>
      </c>
      <c r="O20" s="8">
        <f>VLOOKUP(N20:N39,Sheet2!A:B,2,0)</f>
        <v>3.25</v>
      </c>
      <c r="P20" s="8">
        <f t="shared" si="3"/>
        <v>19.5</v>
      </c>
      <c r="Q20" s="8" t="s">
        <v>5</v>
      </c>
      <c r="R20" s="8">
        <f>VLOOKUP(Q20:Q39,Sheet2!A:B,2,0)</f>
        <v>4</v>
      </c>
      <c r="S20" s="8">
        <f t="shared" si="4"/>
        <v>16</v>
      </c>
      <c r="T20" s="8" t="s">
        <v>6</v>
      </c>
      <c r="U20" s="8">
        <f>VLOOKUP(T20:T39,Sheet2!A:B,2,0)</f>
        <v>3.5</v>
      </c>
      <c r="V20" s="8">
        <f t="shared" si="5"/>
        <v>14</v>
      </c>
      <c r="W20" s="8" t="s">
        <v>12</v>
      </c>
      <c r="X20" s="8">
        <f>VLOOKUP(W20:W39,Sheet2!A:B,2,0)</f>
        <v>2.75</v>
      </c>
      <c r="Y20" s="8">
        <f t="shared" si="6"/>
        <v>16.5</v>
      </c>
      <c r="Z20" s="16">
        <f t="shared" si="7"/>
        <v>98.5</v>
      </c>
      <c r="AA20" s="8">
        <f t="shared" si="8"/>
        <v>3.18</v>
      </c>
      <c r="AB20" s="18"/>
      <c r="AC20" s="16"/>
    </row>
    <row r="21" spans="1:29" x14ac:dyDescent="0.25">
      <c r="A21" s="15">
        <v>18</v>
      </c>
      <c r="B21" s="15" t="s">
        <v>61</v>
      </c>
      <c r="C21" s="16" t="s">
        <v>48</v>
      </c>
      <c r="D21" s="17" t="s">
        <v>49</v>
      </c>
      <c r="E21" s="8" t="s">
        <v>13</v>
      </c>
      <c r="F21" s="8">
        <f>VLOOKUP(E21:E40,Sheet2!A:B,2,0)</f>
        <v>3.75</v>
      </c>
      <c r="G21" s="8">
        <f t="shared" si="0"/>
        <v>18.75</v>
      </c>
      <c r="H21" s="8" t="s">
        <v>12</v>
      </c>
      <c r="I21" s="8">
        <f>VLOOKUP(H21:H40,Sheet2!A:B,2,0)</f>
        <v>2.75</v>
      </c>
      <c r="J21" s="8">
        <f t="shared" si="1"/>
        <v>11</v>
      </c>
      <c r="K21" s="8" t="s">
        <v>16</v>
      </c>
      <c r="L21" s="8">
        <f>VLOOKUP(K21:K40,Sheet2!A:B,2,0)</f>
        <v>2.25</v>
      </c>
      <c r="M21" s="8">
        <f t="shared" si="2"/>
        <v>4.5</v>
      </c>
      <c r="N21" s="8" t="s">
        <v>8</v>
      </c>
      <c r="O21" s="8">
        <f>VLOOKUP(N21:N40,Sheet2!A:B,2,0)</f>
        <v>3</v>
      </c>
      <c r="P21" s="8">
        <f t="shared" si="3"/>
        <v>18</v>
      </c>
      <c r="Q21" s="8" t="s">
        <v>7</v>
      </c>
      <c r="R21" s="8">
        <f>VLOOKUP(Q21:Q40,Sheet2!A:B,2,0)</f>
        <v>3.25</v>
      </c>
      <c r="S21" s="8">
        <f t="shared" si="4"/>
        <v>13</v>
      </c>
      <c r="T21" s="8" t="s">
        <v>7</v>
      </c>
      <c r="U21" s="8">
        <f>VLOOKUP(T21:T40,Sheet2!A:B,2,0)</f>
        <v>3.25</v>
      </c>
      <c r="V21" s="8">
        <f t="shared" si="5"/>
        <v>13</v>
      </c>
      <c r="W21" s="8" t="s">
        <v>11</v>
      </c>
      <c r="X21" s="8">
        <f>VLOOKUP(W21:W40,Sheet2!A:B,2,0)</f>
        <v>2.5</v>
      </c>
      <c r="Y21" s="8">
        <f t="shared" si="6"/>
        <v>15</v>
      </c>
      <c r="Z21" s="16">
        <f t="shared" si="7"/>
        <v>93.25</v>
      </c>
      <c r="AA21" s="8">
        <f t="shared" si="8"/>
        <v>3.01</v>
      </c>
      <c r="AB21" s="18"/>
      <c r="AC21" s="16"/>
    </row>
    <row r="22" spans="1:29" x14ac:dyDescent="0.25">
      <c r="A22" s="15">
        <v>19</v>
      </c>
      <c r="B22" s="15" t="s">
        <v>61</v>
      </c>
      <c r="C22" s="16" t="s">
        <v>50</v>
      </c>
      <c r="D22" s="17" t="s">
        <v>51</v>
      </c>
      <c r="E22" s="8" t="s">
        <v>5</v>
      </c>
      <c r="F22" s="8">
        <f>VLOOKUP(E22:E41,Sheet2!A:B,2,0)</f>
        <v>4</v>
      </c>
      <c r="G22" s="8">
        <f t="shared" si="0"/>
        <v>20</v>
      </c>
      <c r="H22" s="8" t="s">
        <v>6</v>
      </c>
      <c r="I22" s="8">
        <f>VLOOKUP(H22:H41,Sheet2!A:B,2,0)</f>
        <v>3.5</v>
      </c>
      <c r="J22" s="8">
        <f t="shared" si="1"/>
        <v>14</v>
      </c>
      <c r="K22" s="8" t="s">
        <v>7</v>
      </c>
      <c r="L22" s="8">
        <f>VLOOKUP(K22:K41,Sheet2!A:B,2,0)</f>
        <v>3.25</v>
      </c>
      <c r="M22" s="8">
        <f t="shared" si="2"/>
        <v>6.5</v>
      </c>
      <c r="N22" s="8" t="s">
        <v>6</v>
      </c>
      <c r="O22" s="8">
        <f>VLOOKUP(N22:N41,Sheet2!A:B,2,0)</f>
        <v>3.5</v>
      </c>
      <c r="P22" s="8">
        <f t="shared" si="3"/>
        <v>21</v>
      </c>
      <c r="Q22" s="8" t="s">
        <v>8</v>
      </c>
      <c r="R22" s="8">
        <f>VLOOKUP(Q22:Q41,Sheet2!A:B,2,0)</f>
        <v>3</v>
      </c>
      <c r="S22" s="8">
        <f t="shared" si="4"/>
        <v>12</v>
      </c>
      <c r="T22" s="8" t="s">
        <v>13</v>
      </c>
      <c r="U22" s="8">
        <f>VLOOKUP(T22:T41,Sheet2!A:B,2,0)</f>
        <v>3.75</v>
      </c>
      <c r="V22" s="8">
        <f t="shared" si="5"/>
        <v>15</v>
      </c>
      <c r="W22" s="8" t="s">
        <v>13</v>
      </c>
      <c r="X22" s="8">
        <f>VLOOKUP(W22:W41,Sheet2!A:B,2,0)</f>
        <v>3.75</v>
      </c>
      <c r="Y22" s="8">
        <f t="shared" si="6"/>
        <v>22.5</v>
      </c>
      <c r="Z22" s="16">
        <f t="shared" si="7"/>
        <v>111</v>
      </c>
      <c r="AA22" s="8">
        <f t="shared" si="8"/>
        <v>3.58</v>
      </c>
      <c r="AB22" s="18"/>
      <c r="AC22" s="16"/>
    </row>
    <row r="23" spans="1:29" x14ac:dyDescent="0.25">
      <c r="A23" s="15">
        <v>20</v>
      </c>
      <c r="B23" s="15" t="s">
        <v>61</v>
      </c>
      <c r="C23" s="16" t="s">
        <v>52</v>
      </c>
      <c r="D23" s="17" t="s">
        <v>53</v>
      </c>
      <c r="E23" s="8" t="s">
        <v>7</v>
      </c>
      <c r="F23" s="8">
        <f>VLOOKUP(E23:E41,Sheet2!A:B,2,0)</f>
        <v>3.25</v>
      </c>
      <c r="G23" s="8">
        <f t="shared" si="0"/>
        <v>16.25</v>
      </c>
      <c r="H23" s="8" t="s">
        <v>13</v>
      </c>
      <c r="I23" s="8">
        <f>VLOOKUP(H23:H41,Sheet2!A:B,2,0)</f>
        <v>3.75</v>
      </c>
      <c r="J23" s="8">
        <f t="shared" si="1"/>
        <v>15</v>
      </c>
      <c r="K23" s="8" t="s">
        <v>13</v>
      </c>
      <c r="L23" s="8">
        <f>VLOOKUP(K23:K41,Sheet2!A:B,2,0)</f>
        <v>3.75</v>
      </c>
      <c r="M23" s="8">
        <f t="shared" si="2"/>
        <v>7.5</v>
      </c>
      <c r="N23" s="8" t="s">
        <v>6</v>
      </c>
      <c r="O23" s="8">
        <f>VLOOKUP(N23:N41,Sheet2!A:B,2,0)</f>
        <v>3.5</v>
      </c>
      <c r="P23" s="8">
        <f t="shared" si="3"/>
        <v>21</v>
      </c>
      <c r="Q23" s="8" t="s">
        <v>8</v>
      </c>
      <c r="R23" s="8">
        <f>VLOOKUP(Q23:Q41,Sheet2!A:B,2,0)</f>
        <v>3</v>
      </c>
      <c r="S23" s="8">
        <f t="shared" si="4"/>
        <v>12</v>
      </c>
      <c r="T23" s="8" t="s">
        <v>8</v>
      </c>
      <c r="U23" s="8">
        <f>VLOOKUP(T23:T41,Sheet2!A:B,2,0)</f>
        <v>3</v>
      </c>
      <c r="V23" s="8">
        <f t="shared" si="5"/>
        <v>12</v>
      </c>
      <c r="W23" s="8" t="s">
        <v>13</v>
      </c>
      <c r="X23" s="8">
        <f>VLOOKUP(W23:W41,Sheet2!A:B,2,0)</f>
        <v>3.75</v>
      </c>
      <c r="Y23" s="8">
        <f t="shared" si="6"/>
        <v>22.5</v>
      </c>
      <c r="Z23" s="16">
        <f t="shared" si="7"/>
        <v>106.25</v>
      </c>
      <c r="AA23" s="8">
        <f t="shared" si="8"/>
        <v>3.43</v>
      </c>
      <c r="AB23" s="18"/>
      <c r="AC23" s="16"/>
    </row>
    <row r="24" spans="1:29" x14ac:dyDescent="0.25">
      <c r="A24" s="15">
        <v>21</v>
      </c>
      <c r="B24" s="15" t="s">
        <v>61</v>
      </c>
      <c r="C24" s="16" t="s">
        <v>54</v>
      </c>
      <c r="D24" s="19" t="s">
        <v>55</v>
      </c>
      <c r="E24" s="8" t="s">
        <v>8</v>
      </c>
      <c r="F24" s="8">
        <f>VLOOKUP(E24:E42,Sheet2!A:B,2,0)</f>
        <v>3</v>
      </c>
      <c r="G24" s="8">
        <f t="shared" si="0"/>
        <v>15</v>
      </c>
      <c r="H24" s="8" t="s">
        <v>6</v>
      </c>
      <c r="I24" s="8">
        <f>VLOOKUP(H24:H42,Sheet2!A:B,2,0)</f>
        <v>3.5</v>
      </c>
      <c r="J24" s="8">
        <f t="shared" si="1"/>
        <v>14</v>
      </c>
      <c r="K24" s="8" t="s">
        <v>7</v>
      </c>
      <c r="L24" s="8">
        <f>VLOOKUP(K24:K42,Sheet2!A:B,2,0)</f>
        <v>3.25</v>
      </c>
      <c r="M24" s="8">
        <f t="shared" si="2"/>
        <v>6.5</v>
      </c>
      <c r="N24" s="8" t="s">
        <v>8</v>
      </c>
      <c r="O24" s="8">
        <f>VLOOKUP(N24:N42,Sheet2!A:B,2,0)</f>
        <v>3</v>
      </c>
      <c r="P24" s="8">
        <f t="shared" si="3"/>
        <v>18</v>
      </c>
      <c r="Q24" s="8" t="s">
        <v>6</v>
      </c>
      <c r="R24" s="8">
        <f>VLOOKUP(Q24:Q42,Sheet2!A:B,2,0)</f>
        <v>3.5</v>
      </c>
      <c r="S24" s="8">
        <f t="shared" si="4"/>
        <v>14</v>
      </c>
      <c r="T24" s="8" t="s">
        <v>13</v>
      </c>
      <c r="U24" s="8">
        <f>VLOOKUP(T24:T42,Sheet2!A:B,2,0)</f>
        <v>3.75</v>
      </c>
      <c r="V24" s="8">
        <f t="shared" si="5"/>
        <v>15</v>
      </c>
      <c r="W24" s="8" t="s">
        <v>8</v>
      </c>
      <c r="X24" s="8">
        <f>VLOOKUP(W24:W42,Sheet2!A:B,2,0)</f>
        <v>3</v>
      </c>
      <c r="Y24" s="8">
        <f t="shared" si="6"/>
        <v>18</v>
      </c>
      <c r="Z24" s="16">
        <f t="shared" si="7"/>
        <v>100.5</v>
      </c>
      <c r="AA24" s="8">
        <f t="shared" si="8"/>
        <v>3.24</v>
      </c>
      <c r="AB24" s="18"/>
      <c r="AC24" s="16"/>
    </row>
    <row r="25" spans="1:29" x14ac:dyDescent="0.25">
      <c r="A25" s="15">
        <v>22</v>
      </c>
      <c r="B25" s="15" t="s">
        <v>61</v>
      </c>
      <c r="C25" s="16" t="s">
        <v>56</v>
      </c>
      <c r="D25" s="17" t="s">
        <v>57</v>
      </c>
      <c r="E25" s="8" t="s">
        <v>8</v>
      </c>
      <c r="F25" s="8">
        <f>VLOOKUP(E25:E43,Sheet2!A:B,2,0)</f>
        <v>3</v>
      </c>
      <c r="G25" s="8">
        <f t="shared" si="0"/>
        <v>15</v>
      </c>
      <c r="H25" s="8" t="s">
        <v>7</v>
      </c>
      <c r="I25" s="8">
        <f>VLOOKUP(H25:H43,Sheet2!A:B,2,0)</f>
        <v>3.25</v>
      </c>
      <c r="J25" s="8">
        <f t="shared" si="1"/>
        <v>13</v>
      </c>
      <c r="K25" s="8" t="s">
        <v>8</v>
      </c>
      <c r="L25" s="8">
        <f>VLOOKUP(K25:K43,Sheet2!A:B,2,0)</f>
        <v>3</v>
      </c>
      <c r="M25" s="8">
        <f t="shared" si="2"/>
        <v>6</v>
      </c>
      <c r="N25" s="8" t="s">
        <v>7</v>
      </c>
      <c r="O25" s="8">
        <f>VLOOKUP(N25:N43,Sheet2!A:B,2,0)</f>
        <v>3.25</v>
      </c>
      <c r="P25" s="8">
        <f t="shared" si="3"/>
        <v>19.5</v>
      </c>
      <c r="Q25" s="8" t="s">
        <v>12</v>
      </c>
      <c r="R25" s="8">
        <f>VLOOKUP(Q25:Q43,Sheet2!A:B,2,0)</f>
        <v>2.75</v>
      </c>
      <c r="S25" s="8">
        <f t="shared" si="4"/>
        <v>11</v>
      </c>
      <c r="T25" s="8" t="s">
        <v>6</v>
      </c>
      <c r="U25" s="8">
        <f>VLOOKUP(T25:T43,Sheet2!A:B,2,0)</f>
        <v>3.5</v>
      </c>
      <c r="V25" s="8">
        <f t="shared" si="5"/>
        <v>14</v>
      </c>
      <c r="W25" s="8" t="s">
        <v>6</v>
      </c>
      <c r="X25" s="8">
        <f>VLOOKUP(W25:W43,Sheet2!A:B,2,0)</f>
        <v>3.5</v>
      </c>
      <c r="Y25" s="8">
        <f t="shared" si="6"/>
        <v>21</v>
      </c>
      <c r="Z25" s="16">
        <f t="shared" si="7"/>
        <v>99.5</v>
      </c>
      <c r="AA25" s="8">
        <f t="shared" si="8"/>
        <v>3.21</v>
      </c>
      <c r="AB25" s="18"/>
      <c r="AC25" s="16"/>
    </row>
    <row r="26" spans="1:29" x14ac:dyDescent="0.25">
      <c r="A26" s="23">
        <v>1</v>
      </c>
      <c r="B26" s="15" t="s">
        <v>113</v>
      </c>
      <c r="C26" s="22" t="s">
        <v>81</v>
      </c>
      <c r="D26" s="21" t="s">
        <v>82</v>
      </c>
      <c r="E26" s="24" t="s">
        <v>16</v>
      </c>
      <c r="F26" s="8">
        <f>VLOOKUP(E26:E44,Sheet2!A:B,2,0)</f>
        <v>2.25</v>
      </c>
      <c r="G26" s="8">
        <f t="shared" si="0"/>
        <v>11.25</v>
      </c>
      <c r="H26" s="24" t="s">
        <v>12</v>
      </c>
      <c r="I26" s="8">
        <f>VLOOKUP(H26:H44,Sheet2!A:B,2,0)</f>
        <v>2.75</v>
      </c>
      <c r="J26" s="8">
        <f t="shared" si="1"/>
        <v>11</v>
      </c>
      <c r="K26" s="24" t="s">
        <v>16</v>
      </c>
      <c r="L26" s="8">
        <f>VLOOKUP(K26:K44,Sheet2!A:B,2,0)</f>
        <v>2.25</v>
      </c>
      <c r="M26" s="8">
        <f t="shared" si="2"/>
        <v>4.5</v>
      </c>
      <c r="N26" s="24" t="s">
        <v>8</v>
      </c>
      <c r="O26" s="8">
        <f>VLOOKUP(N26:N44,Sheet2!A:B,2,0)</f>
        <v>3</v>
      </c>
      <c r="P26" s="8">
        <f t="shared" si="3"/>
        <v>18</v>
      </c>
      <c r="Q26" s="24" t="s">
        <v>6</v>
      </c>
      <c r="R26" s="8">
        <f>VLOOKUP(Q26:Q44,Sheet2!A:B,2,0)</f>
        <v>3.5</v>
      </c>
      <c r="S26" s="8">
        <f t="shared" si="4"/>
        <v>14</v>
      </c>
      <c r="T26" s="24" t="s">
        <v>8</v>
      </c>
      <c r="U26" s="8">
        <f>VLOOKUP(T26:T44,Sheet2!A:B,2,0)</f>
        <v>3</v>
      </c>
      <c r="V26" s="8">
        <f t="shared" si="5"/>
        <v>12</v>
      </c>
      <c r="W26" s="24" t="s">
        <v>8</v>
      </c>
      <c r="X26" s="8">
        <f>VLOOKUP(W26:W44,Sheet2!A:B,2,0)</f>
        <v>3</v>
      </c>
      <c r="Y26" s="8">
        <f t="shared" si="6"/>
        <v>18</v>
      </c>
      <c r="Z26" s="16">
        <f t="shared" si="7"/>
        <v>88.75</v>
      </c>
      <c r="AA26" s="8">
        <f t="shared" si="8"/>
        <v>2.86</v>
      </c>
      <c r="AB26" s="18"/>
      <c r="AC26" s="24"/>
    </row>
    <row r="27" spans="1:29" x14ac:dyDescent="0.25">
      <c r="A27" s="23">
        <v>2</v>
      </c>
      <c r="B27" s="15" t="s">
        <v>113</v>
      </c>
      <c r="C27" s="22" t="s">
        <v>83</v>
      </c>
      <c r="D27" s="21" t="s">
        <v>84</v>
      </c>
      <c r="E27" s="24" t="s">
        <v>16</v>
      </c>
      <c r="F27" s="8">
        <f>VLOOKUP(E27:E45,Sheet2!A:B,2,0)</f>
        <v>2.25</v>
      </c>
      <c r="G27" s="8">
        <f t="shared" si="0"/>
        <v>11.25</v>
      </c>
      <c r="H27" s="24" t="s">
        <v>13</v>
      </c>
      <c r="I27" s="8">
        <f>VLOOKUP(H27:H45,Sheet2!A:B,2,0)</f>
        <v>3.75</v>
      </c>
      <c r="J27" s="8">
        <f t="shared" si="1"/>
        <v>15</v>
      </c>
      <c r="K27" s="24" t="s">
        <v>13</v>
      </c>
      <c r="L27" s="8">
        <f>VLOOKUP(K27:K45,Sheet2!A:B,2,0)</f>
        <v>3.75</v>
      </c>
      <c r="M27" s="8">
        <f t="shared" si="2"/>
        <v>7.5</v>
      </c>
      <c r="N27" s="24" t="s">
        <v>12</v>
      </c>
      <c r="O27" s="8">
        <f>VLOOKUP(N27:N45,Sheet2!A:B,2,0)</f>
        <v>2.75</v>
      </c>
      <c r="P27" s="8">
        <f t="shared" si="3"/>
        <v>16.5</v>
      </c>
      <c r="Q27" s="24" t="s">
        <v>12</v>
      </c>
      <c r="R27" s="8">
        <f>VLOOKUP(Q27:Q45,Sheet2!A:B,2,0)</f>
        <v>2.75</v>
      </c>
      <c r="S27" s="8">
        <f t="shared" si="4"/>
        <v>11</v>
      </c>
      <c r="T27" s="24" t="s">
        <v>11</v>
      </c>
      <c r="U27" s="8">
        <f>VLOOKUP(T27:T45,Sheet2!A:B,2,0)</f>
        <v>2.5</v>
      </c>
      <c r="V27" s="8">
        <f t="shared" si="5"/>
        <v>10</v>
      </c>
      <c r="W27" s="24" t="s">
        <v>8</v>
      </c>
      <c r="X27" s="8">
        <f>VLOOKUP(W27:W45,Sheet2!A:B,2,0)</f>
        <v>3</v>
      </c>
      <c r="Y27" s="8">
        <f t="shared" si="6"/>
        <v>18</v>
      </c>
      <c r="Z27" s="16">
        <f t="shared" si="7"/>
        <v>89.25</v>
      </c>
      <c r="AA27" s="8">
        <f t="shared" si="8"/>
        <v>2.88</v>
      </c>
      <c r="AB27" s="18"/>
      <c r="AC27" s="24"/>
    </row>
    <row r="28" spans="1:29" x14ac:dyDescent="0.25">
      <c r="A28" s="23">
        <v>3</v>
      </c>
      <c r="B28" s="15" t="s">
        <v>113</v>
      </c>
      <c r="C28" s="22" t="s">
        <v>85</v>
      </c>
      <c r="D28" s="21" t="s">
        <v>86</v>
      </c>
      <c r="E28" s="24" t="s">
        <v>13</v>
      </c>
      <c r="F28" s="8">
        <f>VLOOKUP(E28:E46,Sheet2!A:B,2,0)</f>
        <v>3.75</v>
      </c>
      <c r="G28" s="8">
        <f t="shared" si="0"/>
        <v>18.75</v>
      </c>
      <c r="H28" s="24" t="s">
        <v>5</v>
      </c>
      <c r="I28" s="8">
        <f>VLOOKUP(H28:H46,Sheet2!A:B,2,0)</f>
        <v>4</v>
      </c>
      <c r="J28" s="8">
        <f t="shared" si="1"/>
        <v>16</v>
      </c>
      <c r="K28" s="24" t="s">
        <v>5</v>
      </c>
      <c r="L28" s="8">
        <f>VLOOKUP(K28:K46,Sheet2!A:B,2,0)</f>
        <v>4</v>
      </c>
      <c r="M28" s="8">
        <f t="shared" si="2"/>
        <v>8</v>
      </c>
      <c r="N28" s="24" t="s">
        <v>13</v>
      </c>
      <c r="O28" s="8">
        <f>VLOOKUP(N28:N46,Sheet2!A:B,2,0)</f>
        <v>3.75</v>
      </c>
      <c r="P28" s="8">
        <f t="shared" si="3"/>
        <v>22.5</v>
      </c>
      <c r="Q28" s="24" t="s">
        <v>5</v>
      </c>
      <c r="R28" s="8">
        <f>VLOOKUP(Q28:Q46,Sheet2!A:B,2,0)</f>
        <v>4</v>
      </c>
      <c r="S28" s="8">
        <f t="shared" si="4"/>
        <v>16</v>
      </c>
      <c r="T28" s="24" t="s">
        <v>8</v>
      </c>
      <c r="U28" s="8">
        <f>VLOOKUP(T28:T46,Sheet2!A:B,2,0)</f>
        <v>3</v>
      </c>
      <c r="V28" s="8">
        <f t="shared" si="5"/>
        <v>12</v>
      </c>
      <c r="W28" s="24" t="s">
        <v>5</v>
      </c>
      <c r="X28" s="8">
        <f>VLOOKUP(W28:W46,Sheet2!A:B,2,0)</f>
        <v>4</v>
      </c>
      <c r="Y28" s="8">
        <f t="shared" si="6"/>
        <v>24</v>
      </c>
      <c r="Z28" s="16">
        <f t="shared" si="7"/>
        <v>117.25</v>
      </c>
      <c r="AA28" s="8">
        <f t="shared" si="8"/>
        <v>3.78</v>
      </c>
      <c r="AB28" s="18"/>
      <c r="AC28" s="24"/>
    </row>
    <row r="29" spans="1:29" x14ac:dyDescent="0.25">
      <c r="A29" s="23">
        <v>4</v>
      </c>
      <c r="B29" s="15" t="s">
        <v>113</v>
      </c>
      <c r="C29" s="22" t="s">
        <v>87</v>
      </c>
      <c r="D29" s="21" t="s">
        <v>88</v>
      </c>
      <c r="E29" s="24" t="s">
        <v>5</v>
      </c>
      <c r="F29" s="8">
        <f>VLOOKUP(E29:E47,Sheet2!A:B,2,0)</f>
        <v>4</v>
      </c>
      <c r="G29" s="8">
        <f t="shared" si="0"/>
        <v>20</v>
      </c>
      <c r="H29" s="24" t="s">
        <v>7</v>
      </c>
      <c r="I29" s="8">
        <f>VLOOKUP(H29:H47,Sheet2!A:B,2,0)</f>
        <v>3.25</v>
      </c>
      <c r="J29" s="8">
        <f t="shared" si="1"/>
        <v>13</v>
      </c>
      <c r="K29" s="24" t="s">
        <v>6</v>
      </c>
      <c r="L29" s="8">
        <f>VLOOKUP(K29:K47,Sheet2!A:B,2,0)</f>
        <v>3.5</v>
      </c>
      <c r="M29" s="8">
        <f t="shared" si="2"/>
        <v>7</v>
      </c>
      <c r="N29" s="24" t="s">
        <v>8</v>
      </c>
      <c r="O29" s="8">
        <f>VLOOKUP(N29:N47,Sheet2!A:B,2,0)</f>
        <v>3</v>
      </c>
      <c r="P29" s="8">
        <f t="shared" si="3"/>
        <v>18</v>
      </c>
      <c r="Q29" s="24" t="s">
        <v>13</v>
      </c>
      <c r="R29" s="8">
        <f>VLOOKUP(Q29:Q47,Sheet2!A:B,2,0)</f>
        <v>3.75</v>
      </c>
      <c r="S29" s="8">
        <f t="shared" si="4"/>
        <v>15</v>
      </c>
      <c r="T29" s="24" t="s">
        <v>7</v>
      </c>
      <c r="U29" s="8">
        <f>VLOOKUP(T29:T47,Sheet2!A:B,2,0)</f>
        <v>3.25</v>
      </c>
      <c r="V29" s="8">
        <f t="shared" si="5"/>
        <v>13</v>
      </c>
      <c r="W29" s="24" t="s">
        <v>6</v>
      </c>
      <c r="X29" s="8">
        <f>VLOOKUP(W29:W47,Sheet2!A:B,2,0)</f>
        <v>3.5</v>
      </c>
      <c r="Y29" s="8">
        <f t="shared" si="6"/>
        <v>21</v>
      </c>
      <c r="Z29" s="16">
        <f t="shared" si="7"/>
        <v>107</v>
      </c>
      <c r="AA29" s="8">
        <f t="shared" si="8"/>
        <v>3.45</v>
      </c>
      <c r="AB29" s="18"/>
      <c r="AC29" s="24"/>
    </row>
    <row r="30" spans="1:29" x14ac:dyDescent="0.25">
      <c r="A30" s="23">
        <v>5</v>
      </c>
      <c r="B30" s="15" t="s">
        <v>113</v>
      </c>
      <c r="C30" s="22" t="s">
        <v>89</v>
      </c>
      <c r="D30" s="21" t="s">
        <v>90</v>
      </c>
      <c r="E30" s="24" t="s">
        <v>12</v>
      </c>
      <c r="F30" s="8">
        <f>VLOOKUP(E30:E48,Sheet2!A:B,2,0)</f>
        <v>2.75</v>
      </c>
      <c r="G30" s="8">
        <f t="shared" si="0"/>
        <v>13.75</v>
      </c>
      <c r="H30" s="24" t="s">
        <v>6</v>
      </c>
      <c r="I30" s="8">
        <f>VLOOKUP(H30:H48,Sheet2!A:B,2,0)</f>
        <v>3.5</v>
      </c>
      <c r="J30" s="8">
        <f t="shared" si="1"/>
        <v>14</v>
      </c>
      <c r="K30" s="24" t="s">
        <v>8</v>
      </c>
      <c r="L30" s="8">
        <f>VLOOKUP(K30:K48,Sheet2!A:B,2,0)</f>
        <v>3</v>
      </c>
      <c r="M30" s="8">
        <f t="shared" si="2"/>
        <v>6</v>
      </c>
      <c r="N30" s="24" t="s">
        <v>5</v>
      </c>
      <c r="O30" s="8">
        <f>VLOOKUP(N30:N48,Sheet2!A:B,2,0)</f>
        <v>4</v>
      </c>
      <c r="P30" s="8">
        <f t="shared" si="3"/>
        <v>24</v>
      </c>
      <c r="Q30" s="24" t="s">
        <v>6</v>
      </c>
      <c r="R30" s="8">
        <f>VLOOKUP(Q30:Q48,Sheet2!A:B,2,0)</f>
        <v>3.5</v>
      </c>
      <c r="S30" s="8">
        <f t="shared" si="4"/>
        <v>14</v>
      </c>
      <c r="T30" s="24" t="s">
        <v>13</v>
      </c>
      <c r="U30" s="8">
        <f>VLOOKUP(T30:T48,Sheet2!A:B,2,0)</f>
        <v>3.75</v>
      </c>
      <c r="V30" s="8">
        <f t="shared" si="5"/>
        <v>15</v>
      </c>
      <c r="W30" s="24" t="s">
        <v>7</v>
      </c>
      <c r="X30" s="8">
        <f>VLOOKUP(W30:W48,Sheet2!A:B,2,0)</f>
        <v>3.25</v>
      </c>
      <c r="Y30" s="8">
        <f t="shared" si="6"/>
        <v>19.5</v>
      </c>
      <c r="Z30" s="16">
        <f t="shared" si="7"/>
        <v>106.25</v>
      </c>
      <c r="AA30" s="8">
        <f t="shared" si="8"/>
        <v>3.43</v>
      </c>
      <c r="AB30" s="18"/>
      <c r="AC30" s="24"/>
    </row>
    <row r="31" spans="1:29" x14ac:dyDescent="0.25">
      <c r="A31" s="23">
        <v>6</v>
      </c>
      <c r="B31" s="15" t="s">
        <v>113</v>
      </c>
      <c r="C31" s="22" t="s">
        <v>91</v>
      </c>
      <c r="D31" s="21" t="s">
        <v>92</v>
      </c>
      <c r="E31" s="24" t="s">
        <v>12</v>
      </c>
      <c r="F31" s="8">
        <f>VLOOKUP(E31:E49,Sheet2!A:B,2,0)</f>
        <v>2.75</v>
      </c>
      <c r="G31" s="8">
        <f t="shared" si="0"/>
        <v>13.75</v>
      </c>
      <c r="H31" s="24" t="s">
        <v>7</v>
      </c>
      <c r="I31" s="8">
        <f>VLOOKUP(H31:H49,Sheet2!A:B,2,0)</f>
        <v>3.25</v>
      </c>
      <c r="J31" s="8">
        <f t="shared" si="1"/>
        <v>13</v>
      </c>
      <c r="K31" s="24" t="s">
        <v>6</v>
      </c>
      <c r="L31" s="8">
        <f>VLOOKUP(K31:K49,Sheet2!A:B,2,0)</f>
        <v>3.5</v>
      </c>
      <c r="M31" s="8">
        <f t="shared" si="2"/>
        <v>7</v>
      </c>
      <c r="N31" s="24" t="s">
        <v>7</v>
      </c>
      <c r="O31" s="8">
        <f>VLOOKUP(N31:N49,Sheet2!A:B,2,0)</f>
        <v>3.25</v>
      </c>
      <c r="P31" s="8">
        <f t="shared" si="3"/>
        <v>19.5</v>
      </c>
      <c r="Q31" s="24" t="s">
        <v>12</v>
      </c>
      <c r="R31" s="8">
        <f>VLOOKUP(Q31:Q49,Sheet2!A:B,2,0)</f>
        <v>2.75</v>
      </c>
      <c r="S31" s="8">
        <f t="shared" si="4"/>
        <v>11</v>
      </c>
      <c r="T31" s="24" t="s">
        <v>12</v>
      </c>
      <c r="U31" s="8">
        <f>VLOOKUP(T31:T49,Sheet2!A:B,2,0)</f>
        <v>2.75</v>
      </c>
      <c r="V31" s="8">
        <f t="shared" si="5"/>
        <v>11</v>
      </c>
      <c r="W31" s="24" t="s">
        <v>11</v>
      </c>
      <c r="X31" s="8">
        <f>VLOOKUP(W31:W49,Sheet2!A:B,2,0)</f>
        <v>2.5</v>
      </c>
      <c r="Y31" s="8">
        <f t="shared" si="6"/>
        <v>15</v>
      </c>
      <c r="Z31" s="16">
        <f t="shared" si="7"/>
        <v>90.25</v>
      </c>
      <c r="AA31" s="8">
        <f t="shared" si="8"/>
        <v>2.91</v>
      </c>
      <c r="AB31" s="18"/>
      <c r="AC31" s="24"/>
    </row>
    <row r="32" spans="1:29" x14ac:dyDescent="0.25">
      <c r="A32" s="23">
        <v>7</v>
      </c>
      <c r="B32" s="15" t="s">
        <v>113</v>
      </c>
      <c r="C32" s="22" t="s">
        <v>93</v>
      </c>
      <c r="D32" s="21" t="s">
        <v>94</v>
      </c>
      <c r="E32" s="24" t="s">
        <v>12</v>
      </c>
      <c r="F32" s="8">
        <f>VLOOKUP(E32:E50,Sheet2!A:B,2,0)</f>
        <v>2.75</v>
      </c>
      <c r="G32" s="8">
        <f t="shared" si="0"/>
        <v>13.75</v>
      </c>
      <c r="H32" s="24" t="s">
        <v>11</v>
      </c>
      <c r="I32" s="8">
        <f>VLOOKUP(H32:H50,Sheet2!A:B,2,0)</f>
        <v>2.5</v>
      </c>
      <c r="J32" s="8">
        <f t="shared" si="1"/>
        <v>10</v>
      </c>
      <c r="K32" s="24" t="s">
        <v>7</v>
      </c>
      <c r="L32" s="8">
        <f>VLOOKUP(K32:K50,Sheet2!A:B,2,0)</f>
        <v>3.25</v>
      </c>
      <c r="M32" s="8">
        <f t="shared" si="2"/>
        <v>6.5</v>
      </c>
      <c r="N32" s="24" t="s">
        <v>7</v>
      </c>
      <c r="O32" s="8">
        <f>VLOOKUP(N32:N50,Sheet2!A:B,2,0)</f>
        <v>3.25</v>
      </c>
      <c r="P32" s="8">
        <f t="shared" si="3"/>
        <v>19.5</v>
      </c>
      <c r="Q32" s="24" t="s">
        <v>12</v>
      </c>
      <c r="R32" s="8">
        <f>VLOOKUP(Q32:Q50,Sheet2!A:B,2,0)</f>
        <v>2.75</v>
      </c>
      <c r="S32" s="8">
        <f t="shared" si="4"/>
        <v>11</v>
      </c>
      <c r="T32" s="24" t="s">
        <v>7</v>
      </c>
      <c r="U32" s="8">
        <f>VLOOKUP(T32:T50,Sheet2!A:B,2,0)</f>
        <v>3.25</v>
      </c>
      <c r="V32" s="8">
        <f t="shared" si="5"/>
        <v>13</v>
      </c>
      <c r="W32" s="24" t="s">
        <v>7</v>
      </c>
      <c r="X32" s="8">
        <f>VLOOKUP(W32:W50,Sheet2!A:B,2,0)</f>
        <v>3.25</v>
      </c>
      <c r="Y32" s="8">
        <f t="shared" si="6"/>
        <v>19.5</v>
      </c>
      <c r="Z32" s="16">
        <f t="shared" si="7"/>
        <v>93.25</v>
      </c>
      <c r="AA32" s="8">
        <f t="shared" si="8"/>
        <v>3.01</v>
      </c>
      <c r="AB32" s="18"/>
      <c r="AC32" s="24"/>
    </row>
    <row r="33" spans="1:29" x14ac:dyDescent="0.25">
      <c r="A33" s="23">
        <v>8</v>
      </c>
      <c r="B33" s="15" t="s">
        <v>113</v>
      </c>
      <c r="C33" s="22" t="s">
        <v>95</v>
      </c>
      <c r="D33" s="21" t="s">
        <v>96</v>
      </c>
      <c r="E33" s="24" t="s">
        <v>8</v>
      </c>
      <c r="F33" s="8">
        <f>VLOOKUP(E33:E51,Sheet2!A:B,2,0)</f>
        <v>3</v>
      </c>
      <c r="G33" s="8">
        <f t="shared" si="0"/>
        <v>15</v>
      </c>
      <c r="H33" s="24" t="s">
        <v>8</v>
      </c>
      <c r="I33" s="8">
        <f>VLOOKUP(H33:H51,Sheet2!A:B,2,0)</f>
        <v>3</v>
      </c>
      <c r="J33" s="8">
        <f t="shared" si="1"/>
        <v>12</v>
      </c>
      <c r="K33" s="24" t="s">
        <v>11</v>
      </c>
      <c r="L33" s="8">
        <f>VLOOKUP(K33:K51,Sheet2!A:B,2,0)</f>
        <v>2.5</v>
      </c>
      <c r="M33" s="8">
        <f t="shared" si="2"/>
        <v>5</v>
      </c>
      <c r="N33" s="24" t="s">
        <v>8</v>
      </c>
      <c r="O33" s="8">
        <f>VLOOKUP(N33:N51,Sheet2!A:B,2,0)</f>
        <v>3</v>
      </c>
      <c r="P33" s="8">
        <f t="shared" si="3"/>
        <v>18</v>
      </c>
      <c r="Q33" s="24" t="s">
        <v>31</v>
      </c>
      <c r="R33" s="8">
        <f>VLOOKUP(Q33:Q51,Sheet2!A:B,2,0)</f>
        <v>0</v>
      </c>
      <c r="S33" s="8">
        <f t="shared" si="4"/>
        <v>0</v>
      </c>
      <c r="T33" s="24" t="s">
        <v>8</v>
      </c>
      <c r="U33" s="8">
        <f>VLOOKUP(T33:T51,Sheet2!A:B,2,0)</f>
        <v>3</v>
      </c>
      <c r="V33" s="8">
        <f t="shared" si="5"/>
        <v>12</v>
      </c>
      <c r="W33" s="24" t="s">
        <v>31</v>
      </c>
      <c r="X33" s="8">
        <f>VLOOKUP(W33:W51,Sheet2!A:B,2,0)</f>
        <v>0</v>
      </c>
      <c r="Y33" s="8">
        <f t="shared" si="6"/>
        <v>0</v>
      </c>
      <c r="Z33" s="16">
        <f t="shared" si="7"/>
        <v>62</v>
      </c>
      <c r="AA33" s="8">
        <f t="shared" si="8"/>
        <v>2</v>
      </c>
      <c r="AB33" s="18" t="s">
        <v>143</v>
      </c>
      <c r="AC33" s="24"/>
    </row>
    <row r="34" spans="1:29" x14ac:dyDescent="0.25">
      <c r="A34" s="23">
        <v>9</v>
      </c>
      <c r="B34" s="15" t="s">
        <v>113</v>
      </c>
      <c r="C34" s="22" t="s">
        <v>97</v>
      </c>
      <c r="D34" s="21" t="s">
        <v>98</v>
      </c>
      <c r="E34" s="24" t="s">
        <v>8</v>
      </c>
      <c r="F34" s="8">
        <f>VLOOKUP(E34:E52,Sheet2!A:B,2,0)</f>
        <v>3</v>
      </c>
      <c r="G34" s="8">
        <f t="shared" si="0"/>
        <v>15</v>
      </c>
      <c r="H34" s="24" t="s">
        <v>13</v>
      </c>
      <c r="I34" s="8">
        <f>VLOOKUP(H34:H52,Sheet2!A:B,2,0)</f>
        <v>3.75</v>
      </c>
      <c r="J34" s="8">
        <f t="shared" si="1"/>
        <v>15</v>
      </c>
      <c r="K34" s="24" t="s">
        <v>7</v>
      </c>
      <c r="L34" s="8">
        <f>VLOOKUP(K34:K52,Sheet2!A:B,2,0)</f>
        <v>3.25</v>
      </c>
      <c r="M34" s="8">
        <f t="shared" si="2"/>
        <v>6.5</v>
      </c>
      <c r="N34" s="24" t="s">
        <v>13</v>
      </c>
      <c r="O34" s="8">
        <f>VLOOKUP(N34:N52,Sheet2!A:B,2,0)</f>
        <v>3.75</v>
      </c>
      <c r="P34" s="8">
        <f t="shared" si="3"/>
        <v>22.5</v>
      </c>
      <c r="Q34" s="24" t="s">
        <v>8</v>
      </c>
      <c r="R34" s="8">
        <f>VLOOKUP(Q34:Q52,Sheet2!A:B,2,0)</f>
        <v>3</v>
      </c>
      <c r="S34" s="8">
        <f t="shared" si="4"/>
        <v>12</v>
      </c>
      <c r="T34" s="24" t="s">
        <v>5</v>
      </c>
      <c r="U34" s="8">
        <f>VLOOKUP(T34:T52,Sheet2!A:B,2,0)</f>
        <v>4</v>
      </c>
      <c r="V34" s="8">
        <f t="shared" si="5"/>
        <v>16</v>
      </c>
      <c r="W34" s="24" t="s">
        <v>12</v>
      </c>
      <c r="X34" s="8">
        <f>VLOOKUP(W34:W52,Sheet2!A:B,2,0)</f>
        <v>2.75</v>
      </c>
      <c r="Y34" s="8">
        <f t="shared" si="6"/>
        <v>16.5</v>
      </c>
      <c r="Z34" s="16">
        <f t="shared" si="7"/>
        <v>103.5</v>
      </c>
      <c r="AA34" s="8">
        <f t="shared" si="8"/>
        <v>3.34</v>
      </c>
      <c r="AB34" s="18"/>
      <c r="AC34" s="24"/>
    </row>
    <row r="35" spans="1:29" x14ac:dyDescent="0.25">
      <c r="A35" s="23">
        <v>10</v>
      </c>
      <c r="B35" s="15" t="s">
        <v>113</v>
      </c>
      <c r="C35" s="22" t="s">
        <v>99</v>
      </c>
      <c r="D35" s="21" t="s">
        <v>100</v>
      </c>
      <c r="E35" s="24" t="s">
        <v>8</v>
      </c>
      <c r="F35" s="8">
        <f>VLOOKUP(E35:E53,Sheet2!A:B,2,0)</f>
        <v>3</v>
      </c>
      <c r="G35" s="8">
        <f t="shared" si="0"/>
        <v>15</v>
      </c>
      <c r="H35" s="24" t="s">
        <v>6</v>
      </c>
      <c r="I35" s="8">
        <f>VLOOKUP(H35:H53,Sheet2!A:B,2,0)</f>
        <v>3.5</v>
      </c>
      <c r="J35" s="8">
        <f t="shared" si="1"/>
        <v>14</v>
      </c>
      <c r="K35" s="24" t="s">
        <v>16</v>
      </c>
      <c r="L35" s="8">
        <f>VLOOKUP(K35:K53,Sheet2!A:B,2,0)</f>
        <v>2.25</v>
      </c>
      <c r="M35" s="8">
        <f t="shared" si="2"/>
        <v>4.5</v>
      </c>
      <c r="N35" s="24" t="s">
        <v>6</v>
      </c>
      <c r="O35" s="8">
        <f>VLOOKUP(N35:N53,Sheet2!A:B,2,0)</f>
        <v>3.5</v>
      </c>
      <c r="P35" s="8">
        <f t="shared" si="3"/>
        <v>21</v>
      </c>
      <c r="Q35" s="24" t="s">
        <v>11</v>
      </c>
      <c r="R35" s="8">
        <f>VLOOKUP(Q35:Q53,Sheet2!A:B,2,0)</f>
        <v>2.5</v>
      </c>
      <c r="S35" s="8">
        <f t="shared" si="4"/>
        <v>10</v>
      </c>
      <c r="T35" s="24" t="s">
        <v>6</v>
      </c>
      <c r="U35" s="8">
        <f>VLOOKUP(T35:T53,Sheet2!A:B,2,0)</f>
        <v>3.5</v>
      </c>
      <c r="V35" s="8">
        <f t="shared" si="5"/>
        <v>14</v>
      </c>
      <c r="W35" s="24" t="s">
        <v>6</v>
      </c>
      <c r="X35" s="8">
        <f>VLOOKUP(W35:W53,Sheet2!A:B,2,0)</f>
        <v>3.5</v>
      </c>
      <c r="Y35" s="8">
        <f t="shared" si="6"/>
        <v>21</v>
      </c>
      <c r="Z35" s="16">
        <f t="shared" si="7"/>
        <v>99.5</v>
      </c>
      <c r="AA35" s="8">
        <f t="shared" si="8"/>
        <v>3.21</v>
      </c>
      <c r="AB35" s="18"/>
      <c r="AC35" s="24"/>
    </row>
    <row r="36" spans="1:29" x14ac:dyDescent="0.25">
      <c r="A36" s="23">
        <v>11</v>
      </c>
      <c r="B36" s="15" t="s">
        <v>113</v>
      </c>
      <c r="C36" s="22" t="s">
        <v>101</v>
      </c>
      <c r="D36" s="21" t="s">
        <v>102</v>
      </c>
      <c r="E36" s="24" t="s">
        <v>13</v>
      </c>
      <c r="F36" s="8">
        <f>VLOOKUP(E36:E54,Sheet2!A:B,2,0)</f>
        <v>3.75</v>
      </c>
      <c r="G36" s="8">
        <f t="shared" si="0"/>
        <v>18.75</v>
      </c>
      <c r="H36" s="24" t="s">
        <v>5</v>
      </c>
      <c r="I36" s="8">
        <f>VLOOKUP(H36:H54,Sheet2!A:B,2,0)</f>
        <v>4</v>
      </c>
      <c r="J36" s="8">
        <f t="shared" si="1"/>
        <v>16</v>
      </c>
      <c r="K36" s="24" t="s">
        <v>7</v>
      </c>
      <c r="L36" s="8">
        <f>VLOOKUP(K36:K54,Sheet2!A:B,2,0)</f>
        <v>3.25</v>
      </c>
      <c r="M36" s="8">
        <f t="shared" si="2"/>
        <v>6.5</v>
      </c>
      <c r="N36" s="24" t="s">
        <v>6</v>
      </c>
      <c r="O36" s="8">
        <f>VLOOKUP(N36:N54,Sheet2!A:B,2,0)</f>
        <v>3.5</v>
      </c>
      <c r="P36" s="8">
        <f t="shared" si="3"/>
        <v>21</v>
      </c>
      <c r="Q36" s="24" t="s">
        <v>7</v>
      </c>
      <c r="R36" s="8">
        <f>VLOOKUP(Q36:Q54,Sheet2!A:B,2,0)</f>
        <v>3.25</v>
      </c>
      <c r="S36" s="8">
        <f t="shared" si="4"/>
        <v>13</v>
      </c>
      <c r="T36" s="24" t="s">
        <v>7</v>
      </c>
      <c r="U36" s="8">
        <f>VLOOKUP(T36:T54,Sheet2!A:B,2,0)</f>
        <v>3.25</v>
      </c>
      <c r="V36" s="8">
        <f t="shared" si="5"/>
        <v>13</v>
      </c>
      <c r="W36" s="24" t="s">
        <v>5</v>
      </c>
      <c r="X36" s="8">
        <f>VLOOKUP(W36:W54,Sheet2!A:B,2,0)</f>
        <v>4</v>
      </c>
      <c r="Y36" s="8">
        <f t="shared" si="6"/>
        <v>24</v>
      </c>
      <c r="Z36" s="16">
        <f t="shared" si="7"/>
        <v>112.25</v>
      </c>
      <c r="AA36" s="8">
        <f t="shared" si="8"/>
        <v>3.62</v>
      </c>
      <c r="AB36" s="18"/>
      <c r="AC36" s="24"/>
    </row>
    <row r="37" spans="1:29" x14ac:dyDescent="0.25">
      <c r="A37" s="23">
        <v>12</v>
      </c>
      <c r="B37" s="15" t="s">
        <v>113</v>
      </c>
      <c r="C37" s="22" t="s">
        <v>103</v>
      </c>
      <c r="D37" s="21" t="s">
        <v>104</v>
      </c>
      <c r="E37" s="24" t="s">
        <v>6</v>
      </c>
      <c r="F37" s="8">
        <f>VLOOKUP(E37:E55,Sheet2!A:B,2,0)</f>
        <v>3.5</v>
      </c>
      <c r="G37" s="8">
        <f t="shared" si="0"/>
        <v>17.5</v>
      </c>
      <c r="H37" s="24" t="s">
        <v>8</v>
      </c>
      <c r="I37" s="8">
        <f>VLOOKUP(H37:H55,Sheet2!A:B,2,0)</f>
        <v>3</v>
      </c>
      <c r="J37" s="8">
        <f t="shared" si="1"/>
        <v>12</v>
      </c>
      <c r="K37" s="24" t="s">
        <v>8</v>
      </c>
      <c r="L37" s="8">
        <f>VLOOKUP(K37:K55,Sheet2!A:B,2,0)</f>
        <v>3</v>
      </c>
      <c r="M37" s="8">
        <f t="shared" si="2"/>
        <v>6</v>
      </c>
      <c r="N37" s="24" t="s">
        <v>8</v>
      </c>
      <c r="O37" s="8">
        <f>VLOOKUP(N37:N55,Sheet2!A:B,2,0)</f>
        <v>3</v>
      </c>
      <c r="P37" s="8">
        <f t="shared" si="3"/>
        <v>18</v>
      </c>
      <c r="Q37" s="24" t="s">
        <v>6</v>
      </c>
      <c r="R37" s="8">
        <f>VLOOKUP(Q37:Q55,Sheet2!A:B,2,0)</f>
        <v>3.5</v>
      </c>
      <c r="S37" s="8">
        <f t="shared" si="4"/>
        <v>14</v>
      </c>
      <c r="T37" s="24" t="s">
        <v>12</v>
      </c>
      <c r="U37" s="8">
        <f>VLOOKUP(T37:T55,Sheet2!A:B,2,0)</f>
        <v>2.75</v>
      </c>
      <c r="V37" s="8">
        <f t="shared" si="5"/>
        <v>11</v>
      </c>
      <c r="W37" s="24" t="s">
        <v>8</v>
      </c>
      <c r="X37" s="8">
        <f>VLOOKUP(W37:W55,Sheet2!A:B,2,0)</f>
        <v>3</v>
      </c>
      <c r="Y37" s="8">
        <f t="shared" si="6"/>
        <v>18</v>
      </c>
      <c r="Z37" s="16">
        <f t="shared" si="7"/>
        <v>96.5</v>
      </c>
      <c r="AA37" s="8">
        <f t="shared" si="8"/>
        <v>3.11</v>
      </c>
      <c r="AB37" s="18"/>
      <c r="AC37" s="24"/>
    </row>
    <row r="38" spans="1:29" x14ac:dyDescent="0.25">
      <c r="A38" s="23">
        <v>13</v>
      </c>
      <c r="B38" s="15" t="s">
        <v>113</v>
      </c>
      <c r="C38" s="22" t="s">
        <v>105</v>
      </c>
      <c r="D38" s="21" t="s">
        <v>106</v>
      </c>
      <c r="E38" s="24" t="s">
        <v>7</v>
      </c>
      <c r="F38" s="8">
        <f>VLOOKUP(E38:E56,Sheet2!A:B,2,0)</f>
        <v>3.25</v>
      </c>
      <c r="G38" s="8">
        <f t="shared" si="0"/>
        <v>16.25</v>
      </c>
      <c r="H38" s="24" t="s">
        <v>6</v>
      </c>
      <c r="I38" s="8">
        <f>VLOOKUP(H38:H56,Sheet2!A:B,2,0)</f>
        <v>3.5</v>
      </c>
      <c r="J38" s="8">
        <f t="shared" si="1"/>
        <v>14</v>
      </c>
      <c r="K38" s="24" t="s">
        <v>13</v>
      </c>
      <c r="L38" s="8">
        <f>VLOOKUP(K38:K56,Sheet2!A:B,2,0)</f>
        <v>3.75</v>
      </c>
      <c r="M38" s="8">
        <f t="shared" si="2"/>
        <v>7.5</v>
      </c>
      <c r="N38" s="24" t="s">
        <v>11</v>
      </c>
      <c r="O38" s="8">
        <f>VLOOKUP(N38:N56,Sheet2!A:B,2,0)</f>
        <v>2.5</v>
      </c>
      <c r="P38" s="8">
        <f t="shared" si="3"/>
        <v>15</v>
      </c>
      <c r="Q38" s="24" t="s">
        <v>8</v>
      </c>
      <c r="R38" s="8">
        <f>VLOOKUP(Q38:Q56,Sheet2!A:B,2,0)</f>
        <v>3</v>
      </c>
      <c r="S38" s="8">
        <f t="shared" si="4"/>
        <v>12</v>
      </c>
      <c r="T38" s="24" t="s">
        <v>16</v>
      </c>
      <c r="U38" s="8">
        <f>VLOOKUP(T38:T56,Sheet2!A:B,2,0)</f>
        <v>2.25</v>
      </c>
      <c r="V38" s="8">
        <f t="shared" si="5"/>
        <v>9</v>
      </c>
      <c r="W38" s="24" t="s">
        <v>12</v>
      </c>
      <c r="X38" s="8">
        <f>VLOOKUP(W38:W56,Sheet2!A:B,2,0)</f>
        <v>2.75</v>
      </c>
      <c r="Y38" s="8">
        <f t="shared" si="6"/>
        <v>16.5</v>
      </c>
      <c r="Z38" s="16">
        <f t="shared" si="7"/>
        <v>90.25</v>
      </c>
      <c r="AA38" s="8">
        <f t="shared" si="8"/>
        <v>2.91</v>
      </c>
      <c r="AB38" s="18"/>
      <c r="AC38" s="24"/>
    </row>
    <row r="39" spans="1:29" x14ac:dyDescent="0.25">
      <c r="A39" s="23">
        <v>14</v>
      </c>
      <c r="B39" s="15" t="s">
        <v>113</v>
      </c>
      <c r="C39" s="22" t="s">
        <v>107</v>
      </c>
      <c r="D39" s="21" t="s">
        <v>108</v>
      </c>
      <c r="E39" s="24" t="s">
        <v>8</v>
      </c>
      <c r="F39" s="8">
        <f>VLOOKUP(E39:E57,Sheet2!A:B,2,0)</f>
        <v>3</v>
      </c>
      <c r="G39" s="8">
        <f t="shared" si="0"/>
        <v>15</v>
      </c>
      <c r="H39" s="24" t="s">
        <v>13</v>
      </c>
      <c r="I39" s="8">
        <f>VLOOKUP(H39:H57,Sheet2!A:B,2,0)</f>
        <v>3.75</v>
      </c>
      <c r="J39" s="8">
        <f t="shared" si="1"/>
        <v>15</v>
      </c>
      <c r="K39" s="24" t="s">
        <v>11</v>
      </c>
      <c r="L39" s="8">
        <f>VLOOKUP(K39:K57,Sheet2!A:B,2,0)</f>
        <v>2.5</v>
      </c>
      <c r="M39" s="8">
        <f t="shared" si="2"/>
        <v>5</v>
      </c>
      <c r="N39" s="24" t="s">
        <v>5</v>
      </c>
      <c r="O39" s="8">
        <f>VLOOKUP(N39:N57,Sheet2!A:B,2,0)</f>
        <v>4</v>
      </c>
      <c r="P39" s="8">
        <f t="shared" si="3"/>
        <v>24</v>
      </c>
      <c r="Q39" s="24" t="s">
        <v>8</v>
      </c>
      <c r="R39" s="8">
        <f>VLOOKUP(Q39:Q57,Sheet2!A:B,2,0)</f>
        <v>3</v>
      </c>
      <c r="S39" s="8">
        <f t="shared" si="4"/>
        <v>12</v>
      </c>
      <c r="T39" s="24" t="s">
        <v>7</v>
      </c>
      <c r="U39" s="8">
        <f>VLOOKUP(T39:T57,Sheet2!A:B,2,0)</f>
        <v>3.25</v>
      </c>
      <c r="V39" s="8">
        <f t="shared" si="5"/>
        <v>13</v>
      </c>
      <c r="W39" s="24" t="s">
        <v>13</v>
      </c>
      <c r="X39" s="8">
        <f>VLOOKUP(W39:W57,Sheet2!A:B,2,0)</f>
        <v>3.75</v>
      </c>
      <c r="Y39" s="8">
        <f t="shared" si="6"/>
        <v>22.5</v>
      </c>
      <c r="Z39" s="16">
        <f t="shared" si="7"/>
        <v>106.5</v>
      </c>
      <c r="AA39" s="8">
        <f t="shared" si="8"/>
        <v>3.44</v>
      </c>
      <c r="AB39" s="18"/>
      <c r="AC39" s="24"/>
    </row>
    <row r="40" spans="1:29" x14ac:dyDescent="0.25">
      <c r="A40" s="23">
        <v>15</v>
      </c>
      <c r="B40" s="15" t="s">
        <v>113</v>
      </c>
      <c r="C40" s="22" t="s">
        <v>109</v>
      </c>
      <c r="D40" s="21" t="s">
        <v>110</v>
      </c>
      <c r="E40" s="24" t="s">
        <v>11</v>
      </c>
      <c r="F40" s="8">
        <f>VLOOKUP(E40:E58,Sheet2!A:B,2,0)</f>
        <v>2.5</v>
      </c>
      <c r="G40" s="8">
        <f t="shared" si="0"/>
        <v>12.5</v>
      </c>
      <c r="H40" s="24" t="s">
        <v>8</v>
      </c>
      <c r="I40" s="8">
        <f>VLOOKUP(H40:H58,Sheet2!A:B,2,0)</f>
        <v>3</v>
      </c>
      <c r="J40" s="8">
        <f t="shared" si="1"/>
        <v>12</v>
      </c>
      <c r="K40" s="24" t="s">
        <v>8</v>
      </c>
      <c r="L40" s="8">
        <f>VLOOKUP(K40:K58,Sheet2!A:B,2,0)</f>
        <v>3</v>
      </c>
      <c r="M40" s="8">
        <f t="shared" si="2"/>
        <v>6</v>
      </c>
      <c r="N40" s="24" t="s">
        <v>16</v>
      </c>
      <c r="O40" s="8">
        <f>VLOOKUP(N40:N58,Sheet2!A:B,2,0)</f>
        <v>2.25</v>
      </c>
      <c r="P40" s="8">
        <f t="shared" si="3"/>
        <v>13.5</v>
      </c>
      <c r="Q40" s="24" t="s">
        <v>6</v>
      </c>
      <c r="R40" s="8">
        <f>VLOOKUP(Q40:Q58,Sheet2!A:B,2,0)</f>
        <v>3.5</v>
      </c>
      <c r="S40" s="8">
        <f t="shared" si="4"/>
        <v>14</v>
      </c>
      <c r="T40" s="24" t="s">
        <v>6</v>
      </c>
      <c r="U40" s="8">
        <f>VLOOKUP(T40:T58,Sheet2!A:B,2,0)</f>
        <v>3.5</v>
      </c>
      <c r="V40" s="8">
        <f t="shared" si="5"/>
        <v>14</v>
      </c>
      <c r="W40" s="24" t="s">
        <v>8</v>
      </c>
      <c r="X40" s="8">
        <f>VLOOKUP(W40:W58,Sheet2!A:B,2,0)</f>
        <v>3</v>
      </c>
      <c r="Y40" s="8">
        <f t="shared" si="6"/>
        <v>18</v>
      </c>
      <c r="Z40" s="16">
        <f t="shared" si="7"/>
        <v>90</v>
      </c>
      <c r="AA40" s="8">
        <f t="shared" si="8"/>
        <v>2.9</v>
      </c>
      <c r="AB40" s="18"/>
      <c r="AC40" s="24"/>
    </row>
    <row r="41" spans="1:29" x14ac:dyDescent="0.25">
      <c r="A41" s="23">
        <v>16</v>
      </c>
      <c r="B41" s="15" t="s">
        <v>113</v>
      </c>
      <c r="C41" s="22" t="s">
        <v>111</v>
      </c>
      <c r="D41" s="21" t="s">
        <v>112</v>
      </c>
      <c r="E41" s="24" t="s">
        <v>7</v>
      </c>
      <c r="F41" s="8">
        <f>VLOOKUP(E41:E59,Sheet2!A:B,2,0)</f>
        <v>3.25</v>
      </c>
      <c r="G41" s="8">
        <f t="shared" si="0"/>
        <v>16.25</v>
      </c>
      <c r="H41" s="24" t="s">
        <v>8</v>
      </c>
      <c r="I41" s="8">
        <f>VLOOKUP(H41:H59,Sheet2!A:B,2,0)</f>
        <v>3</v>
      </c>
      <c r="J41" s="8">
        <f t="shared" si="1"/>
        <v>12</v>
      </c>
      <c r="K41" s="24" t="s">
        <v>6</v>
      </c>
      <c r="L41" s="8">
        <f>VLOOKUP(K41:K59,Sheet2!A:B,2,0)</f>
        <v>3.5</v>
      </c>
      <c r="M41" s="8">
        <f t="shared" si="2"/>
        <v>7</v>
      </c>
      <c r="N41" s="24" t="s">
        <v>6</v>
      </c>
      <c r="O41" s="8">
        <f>VLOOKUP(N41:N59,Sheet2!A:B,2,0)</f>
        <v>3.5</v>
      </c>
      <c r="P41" s="8">
        <f t="shared" si="3"/>
        <v>21</v>
      </c>
      <c r="Q41" s="24" t="s">
        <v>5</v>
      </c>
      <c r="R41" s="8">
        <f>VLOOKUP(Q41:Q59,Sheet2!A:B,2,0)</f>
        <v>4</v>
      </c>
      <c r="S41" s="8">
        <f t="shared" si="4"/>
        <v>16</v>
      </c>
      <c r="T41" s="24" t="s">
        <v>17</v>
      </c>
      <c r="U41" s="8">
        <f>VLOOKUP(T41:T59,Sheet2!A:B,2,0)</f>
        <v>2</v>
      </c>
      <c r="V41" s="8">
        <f t="shared" si="5"/>
        <v>8</v>
      </c>
      <c r="W41" s="24" t="s">
        <v>13</v>
      </c>
      <c r="X41" s="8">
        <f>VLOOKUP(W41:W59,Sheet2!A:B,2,0)</f>
        <v>3.75</v>
      </c>
      <c r="Y41" s="8">
        <f t="shared" si="6"/>
        <v>22.5</v>
      </c>
      <c r="Z41" s="16">
        <f t="shared" si="7"/>
        <v>102.75</v>
      </c>
      <c r="AA41" s="8">
        <f t="shared" si="8"/>
        <v>3.31</v>
      </c>
      <c r="AB41" s="18"/>
      <c r="AC41" s="24"/>
    </row>
    <row r="42" spans="1:29" x14ac:dyDescent="0.25">
      <c r="A42" s="23">
        <v>1</v>
      </c>
      <c r="B42" s="23" t="s">
        <v>142</v>
      </c>
      <c r="C42" s="21" t="s">
        <v>114</v>
      </c>
      <c r="D42" s="22" t="s">
        <v>115</v>
      </c>
      <c r="E42" s="24" t="s">
        <v>8</v>
      </c>
      <c r="F42" s="8">
        <f>VLOOKUP(E42:E60,Sheet2!A:B,2,0)</f>
        <v>3</v>
      </c>
      <c r="G42" s="8">
        <f t="shared" si="0"/>
        <v>15</v>
      </c>
      <c r="H42" s="24" t="s">
        <v>8</v>
      </c>
      <c r="I42" s="8">
        <f>VLOOKUP(H42:H60,Sheet2!A:B,2,0)</f>
        <v>3</v>
      </c>
      <c r="J42" s="8">
        <f t="shared" si="1"/>
        <v>12</v>
      </c>
      <c r="K42" s="24" t="s">
        <v>13</v>
      </c>
      <c r="L42" s="8">
        <f>VLOOKUP(K42:K60,Sheet2!A:B,2,0)</f>
        <v>3.75</v>
      </c>
      <c r="M42" s="8">
        <f t="shared" si="2"/>
        <v>7.5</v>
      </c>
      <c r="N42" s="24" t="s">
        <v>8</v>
      </c>
      <c r="O42" s="8">
        <f>VLOOKUP(N42:N60,Sheet2!A:B,2,0)</f>
        <v>3</v>
      </c>
      <c r="P42" s="8">
        <f t="shared" si="3"/>
        <v>18</v>
      </c>
      <c r="Q42" s="24" t="s">
        <v>7</v>
      </c>
      <c r="R42" s="8">
        <f>VLOOKUP(Q42:Q60,Sheet2!A:B,2,0)</f>
        <v>3.25</v>
      </c>
      <c r="S42" s="8">
        <f t="shared" si="4"/>
        <v>13</v>
      </c>
      <c r="T42" s="24" t="s">
        <v>7</v>
      </c>
      <c r="U42" s="8">
        <f>VLOOKUP(T42:T60,Sheet2!A:B,2,0)</f>
        <v>3.25</v>
      </c>
      <c r="V42" s="8">
        <f t="shared" si="5"/>
        <v>13</v>
      </c>
      <c r="W42" s="24" t="s">
        <v>8</v>
      </c>
      <c r="X42" s="8">
        <f>VLOOKUP(W42:W60,Sheet2!A:B,2,0)</f>
        <v>3</v>
      </c>
      <c r="Y42" s="8">
        <f t="shared" si="6"/>
        <v>18</v>
      </c>
      <c r="Z42" s="16">
        <f t="shared" si="7"/>
        <v>96.5</v>
      </c>
      <c r="AA42" s="8">
        <f t="shared" si="8"/>
        <v>3.11</v>
      </c>
      <c r="AB42" s="18"/>
      <c r="AC42" s="25"/>
    </row>
    <row r="43" spans="1:29" x14ac:dyDescent="0.25">
      <c r="A43" s="23">
        <v>2</v>
      </c>
      <c r="B43" s="23" t="s">
        <v>142</v>
      </c>
      <c r="C43" s="21" t="s">
        <v>116</v>
      </c>
      <c r="D43" s="22" t="s">
        <v>117</v>
      </c>
      <c r="E43" s="24" t="s">
        <v>13</v>
      </c>
      <c r="F43" s="8">
        <f>VLOOKUP(E43:E61,Sheet2!A:B,2,0)</f>
        <v>3.75</v>
      </c>
      <c r="G43" s="8">
        <f t="shared" si="0"/>
        <v>18.75</v>
      </c>
      <c r="H43" s="24" t="s">
        <v>8</v>
      </c>
      <c r="I43" s="8">
        <f>VLOOKUP(H43:H61,Sheet2!A:B,2,0)</f>
        <v>3</v>
      </c>
      <c r="J43" s="8">
        <f t="shared" si="1"/>
        <v>12</v>
      </c>
      <c r="K43" s="24" t="s">
        <v>7</v>
      </c>
      <c r="L43" s="8">
        <f>VLOOKUP(K43:K61,Sheet2!A:B,2,0)</f>
        <v>3.25</v>
      </c>
      <c r="M43" s="8">
        <f t="shared" si="2"/>
        <v>6.5</v>
      </c>
      <c r="N43" s="24" t="s">
        <v>12</v>
      </c>
      <c r="O43" s="8">
        <f>VLOOKUP(N43:N61,Sheet2!A:B,2,0)</f>
        <v>2.75</v>
      </c>
      <c r="P43" s="8">
        <f t="shared" si="3"/>
        <v>16.5</v>
      </c>
      <c r="Q43" s="24" t="s">
        <v>12</v>
      </c>
      <c r="R43" s="8">
        <f>VLOOKUP(Q43:Q61,Sheet2!A:B,2,0)</f>
        <v>2.75</v>
      </c>
      <c r="S43" s="8">
        <f t="shared" si="4"/>
        <v>11</v>
      </c>
      <c r="T43" s="24" t="s">
        <v>11</v>
      </c>
      <c r="U43" s="8">
        <f>VLOOKUP(T43:T61,Sheet2!A:B,2,0)</f>
        <v>2.5</v>
      </c>
      <c r="V43" s="8">
        <f t="shared" si="5"/>
        <v>10</v>
      </c>
      <c r="W43" s="24" t="s">
        <v>8</v>
      </c>
      <c r="X43" s="8">
        <f>VLOOKUP(W43:W61,Sheet2!A:B,2,0)</f>
        <v>3</v>
      </c>
      <c r="Y43" s="8">
        <f t="shared" si="6"/>
        <v>18</v>
      </c>
      <c r="Z43" s="16">
        <f t="shared" si="7"/>
        <v>92.75</v>
      </c>
      <c r="AA43" s="8">
        <f t="shared" si="8"/>
        <v>2.99</v>
      </c>
      <c r="AB43" s="18"/>
      <c r="AC43" s="25"/>
    </row>
    <row r="44" spans="1:29" x14ac:dyDescent="0.25">
      <c r="A44" s="23">
        <v>3</v>
      </c>
      <c r="B44" s="23" t="s">
        <v>142</v>
      </c>
      <c r="C44" s="21" t="s">
        <v>118</v>
      </c>
      <c r="D44" s="22" t="s">
        <v>119</v>
      </c>
      <c r="E44" s="24" t="s">
        <v>5</v>
      </c>
      <c r="F44" s="8">
        <f>VLOOKUP(E44:E62,Sheet2!A:B,2,0)</f>
        <v>4</v>
      </c>
      <c r="G44" s="8">
        <f t="shared" si="0"/>
        <v>20</v>
      </c>
      <c r="H44" s="24" t="s">
        <v>8</v>
      </c>
      <c r="I44" s="8">
        <f>VLOOKUP(H44:H62,Sheet2!A:B,2,0)</f>
        <v>3</v>
      </c>
      <c r="J44" s="8">
        <f t="shared" si="1"/>
        <v>12</v>
      </c>
      <c r="K44" s="24" t="s">
        <v>8</v>
      </c>
      <c r="L44" s="8">
        <f>VLOOKUP(K44:K62,Sheet2!A:B,2,0)</f>
        <v>3</v>
      </c>
      <c r="M44" s="8">
        <f t="shared" si="2"/>
        <v>6</v>
      </c>
      <c r="N44" s="24" t="s">
        <v>6</v>
      </c>
      <c r="O44" s="8">
        <f>VLOOKUP(N44:N62,Sheet2!A:B,2,0)</f>
        <v>3.5</v>
      </c>
      <c r="P44" s="8">
        <f t="shared" si="3"/>
        <v>21</v>
      </c>
      <c r="Q44" s="24" t="s">
        <v>13</v>
      </c>
      <c r="R44" s="8">
        <f>VLOOKUP(Q44:Q62,Sheet2!A:B,2,0)</f>
        <v>3.75</v>
      </c>
      <c r="S44" s="8">
        <f t="shared" si="4"/>
        <v>15</v>
      </c>
      <c r="T44" s="24" t="s">
        <v>6</v>
      </c>
      <c r="U44" s="8">
        <f>VLOOKUP(T44:T62,Sheet2!A:B,2,0)</f>
        <v>3.5</v>
      </c>
      <c r="V44" s="8">
        <f t="shared" si="5"/>
        <v>14</v>
      </c>
      <c r="W44" s="24" t="s">
        <v>13</v>
      </c>
      <c r="X44" s="8">
        <f>VLOOKUP(W44:W62,Sheet2!A:B,2,0)</f>
        <v>3.75</v>
      </c>
      <c r="Y44" s="8">
        <f t="shared" si="6"/>
        <v>22.5</v>
      </c>
      <c r="Z44" s="16">
        <f t="shared" si="7"/>
        <v>110.5</v>
      </c>
      <c r="AA44" s="8">
        <f t="shared" si="8"/>
        <v>3.56</v>
      </c>
      <c r="AB44" s="18"/>
      <c r="AC44" s="25"/>
    </row>
    <row r="45" spans="1:29" x14ac:dyDescent="0.25">
      <c r="A45" s="23">
        <v>4</v>
      </c>
      <c r="B45" s="23" t="s">
        <v>142</v>
      </c>
      <c r="C45" s="21" t="s">
        <v>120</v>
      </c>
      <c r="D45" s="22" t="s">
        <v>121</v>
      </c>
      <c r="E45" s="24" t="s">
        <v>6</v>
      </c>
      <c r="F45" s="8">
        <f>VLOOKUP(E45:E63,Sheet2!A:B,2,0)</f>
        <v>3.5</v>
      </c>
      <c r="G45" s="8">
        <f t="shared" si="0"/>
        <v>17.5</v>
      </c>
      <c r="H45" s="24" t="s">
        <v>5</v>
      </c>
      <c r="I45" s="8">
        <f>VLOOKUP(H45:H63,Sheet2!A:B,2,0)</f>
        <v>4</v>
      </c>
      <c r="J45" s="8">
        <f t="shared" si="1"/>
        <v>16</v>
      </c>
      <c r="K45" s="24" t="s">
        <v>5</v>
      </c>
      <c r="L45" s="8">
        <f>VLOOKUP(K45:K63,Sheet2!A:B,2,0)</f>
        <v>4</v>
      </c>
      <c r="M45" s="8">
        <f t="shared" si="2"/>
        <v>8</v>
      </c>
      <c r="N45" s="24" t="s">
        <v>13</v>
      </c>
      <c r="O45" s="8">
        <f>VLOOKUP(N45:N63,Sheet2!A:B,2,0)</f>
        <v>3.75</v>
      </c>
      <c r="P45" s="8">
        <f t="shared" si="3"/>
        <v>22.5</v>
      </c>
      <c r="Q45" s="24" t="s">
        <v>7</v>
      </c>
      <c r="R45" s="8">
        <f>VLOOKUP(Q45:Q63,Sheet2!A:B,2,0)</f>
        <v>3.25</v>
      </c>
      <c r="S45" s="8">
        <f t="shared" si="4"/>
        <v>13</v>
      </c>
      <c r="T45" s="24" t="s">
        <v>6</v>
      </c>
      <c r="U45" s="8">
        <f>VLOOKUP(T45:T63,Sheet2!A:B,2,0)</f>
        <v>3.5</v>
      </c>
      <c r="V45" s="8">
        <f t="shared" si="5"/>
        <v>14</v>
      </c>
      <c r="W45" s="24" t="s">
        <v>6</v>
      </c>
      <c r="X45" s="8">
        <f>VLOOKUP(W45:W63,Sheet2!A:B,2,0)</f>
        <v>3.5</v>
      </c>
      <c r="Y45" s="8">
        <f t="shared" si="6"/>
        <v>21</v>
      </c>
      <c r="Z45" s="16">
        <f t="shared" si="7"/>
        <v>112</v>
      </c>
      <c r="AA45" s="8">
        <f t="shared" si="8"/>
        <v>3.61</v>
      </c>
      <c r="AB45" s="18"/>
      <c r="AC45" s="25"/>
    </row>
    <row r="46" spans="1:29" x14ac:dyDescent="0.25">
      <c r="A46" s="23">
        <v>5</v>
      </c>
      <c r="B46" s="23" t="s">
        <v>142</v>
      </c>
      <c r="C46" s="21" t="s">
        <v>122</v>
      </c>
      <c r="D46" s="22" t="s">
        <v>123</v>
      </c>
      <c r="E46" s="24" t="s">
        <v>13</v>
      </c>
      <c r="F46" s="8">
        <f>VLOOKUP(E46:E64,Sheet2!A:B,2,0)</f>
        <v>3.75</v>
      </c>
      <c r="G46" s="8">
        <f t="shared" si="0"/>
        <v>18.75</v>
      </c>
      <c r="H46" s="24" t="s">
        <v>8</v>
      </c>
      <c r="I46" s="8">
        <f>VLOOKUP(H46:H64,Sheet2!A:B,2,0)</f>
        <v>3</v>
      </c>
      <c r="J46" s="8">
        <f t="shared" si="1"/>
        <v>12</v>
      </c>
      <c r="K46" s="24" t="s">
        <v>8</v>
      </c>
      <c r="L46" s="8">
        <f>VLOOKUP(K46:K64,Sheet2!A:B,2,0)</f>
        <v>3</v>
      </c>
      <c r="M46" s="8">
        <f t="shared" si="2"/>
        <v>6</v>
      </c>
      <c r="N46" s="24" t="s">
        <v>7</v>
      </c>
      <c r="O46" s="8">
        <f>VLOOKUP(N46:N64,Sheet2!A:B,2,0)</f>
        <v>3.25</v>
      </c>
      <c r="P46" s="8">
        <f t="shared" si="3"/>
        <v>19.5</v>
      </c>
      <c r="Q46" s="24" t="s">
        <v>6</v>
      </c>
      <c r="R46" s="8">
        <f>VLOOKUP(Q46:Q64,Sheet2!A:B,2,0)</f>
        <v>3.5</v>
      </c>
      <c r="S46" s="8">
        <f t="shared" si="4"/>
        <v>14</v>
      </c>
      <c r="T46" s="24" t="s">
        <v>12</v>
      </c>
      <c r="U46" s="8">
        <f>VLOOKUP(T46:T64,Sheet2!A:B,2,0)</f>
        <v>2.75</v>
      </c>
      <c r="V46" s="8">
        <f t="shared" si="5"/>
        <v>11</v>
      </c>
      <c r="W46" s="24" t="s">
        <v>6</v>
      </c>
      <c r="X46" s="8">
        <f>VLOOKUP(W46:W64,Sheet2!A:B,2,0)</f>
        <v>3.5</v>
      </c>
      <c r="Y46" s="8">
        <f t="shared" si="6"/>
        <v>21</v>
      </c>
      <c r="Z46" s="16">
        <f t="shared" si="7"/>
        <v>102.25</v>
      </c>
      <c r="AA46" s="8">
        <f t="shared" si="8"/>
        <v>3.3</v>
      </c>
      <c r="AB46" s="18"/>
      <c r="AC46" s="25"/>
    </row>
    <row r="47" spans="1:29" x14ac:dyDescent="0.25">
      <c r="A47" s="23">
        <v>6</v>
      </c>
      <c r="B47" s="23" t="s">
        <v>142</v>
      </c>
      <c r="C47" s="21" t="s">
        <v>124</v>
      </c>
      <c r="D47" s="22" t="s">
        <v>125</v>
      </c>
      <c r="E47" s="24" t="s">
        <v>7</v>
      </c>
      <c r="F47" s="8">
        <f>VLOOKUP(E47:E65,Sheet2!A:B,2,0)</f>
        <v>3.25</v>
      </c>
      <c r="G47" s="8">
        <f t="shared" si="0"/>
        <v>16.25</v>
      </c>
      <c r="H47" s="24" t="s">
        <v>11</v>
      </c>
      <c r="I47" s="8">
        <f>VLOOKUP(H47:H65,Sheet2!A:B,2,0)</f>
        <v>2.5</v>
      </c>
      <c r="J47" s="8">
        <f t="shared" si="1"/>
        <v>10</v>
      </c>
      <c r="K47" s="24" t="s">
        <v>6</v>
      </c>
      <c r="L47" s="8">
        <f>VLOOKUP(K47:K65,Sheet2!A:B,2,0)</f>
        <v>3.5</v>
      </c>
      <c r="M47" s="8">
        <f t="shared" si="2"/>
        <v>7</v>
      </c>
      <c r="N47" s="24" t="s">
        <v>6</v>
      </c>
      <c r="O47" s="8">
        <f>VLOOKUP(N47:N65,Sheet2!A:B,2,0)</f>
        <v>3.5</v>
      </c>
      <c r="P47" s="8">
        <f t="shared" si="3"/>
        <v>21</v>
      </c>
      <c r="Q47" s="24" t="s">
        <v>6</v>
      </c>
      <c r="R47" s="8">
        <f>VLOOKUP(Q47:Q65,Sheet2!A:B,2,0)</f>
        <v>3.5</v>
      </c>
      <c r="S47" s="8">
        <f t="shared" si="4"/>
        <v>14</v>
      </c>
      <c r="T47" s="24" t="s">
        <v>8</v>
      </c>
      <c r="U47" s="8">
        <f>VLOOKUP(T47:T65,Sheet2!A:B,2,0)</f>
        <v>3</v>
      </c>
      <c r="V47" s="8">
        <f t="shared" si="5"/>
        <v>12</v>
      </c>
      <c r="W47" s="24" t="s">
        <v>6</v>
      </c>
      <c r="X47" s="8">
        <f>VLOOKUP(W47:W65,Sheet2!A:B,2,0)</f>
        <v>3.5</v>
      </c>
      <c r="Y47" s="8">
        <f t="shared" si="6"/>
        <v>21</v>
      </c>
      <c r="Z47" s="16">
        <f t="shared" si="7"/>
        <v>101.25</v>
      </c>
      <c r="AA47" s="8">
        <f t="shared" si="8"/>
        <v>3.27</v>
      </c>
      <c r="AB47" s="18"/>
      <c r="AC47" s="25"/>
    </row>
    <row r="48" spans="1:29" x14ac:dyDescent="0.25">
      <c r="A48" s="23">
        <v>7</v>
      </c>
      <c r="B48" s="23" t="s">
        <v>142</v>
      </c>
      <c r="C48" s="21" t="s">
        <v>126</v>
      </c>
      <c r="D48" s="22" t="s">
        <v>127</v>
      </c>
      <c r="E48" s="24" t="s">
        <v>12</v>
      </c>
      <c r="F48" s="8">
        <f>VLOOKUP(E48:E66,Sheet2!A:B,2,0)</f>
        <v>2.75</v>
      </c>
      <c r="G48" s="8">
        <f t="shared" si="0"/>
        <v>13.75</v>
      </c>
      <c r="H48" s="24" t="s">
        <v>16</v>
      </c>
      <c r="I48" s="8">
        <f>VLOOKUP(H48:H66,Sheet2!A:B,2,0)</f>
        <v>2.25</v>
      </c>
      <c r="J48" s="8">
        <f t="shared" si="1"/>
        <v>9</v>
      </c>
      <c r="K48" s="24" t="s">
        <v>13</v>
      </c>
      <c r="L48" s="8">
        <f>VLOOKUP(K48:K66,Sheet2!A:B,2,0)</f>
        <v>3.75</v>
      </c>
      <c r="M48" s="8">
        <f t="shared" si="2"/>
        <v>7.5</v>
      </c>
      <c r="N48" s="24" t="s">
        <v>11</v>
      </c>
      <c r="O48" s="8">
        <f>VLOOKUP(N48:N66,Sheet2!A:B,2,0)</f>
        <v>2.5</v>
      </c>
      <c r="P48" s="8">
        <f t="shared" si="3"/>
        <v>15</v>
      </c>
      <c r="Q48" s="24" t="s">
        <v>7</v>
      </c>
      <c r="R48" s="8">
        <f>VLOOKUP(Q48:Q66,Sheet2!A:B,2,0)</f>
        <v>3.25</v>
      </c>
      <c r="S48" s="8">
        <f t="shared" si="4"/>
        <v>13</v>
      </c>
      <c r="T48" s="24" t="s">
        <v>16</v>
      </c>
      <c r="U48" s="8">
        <f>VLOOKUP(T48:T66,Sheet2!A:B,2,0)</f>
        <v>2.25</v>
      </c>
      <c r="V48" s="8">
        <f t="shared" si="5"/>
        <v>9</v>
      </c>
      <c r="W48" s="24" t="s">
        <v>8</v>
      </c>
      <c r="X48" s="8">
        <f>VLOOKUP(W48:W66,Sheet2!A:B,2,0)</f>
        <v>3</v>
      </c>
      <c r="Y48" s="8">
        <f t="shared" si="6"/>
        <v>18</v>
      </c>
      <c r="Z48" s="16">
        <f t="shared" si="7"/>
        <v>85.25</v>
      </c>
      <c r="AA48" s="8">
        <f t="shared" si="8"/>
        <v>2.75</v>
      </c>
      <c r="AB48" s="18"/>
      <c r="AC48" s="25"/>
    </row>
    <row r="49" spans="1:29" x14ac:dyDescent="0.25">
      <c r="A49" s="23">
        <v>8</v>
      </c>
      <c r="B49" s="23" t="s">
        <v>142</v>
      </c>
      <c r="C49" s="21" t="s">
        <v>128</v>
      </c>
      <c r="D49" s="22" t="s">
        <v>129</v>
      </c>
      <c r="E49" s="24" t="s">
        <v>7</v>
      </c>
      <c r="F49" s="8">
        <f>VLOOKUP(E49:E67,Sheet2!A:B,2,0)</f>
        <v>3.25</v>
      </c>
      <c r="G49" s="8">
        <f t="shared" si="0"/>
        <v>16.25</v>
      </c>
      <c r="H49" s="24" t="s">
        <v>17</v>
      </c>
      <c r="I49" s="8">
        <f>VLOOKUP(H49:H67,Sheet2!A:B,2,0)</f>
        <v>2</v>
      </c>
      <c r="J49" s="8">
        <f t="shared" si="1"/>
        <v>8</v>
      </c>
      <c r="K49" s="24" t="s">
        <v>11</v>
      </c>
      <c r="L49" s="8">
        <f>VLOOKUP(K49:K67,Sheet2!A:B,2,0)</f>
        <v>2.5</v>
      </c>
      <c r="M49" s="8">
        <f t="shared" si="2"/>
        <v>5</v>
      </c>
      <c r="N49" s="24" t="s">
        <v>16</v>
      </c>
      <c r="O49" s="8">
        <f>VLOOKUP(N49:N67,Sheet2!A:B,2,0)</f>
        <v>2.25</v>
      </c>
      <c r="P49" s="8">
        <f t="shared" si="3"/>
        <v>13.5</v>
      </c>
      <c r="Q49" s="24" t="s">
        <v>11</v>
      </c>
      <c r="R49" s="8">
        <f>VLOOKUP(Q49:Q67,Sheet2!A:B,2,0)</f>
        <v>2.5</v>
      </c>
      <c r="S49" s="8">
        <f t="shared" si="4"/>
        <v>10</v>
      </c>
      <c r="T49" s="24" t="s">
        <v>11</v>
      </c>
      <c r="U49" s="8">
        <f>VLOOKUP(T49:T67,Sheet2!A:B,2,0)</f>
        <v>2.5</v>
      </c>
      <c r="V49" s="8">
        <f t="shared" si="5"/>
        <v>10</v>
      </c>
      <c r="W49" s="24" t="s">
        <v>7</v>
      </c>
      <c r="X49" s="8">
        <f>VLOOKUP(W49:W67,Sheet2!A:B,2,0)</f>
        <v>3.25</v>
      </c>
      <c r="Y49" s="8">
        <f t="shared" si="6"/>
        <v>19.5</v>
      </c>
      <c r="Z49" s="16">
        <f t="shared" si="7"/>
        <v>82.25</v>
      </c>
      <c r="AA49" s="8">
        <f t="shared" si="8"/>
        <v>2.65</v>
      </c>
      <c r="AB49" s="18"/>
      <c r="AC49" s="25"/>
    </row>
    <row r="50" spans="1:29" x14ac:dyDescent="0.25">
      <c r="A50" s="23">
        <v>9</v>
      </c>
      <c r="B50" s="23" t="s">
        <v>142</v>
      </c>
      <c r="C50" s="21" t="s">
        <v>130</v>
      </c>
      <c r="D50" s="22" t="s">
        <v>131</v>
      </c>
      <c r="E50" s="24" t="s">
        <v>8</v>
      </c>
      <c r="F50" s="8">
        <f>VLOOKUP(E50:E68,Sheet2!A:B,2,0)</f>
        <v>3</v>
      </c>
      <c r="G50" s="8">
        <f t="shared" si="0"/>
        <v>15</v>
      </c>
      <c r="H50" s="24" t="s">
        <v>6</v>
      </c>
      <c r="I50" s="8">
        <f>VLOOKUP(H50:H68,Sheet2!A:B,2,0)</f>
        <v>3.5</v>
      </c>
      <c r="J50" s="8">
        <f t="shared" si="1"/>
        <v>14</v>
      </c>
      <c r="K50" s="24" t="s">
        <v>11</v>
      </c>
      <c r="L50" s="8">
        <f>VLOOKUP(K50:K68,Sheet2!A:B,2,0)</f>
        <v>2.5</v>
      </c>
      <c r="M50" s="8">
        <f t="shared" si="2"/>
        <v>5</v>
      </c>
      <c r="N50" s="24" t="s">
        <v>12</v>
      </c>
      <c r="O50" s="8">
        <f>VLOOKUP(N50:N68,Sheet2!A:B,2,0)</f>
        <v>2.75</v>
      </c>
      <c r="P50" s="8">
        <f t="shared" si="3"/>
        <v>16.5</v>
      </c>
      <c r="Q50" s="24" t="s">
        <v>12</v>
      </c>
      <c r="R50" s="8">
        <f>VLOOKUP(Q50:Q68,Sheet2!A:B,2,0)</f>
        <v>2.75</v>
      </c>
      <c r="S50" s="8">
        <f t="shared" si="4"/>
        <v>11</v>
      </c>
      <c r="T50" s="24" t="s">
        <v>7</v>
      </c>
      <c r="U50" s="8">
        <f>VLOOKUP(T50:T68,Sheet2!A:B,2,0)</f>
        <v>3.25</v>
      </c>
      <c r="V50" s="8">
        <f t="shared" si="5"/>
        <v>13</v>
      </c>
      <c r="W50" s="24" t="s">
        <v>8</v>
      </c>
      <c r="X50" s="8">
        <f>VLOOKUP(W50:W68,Sheet2!A:B,2,0)</f>
        <v>3</v>
      </c>
      <c r="Y50" s="8">
        <f t="shared" si="6"/>
        <v>18</v>
      </c>
      <c r="Z50" s="16">
        <f t="shared" si="7"/>
        <v>92.5</v>
      </c>
      <c r="AA50" s="8">
        <f t="shared" si="8"/>
        <v>2.98</v>
      </c>
      <c r="AB50" s="18"/>
      <c r="AC50" s="25"/>
    </row>
    <row r="51" spans="1:29" x14ac:dyDescent="0.25">
      <c r="A51" s="23">
        <v>10</v>
      </c>
      <c r="B51" s="23" t="s">
        <v>142</v>
      </c>
      <c r="C51" s="21" t="s">
        <v>132</v>
      </c>
      <c r="D51" s="22" t="s">
        <v>133</v>
      </c>
      <c r="E51" s="24" t="s">
        <v>11</v>
      </c>
      <c r="F51" s="8">
        <f>VLOOKUP(E51:E69,Sheet2!A:B,2,0)</f>
        <v>2.5</v>
      </c>
      <c r="G51" s="8">
        <f t="shared" si="0"/>
        <v>12.5</v>
      </c>
      <c r="H51" s="24" t="s">
        <v>17</v>
      </c>
      <c r="I51" s="8">
        <f>VLOOKUP(H51:H69,Sheet2!A:B,2,0)</f>
        <v>2</v>
      </c>
      <c r="J51" s="8">
        <f t="shared" si="1"/>
        <v>8</v>
      </c>
      <c r="K51" s="24" t="s">
        <v>7</v>
      </c>
      <c r="L51" s="8">
        <f>VLOOKUP(K51:K69,Sheet2!A:B,2,0)</f>
        <v>3.25</v>
      </c>
      <c r="M51" s="8">
        <f t="shared" si="2"/>
        <v>6.5</v>
      </c>
      <c r="N51" s="24" t="s">
        <v>16</v>
      </c>
      <c r="O51" s="8">
        <f>VLOOKUP(N51:N69,Sheet2!A:B,2,0)</f>
        <v>2.25</v>
      </c>
      <c r="P51" s="8">
        <f t="shared" si="3"/>
        <v>13.5</v>
      </c>
      <c r="Q51" s="24" t="s">
        <v>8</v>
      </c>
      <c r="R51" s="8">
        <f>VLOOKUP(Q51:Q69,Sheet2!A:B,2,0)</f>
        <v>3</v>
      </c>
      <c r="S51" s="8">
        <f t="shared" si="4"/>
        <v>12</v>
      </c>
      <c r="T51" s="24" t="s">
        <v>16</v>
      </c>
      <c r="U51" s="8">
        <f>VLOOKUP(T51:T69,Sheet2!A:B,2,0)</f>
        <v>2.25</v>
      </c>
      <c r="V51" s="8">
        <f t="shared" si="5"/>
        <v>9</v>
      </c>
      <c r="W51" s="24" t="s">
        <v>31</v>
      </c>
      <c r="X51" s="8">
        <f>VLOOKUP(W51:W69,Sheet2!A:B,2,0)</f>
        <v>0</v>
      </c>
      <c r="Y51" s="8">
        <f t="shared" si="6"/>
        <v>0</v>
      </c>
      <c r="Z51" s="16">
        <f t="shared" si="7"/>
        <v>61.5</v>
      </c>
      <c r="AA51" s="8">
        <f t="shared" si="8"/>
        <v>1.98</v>
      </c>
      <c r="AB51" s="18" t="s">
        <v>143</v>
      </c>
      <c r="AC51" s="25"/>
    </row>
    <row r="52" spans="1:29" x14ac:dyDescent="0.25">
      <c r="A52" s="23">
        <v>11</v>
      </c>
      <c r="B52" s="23" t="s">
        <v>142</v>
      </c>
      <c r="C52" s="21" t="s">
        <v>134</v>
      </c>
      <c r="D52" s="22" t="s">
        <v>135</v>
      </c>
      <c r="E52" s="24" t="s">
        <v>8</v>
      </c>
      <c r="F52" s="8">
        <f>VLOOKUP(E52:E70,Sheet2!A:B,2,0)</f>
        <v>3</v>
      </c>
      <c r="G52" s="8">
        <f t="shared" si="0"/>
        <v>15</v>
      </c>
      <c r="H52" s="24" t="s">
        <v>13</v>
      </c>
      <c r="I52" s="8">
        <f>VLOOKUP(H52:H70,Sheet2!A:B,2,0)</f>
        <v>3.75</v>
      </c>
      <c r="J52" s="8">
        <f t="shared" si="1"/>
        <v>15</v>
      </c>
      <c r="K52" s="24" t="s">
        <v>7</v>
      </c>
      <c r="L52" s="8">
        <f>VLOOKUP(K52:K70,Sheet2!A:B,2,0)</f>
        <v>3.25</v>
      </c>
      <c r="M52" s="8">
        <f t="shared" si="2"/>
        <v>6.5</v>
      </c>
      <c r="N52" s="24" t="s">
        <v>8</v>
      </c>
      <c r="O52" s="8">
        <f>VLOOKUP(N52:N70,Sheet2!A:B,2,0)</f>
        <v>3</v>
      </c>
      <c r="P52" s="8">
        <f t="shared" si="3"/>
        <v>18</v>
      </c>
      <c r="Q52" s="24" t="s">
        <v>8</v>
      </c>
      <c r="R52" s="8">
        <f>VLOOKUP(Q52:Q70,Sheet2!A:B,2,0)</f>
        <v>3</v>
      </c>
      <c r="S52" s="8">
        <f t="shared" si="4"/>
        <v>12</v>
      </c>
      <c r="T52" s="24" t="s">
        <v>13</v>
      </c>
      <c r="U52" s="8">
        <f>VLOOKUP(T52:T70,Sheet2!A:B,2,0)</f>
        <v>3.75</v>
      </c>
      <c r="V52" s="8">
        <f t="shared" si="5"/>
        <v>15</v>
      </c>
      <c r="W52" s="24" t="s">
        <v>12</v>
      </c>
      <c r="X52" s="8">
        <f>VLOOKUP(W52:W70,Sheet2!A:B,2,0)</f>
        <v>2.75</v>
      </c>
      <c r="Y52" s="8">
        <f t="shared" si="6"/>
        <v>16.5</v>
      </c>
      <c r="Z52" s="16">
        <f t="shared" si="7"/>
        <v>98</v>
      </c>
      <c r="AA52" s="8">
        <f t="shared" si="8"/>
        <v>3.16</v>
      </c>
      <c r="AB52" s="18"/>
      <c r="AC52" s="25"/>
    </row>
    <row r="53" spans="1:29" x14ac:dyDescent="0.25">
      <c r="A53" s="23">
        <v>12</v>
      </c>
      <c r="B53" s="23" t="s">
        <v>142</v>
      </c>
      <c r="C53" s="21" t="s">
        <v>136</v>
      </c>
      <c r="D53" s="22" t="s">
        <v>137</v>
      </c>
      <c r="E53" s="24" t="s">
        <v>11</v>
      </c>
      <c r="F53" s="8">
        <f>VLOOKUP(E53:E71,Sheet2!A:B,2,0)</f>
        <v>2.5</v>
      </c>
      <c r="G53" s="8">
        <f t="shared" si="0"/>
        <v>12.5</v>
      </c>
      <c r="H53" s="24" t="s">
        <v>13</v>
      </c>
      <c r="I53" s="8">
        <f>VLOOKUP(H53:H71,Sheet2!A:B,2,0)</f>
        <v>3.75</v>
      </c>
      <c r="J53" s="8">
        <f t="shared" si="1"/>
        <v>15</v>
      </c>
      <c r="K53" s="24" t="s">
        <v>6</v>
      </c>
      <c r="L53" s="8">
        <f>VLOOKUP(K53:K71,Sheet2!A:B,2,0)</f>
        <v>3.5</v>
      </c>
      <c r="M53" s="8">
        <f t="shared" si="2"/>
        <v>7</v>
      </c>
      <c r="N53" s="24" t="s">
        <v>13</v>
      </c>
      <c r="O53" s="8">
        <f>VLOOKUP(N53:N71,Sheet2!A:B,2,0)</f>
        <v>3.75</v>
      </c>
      <c r="P53" s="8">
        <f t="shared" si="3"/>
        <v>22.5</v>
      </c>
      <c r="Q53" s="24" t="s">
        <v>5</v>
      </c>
      <c r="R53" s="8">
        <f>VLOOKUP(Q53:Q71,Sheet2!A:B,2,0)</f>
        <v>4</v>
      </c>
      <c r="S53" s="8">
        <f t="shared" si="4"/>
        <v>16</v>
      </c>
      <c r="T53" s="24" t="s">
        <v>5</v>
      </c>
      <c r="U53" s="8">
        <f>VLOOKUP(T53:T71,Sheet2!A:B,2,0)</f>
        <v>4</v>
      </c>
      <c r="V53" s="8">
        <f t="shared" si="5"/>
        <v>16</v>
      </c>
      <c r="W53" s="24" t="s">
        <v>13</v>
      </c>
      <c r="X53" s="8">
        <f>VLOOKUP(W53:W71,Sheet2!A:B,2,0)</f>
        <v>3.75</v>
      </c>
      <c r="Y53" s="8">
        <f t="shared" si="6"/>
        <v>22.5</v>
      </c>
      <c r="Z53" s="16">
        <f t="shared" si="7"/>
        <v>111.5</v>
      </c>
      <c r="AA53" s="8">
        <f t="shared" si="8"/>
        <v>3.6</v>
      </c>
      <c r="AB53" s="18"/>
      <c r="AC53" s="25"/>
    </row>
    <row r="54" spans="1:29" x14ac:dyDescent="0.25">
      <c r="A54" s="23">
        <v>13</v>
      </c>
      <c r="B54" s="23" t="s">
        <v>142</v>
      </c>
      <c r="C54" s="21" t="s">
        <v>138</v>
      </c>
      <c r="D54" s="22" t="s">
        <v>139</v>
      </c>
      <c r="E54" s="24" t="s">
        <v>12</v>
      </c>
      <c r="F54" s="8">
        <f>VLOOKUP(E54:E72,Sheet2!A:B,2,0)</f>
        <v>2.75</v>
      </c>
      <c r="G54" s="8">
        <f t="shared" si="0"/>
        <v>13.75</v>
      </c>
      <c r="H54" s="24" t="s">
        <v>7</v>
      </c>
      <c r="I54" s="8">
        <f>VLOOKUP(H54:H72,Sheet2!A:B,2,0)</f>
        <v>3.25</v>
      </c>
      <c r="J54" s="8">
        <f t="shared" si="1"/>
        <v>13</v>
      </c>
      <c r="K54" s="24" t="s">
        <v>8</v>
      </c>
      <c r="L54" s="8">
        <f>VLOOKUP(K54:K72,Sheet2!A:B,2,0)</f>
        <v>3</v>
      </c>
      <c r="M54" s="8">
        <f t="shared" si="2"/>
        <v>6</v>
      </c>
      <c r="N54" s="24" t="s">
        <v>7</v>
      </c>
      <c r="O54" s="8">
        <f>VLOOKUP(N54:N72,Sheet2!A:B,2,0)</f>
        <v>3.25</v>
      </c>
      <c r="P54" s="8">
        <f t="shared" si="3"/>
        <v>19.5</v>
      </c>
      <c r="Q54" s="24" t="s">
        <v>6</v>
      </c>
      <c r="R54" s="8">
        <f>VLOOKUP(Q54:Q72,Sheet2!A:B,2,0)</f>
        <v>3.5</v>
      </c>
      <c r="S54" s="8">
        <f t="shared" si="4"/>
        <v>14</v>
      </c>
      <c r="T54" s="24" t="s">
        <v>8</v>
      </c>
      <c r="U54" s="8">
        <f>VLOOKUP(T54:T72,Sheet2!A:B,2,0)</f>
        <v>3</v>
      </c>
      <c r="V54" s="8">
        <f t="shared" si="5"/>
        <v>12</v>
      </c>
      <c r="W54" s="24" t="s">
        <v>11</v>
      </c>
      <c r="X54" s="8">
        <f>VLOOKUP(W54:W72,Sheet2!A:B,2,0)</f>
        <v>2.5</v>
      </c>
      <c r="Y54" s="8">
        <f t="shared" si="6"/>
        <v>15</v>
      </c>
      <c r="Z54" s="16">
        <f t="shared" si="7"/>
        <v>93.25</v>
      </c>
      <c r="AA54" s="8">
        <f t="shared" si="8"/>
        <v>3.01</v>
      </c>
      <c r="AB54" s="18"/>
      <c r="AC54" s="25"/>
    </row>
    <row r="55" spans="1:29" x14ac:dyDescent="0.25">
      <c r="A55" s="23">
        <v>14</v>
      </c>
      <c r="B55" s="23" t="s">
        <v>142</v>
      </c>
      <c r="C55" s="21" t="s">
        <v>140</v>
      </c>
      <c r="D55" s="22" t="s">
        <v>141</v>
      </c>
      <c r="E55" s="24" t="s">
        <v>5</v>
      </c>
      <c r="F55" s="8">
        <f>VLOOKUP(E55:E73,Sheet2!A:B,2,0)</f>
        <v>4</v>
      </c>
      <c r="G55" s="8">
        <f t="shared" si="0"/>
        <v>20</v>
      </c>
      <c r="H55" s="24" t="s">
        <v>5</v>
      </c>
      <c r="I55" s="8">
        <f>VLOOKUP(H55:H73,Sheet2!A:B,2,0)</f>
        <v>4</v>
      </c>
      <c r="J55" s="8">
        <f t="shared" si="1"/>
        <v>16</v>
      </c>
      <c r="K55" s="24" t="s">
        <v>6</v>
      </c>
      <c r="L55" s="8">
        <f>VLOOKUP(K55:K73,Sheet2!A:B,2,0)</f>
        <v>3.5</v>
      </c>
      <c r="M55" s="8">
        <f t="shared" si="2"/>
        <v>7</v>
      </c>
      <c r="N55" s="24" t="s">
        <v>5</v>
      </c>
      <c r="O55" s="8">
        <f>VLOOKUP(N55:N73,Sheet2!A:B,2,0)</f>
        <v>4</v>
      </c>
      <c r="P55" s="8">
        <f t="shared" si="3"/>
        <v>24</v>
      </c>
      <c r="Q55" s="24" t="s">
        <v>8</v>
      </c>
      <c r="R55" s="8">
        <f>VLOOKUP(Q55:Q73,Sheet2!A:B,2,0)</f>
        <v>3</v>
      </c>
      <c r="S55" s="8">
        <f t="shared" si="4"/>
        <v>12</v>
      </c>
      <c r="T55" s="24" t="s">
        <v>8</v>
      </c>
      <c r="U55" s="8">
        <f>VLOOKUP(T55:T73,Sheet2!A:B,2,0)</f>
        <v>3</v>
      </c>
      <c r="V55" s="8">
        <f t="shared" si="5"/>
        <v>12</v>
      </c>
      <c r="W55" s="24" t="s">
        <v>5</v>
      </c>
      <c r="X55" s="8">
        <f>VLOOKUP(W55:W73,Sheet2!A:B,2,0)</f>
        <v>4</v>
      </c>
      <c r="Y55" s="8">
        <f t="shared" si="6"/>
        <v>24</v>
      </c>
      <c r="Z55" s="16">
        <f t="shared" si="7"/>
        <v>115</v>
      </c>
      <c r="AA55" s="8">
        <f t="shared" si="8"/>
        <v>3.71</v>
      </c>
      <c r="AB55" s="18"/>
      <c r="AC55" s="25"/>
    </row>
    <row r="56" spans="1:29" x14ac:dyDescent="0.25">
      <c r="A56" s="23">
        <v>1</v>
      </c>
      <c r="B56" s="23" t="s">
        <v>184</v>
      </c>
      <c r="C56" s="22" t="s">
        <v>152</v>
      </c>
      <c r="D56" s="21" t="s">
        <v>153</v>
      </c>
      <c r="E56" s="8" t="s">
        <v>8</v>
      </c>
      <c r="F56" s="8">
        <f>VLOOKUP(E56:E74,Sheet2!A:B,2,0)</f>
        <v>3</v>
      </c>
      <c r="G56" s="8">
        <f t="shared" ref="G56:G71" si="9">$E$3*F56</f>
        <v>15</v>
      </c>
      <c r="H56" s="8" t="s">
        <v>5</v>
      </c>
      <c r="I56" s="8">
        <f>VLOOKUP(H56:H74,Sheet2!A:B,2,0)</f>
        <v>4</v>
      </c>
      <c r="J56" s="8">
        <f t="shared" ref="J56:J71" si="10">$H$3*I56</f>
        <v>16</v>
      </c>
      <c r="K56" s="8" t="s">
        <v>11</v>
      </c>
      <c r="L56" s="8">
        <f>VLOOKUP(K56:K74,Sheet2!A:B,2,0)</f>
        <v>2.5</v>
      </c>
      <c r="M56" s="8">
        <f t="shared" ref="M56:M71" si="11">$K$3*L56</f>
        <v>5</v>
      </c>
      <c r="N56" s="8" t="s">
        <v>8</v>
      </c>
      <c r="O56" s="8">
        <f>VLOOKUP(N56:N74,Sheet2!A:B,2,0)</f>
        <v>3</v>
      </c>
      <c r="P56" s="8">
        <f t="shared" ref="P56:P71" si="12">$N$3*O56</f>
        <v>18</v>
      </c>
      <c r="Q56" s="8" t="s">
        <v>8</v>
      </c>
      <c r="R56" s="8">
        <f>VLOOKUP(Q56:Q74,Sheet2!A:B,2,0)</f>
        <v>3</v>
      </c>
      <c r="S56" s="8">
        <f t="shared" ref="S56:S71" si="13">$Q$3*R56</f>
        <v>12</v>
      </c>
      <c r="T56" s="8" t="s">
        <v>12</v>
      </c>
      <c r="U56" s="8">
        <f>VLOOKUP(T56:T74,Sheet2!A:B,2,0)</f>
        <v>2.75</v>
      </c>
      <c r="V56" s="8">
        <f t="shared" ref="V56:V71" si="14">$T$3*U56</f>
        <v>11</v>
      </c>
      <c r="W56" s="8" t="s">
        <v>7</v>
      </c>
      <c r="X56" s="8">
        <f>VLOOKUP(W56:W74,Sheet2!A:B,2,0)</f>
        <v>3.25</v>
      </c>
      <c r="Y56" s="8">
        <f t="shared" ref="Y56:Y71" si="15">$W$3*X56</f>
        <v>19.5</v>
      </c>
      <c r="Z56" s="16">
        <f t="shared" ref="Z56:Z71" si="16">(G56+J56+M56+P56+S56+V56+Y56)</f>
        <v>96.5</v>
      </c>
      <c r="AA56" s="8">
        <f t="shared" ref="AA56:AA71" si="17">ROUND(Z56/$Z$3,2)</f>
        <v>3.11</v>
      </c>
      <c r="AB56" s="25"/>
      <c r="AC56" s="25"/>
    </row>
    <row r="57" spans="1:29" x14ac:dyDescent="0.25">
      <c r="A57" s="23">
        <v>2</v>
      </c>
      <c r="B57" s="23" t="s">
        <v>184</v>
      </c>
      <c r="C57" s="22" t="s">
        <v>154</v>
      </c>
      <c r="D57" s="21" t="s">
        <v>155</v>
      </c>
      <c r="E57" s="8" t="s">
        <v>17</v>
      </c>
      <c r="F57" s="8">
        <f>VLOOKUP(E57:E75,Sheet2!A:B,2,0)</f>
        <v>2</v>
      </c>
      <c r="G57" s="8">
        <f t="shared" si="9"/>
        <v>10</v>
      </c>
      <c r="H57" s="8" t="s">
        <v>7</v>
      </c>
      <c r="I57" s="8">
        <f>VLOOKUP(H57:H75,Sheet2!A:B,2,0)</f>
        <v>3.25</v>
      </c>
      <c r="J57" s="8">
        <f t="shared" si="10"/>
        <v>13</v>
      </c>
      <c r="K57" s="8" t="s">
        <v>8</v>
      </c>
      <c r="L57" s="8">
        <f>VLOOKUP(K57:K75,Sheet2!A:B,2,0)</f>
        <v>3</v>
      </c>
      <c r="M57" s="8">
        <f t="shared" si="11"/>
        <v>6</v>
      </c>
      <c r="N57" s="8" t="s">
        <v>8</v>
      </c>
      <c r="O57" s="8">
        <f>VLOOKUP(N57:N75,Sheet2!A:B,2,0)</f>
        <v>3</v>
      </c>
      <c r="P57" s="8">
        <f t="shared" si="12"/>
        <v>18</v>
      </c>
      <c r="Q57" s="8" t="s">
        <v>7</v>
      </c>
      <c r="R57" s="8">
        <f>VLOOKUP(Q57:Q75,Sheet2!A:B,2,0)</f>
        <v>3.25</v>
      </c>
      <c r="S57" s="8">
        <f t="shared" si="13"/>
        <v>13</v>
      </c>
      <c r="T57" s="8" t="s">
        <v>8</v>
      </c>
      <c r="U57" s="8">
        <f>VLOOKUP(T57:T75,Sheet2!A:B,2,0)</f>
        <v>3</v>
      </c>
      <c r="V57" s="8">
        <f t="shared" si="14"/>
        <v>12</v>
      </c>
      <c r="W57" s="8" t="s">
        <v>8</v>
      </c>
      <c r="X57" s="8">
        <f>VLOOKUP(W57:W75,Sheet2!A:B,2,0)</f>
        <v>3</v>
      </c>
      <c r="Y57" s="8">
        <f t="shared" si="15"/>
        <v>18</v>
      </c>
      <c r="Z57" s="16">
        <f t="shared" si="16"/>
        <v>90</v>
      </c>
      <c r="AA57" s="8">
        <f t="shared" si="17"/>
        <v>2.9</v>
      </c>
      <c r="AB57" s="25"/>
      <c r="AC57" s="25"/>
    </row>
    <row r="58" spans="1:29" x14ac:dyDescent="0.25">
      <c r="A58" s="23">
        <v>3</v>
      </c>
      <c r="B58" s="23" t="s">
        <v>184</v>
      </c>
      <c r="C58" s="22" t="s">
        <v>156</v>
      </c>
      <c r="D58" s="21" t="s">
        <v>157</v>
      </c>
      <c r="E58" s="8" t="s">
        <v>8</v>
      </c>
      <c r="F58" s="8">
        <f>VLOOKUP(E58:E76,Sheet2!A:B,2,0)</f>
        <v>3</v>
      </c>
      <c r="G58" s="8">
        <f t="shared" si="9"/>
        <v>15</v>
      </c>
      <c r="H58" s="8" t="s">
        <v>12</v>
      </c>
      <c r="I58" s="8">
        <f>VLOOKUP(H58:H76,Sheet2!A:B,2,0)</f>
        <v>2.75</v>
      </c>
      <c r="J58" s="8">
        <f t="shared" si="10"/>
        <v>11</v>
      </c>
      <c r="K58" s="8" t="s">
        <v>7</v>
      </c>
      <c r="L58" s="8">
        <f>VLOOKUP(K58:K76,Sheet2!A:B,2,0)</f>
        <v>3.25</v>
      </c>
      <c r="M58" s="8">
        <f t="shared" si="11"/>
        <v>6.5</v>
      </c>
      <c r="N58" s="8" t="s">
        <v>11</v>
      </c>
      <c r="O58" s="8">
        <f>VLOOKUP(N58:N76,Sheet2!A:B,2,0)</f>
        <v>2.5</v>
      </c>
      <c r="P58" s="8">
        <f t="shared" si="12"/>
        <v>15</v>
      </c>
      <c r="Q58" s="8" t="s">
        <v>7</v>
      </c>
      <c r="R58" s="8">
        <f>VLOOKUP(Q58:Q76,Sheet2!A:B,2,0)</f>
        <v>3.25</v>
      </c>
      <c r="S58" s="8">
        <f t="shared" si="13"/>
        <v>13</v>
      </c>
      <c r="T58" s="8" t="s">
        <v>8</v>
      </c>
      <c r="U58" s="8">
        <f>VLOOKUP(T58:T76,Sheet2!A:B,2,0)</f>
        <v>3</v>
      </c>
      <c r="V58" s="8">
        <f t="shared" si="14"/>
        <v>12</v>
      </c>
      <c r="W58" s="8" t="s">
        <v>6</v>
      </c>
      <c r="X58" s="8">
        <f>VLOOKUP(W58:W76,Sheet2!A:B,2,0)</f>
        <v>3.5</v>
      </c>
      <c r="Y58" s="8">
        <f t="shared" si="15"/>
        <v>21</v>
      </c>
      <c r="Z58" s="16">
        <f t="shared" si="16"/>
        <v>93.5</v>
      </c>
      <c r="AA58" s="8">
        <f t="shared" si="17"/>
        <v>3.02</v>
      </c>
      <c r="AB58" s="25"/>
      <c r="AC58" s="25"/>
    </row>
    <row r="59" spans="1:29" x14ac:dyDescent="0.25">
      <c r="A59" s="23">
        <v>4</v>
      </c>
      <c r="B59" s="23" t="s">
        <v>184</v>
      </c>
      <c r="C59" s="22" t="s">
        <v>158</v>
      </c>
      <c r="D59" s="21" t="s">
        <v>159</v>
      </c>
      <c r="E59" s="8" t="s">
        <v>8</v>
      </c>
      <c r="F59" s="8">
        <f>VLOOKUP(E59:E77,Sheet2!A:B,2,0)</f>
        <v>3</v>
      </c>
      <c r="G59" s="8">
        <f t="shared" si="9"/>
        <v>15</v>
      </c>
      <c r="H59" s="8" t="s">
        <v>7</v>
      </c>
      <c r="I59" s="8">
        <f>VLOOKUP(H59:H77,Sheet2!A:B,2,0)</f>
        <v>3.25</v>
      </c>
      <c r="J59" s="8">
        <f t="shared" si="10"/>
        <v>13</v>
      </c>
      <c r="K59" s="8" t="s">
        <v>11</v>
      </c>
      <c r="L59" s="8">
        <f>VLOOKUP(K59:K77,Sheet2!A:B,2,0)</f>
        <v>2.5</v>
      </c>
      <c r="M59" s="8">
        <f t="shared" si="11"/>
        <v>5</v>
      </c>
      <c r="N59" s="8" t="s">
        <v>18</v>
      </c>
      <c r="O59" s="8">
        <f>VLOOKUP(N59:N77,Sheet2!A:B,2,0)</f>
        <v>1.75</v>
      </c>
      <c r="P59" s="8">
        <f t="shared" si="12"/>
        <v>10.5</v>
      </c>
      <c r="Q59" s="8" t="s">
        <v>8</v>
      </c>
      <c r="R59" s="8">
        <f>VLOOKUP(Q59:Q77,Sheet2!A:B,2,0)</f>
        <v>3</v>
      </c>
      <c r="S59" s="8">
        <f t="shared" si="13"/>
        <v>12</v>
      </c>
      <c r="T59" s="8" t="s">
        <v>11</v>
      </c>
      <c r="U59" s="8">
        <f>VLOOKUP(T59:T77,Sheet2!A:B,2,0)</f>
        <v>2.5</v>
      </c>
      <c r="V59" s="8">
        <f t="shared" si="14"/>
        <v>10</v>
      </c>
      <c r="W59" s="8" t="s">
        <v>7</v>
      </c>
      <c r="X59" s="8">
        <f>VLOOKUP(W59:W77,Sheet2!A:B,2,0)</f>
        <v>3.25</v>
      </c>
      <c r="Y59" s="8">
        <f t="shared" si="15"/>
        <v>19.5</v>
      </c>
      <c r="Z59" s="16">
        <f t="shared" si="16"/>
        <v>85</v>
      </c>
      <c r="AA59" s="8">
        <f t="shared" si="17"/>
        <v>2.74</v>
      </c>
      <c r="AB59" s="18"/>
      <c r="AC59" s="25"/>
    </row>
    <row r="60" spans="1:29" x14ac:dyDescent="0.25">
      <c r="A60" s="23">
        <v>5</v>
      </c>
      <c r="B60" s="23" t="s">
        <v>184</v>
      </c>
      <c r="C60" s="22" t="s">
        <v>160</v>
      </c>
      <c r="D60" s="21" t="s">
        <v>161</v>
      </c>
      <c r="E60" s="8" t="s">
        <v>6</v>
      </c>
      <c r="F60" s="8">
        <f>VLOOKUP(E60:E78,Sheet2!A:B,2,0)</f>
        <v>3.5</v>
      </c>
      <c r="G60" s="8">
        <f t="shared" si="9"/>
        <v>17.5</v>
      </c>
      <c r="H60" s="8" t="s">
        <v>12</v>
      </c>
      <c r="I60" s="8">
        <f>VLOOKUP(H60:H78,Sheet2!A:B,2,0)</f>
        <v>2.75</v>
      </c>
      <c r="J60" s="8">
        <f t="shared" si="10"/>
        <v>11</v>
      </c>
      <c r="K60" s="8" t="s">
        <v>16</v>
      </c>
      <c r="L60" s="8">
        <f>VLOOKUP(K60:K78,Sheet2!A:B,2,0)</f>
        <v>2.25</v>
      </c>
      <c r="M60" s="8">
        <f t="shared" si="11"/>
        <v>4.5</v>
      </c>
      <c r="N60" s="8" t="s">
        <v>7</v>
      </c>
      <c r="O60" s="8">
        <f>VLOOKUP(N60:N78,Sheet2!A:B,2,0)</f>
        <v>3.25</v>
      </c>
      <c r="P60" s="8">
        <f t="shared" si="12"/>
        <v>19.5</v>
      </c>
      <c r="Q60" s="8" t="s">
        <v>8</v>
      </c>
      <c r="R60" s="8">
        <f>VLOOKUP(Q60:Q78,Sheet2!A:B,2,0)</f>
        <v>3</v>
      </c>
      <c r="S60" s="8">
        <f t="shared" si="13"/>
        <v>12</v>
      </c>
      <c r="T60" s="8" t="s">
        <v>5</v>
      </c>
      <c r="U60" s="8">
        <f>VLOOKUP(T60:T78,Sheet2!A:B,2,0)</f>
        <v>4</v>
      </c>
      <c r="V60" s="8">
        <f t="shared" si="14"/>
        <v>16</v>
      </c>
      <c r="W60" s="8" t="s">
        <v>8</v>
      </c>
      <c r="X60" s="8">
        <f>VLOOKUP(W60:W78,Sheet2!A:B,2,0)</f>
        <v>3</v>
      </c>
      <c r="Y60" s="8">
        <f t="shared" si="15"/>
        <v>18</v>
      </c>
      <c r="Z60" s="16">
        <f t="shared" si="16"/>
        <v>98.5</v>
      </c>
      <c r="AA60" s="8">
        <f t="shared" si="17"/>
        <v>3.18</v>
      </c>
      <c r="AB60" s="25"/>
      <c r="AC60" s="25"/>
    </row>
    <row r="61" spans="1:29" x14ac:dyDescent="0.25">
      <c r="A61" s="23">
        <v>6</v>
      </c>
      <c r="B61" s="23" t="s">
        <v>184</v>
      </c>
      <c r="C61" s="22" t="s">
        <v>162</v>
      </c>
      <c r="D61" s="21" t="s">
        <v>163</v>
      </c>
      <c r="E61" s="8" t="s">
        <v>7</v>
      </c>
      <c r="F61" s="8">
        <f>VLOOKUP(E61:E79,Sheet2!A:B,2,0)</f>
        <v>3.25</v>
      </c>
      <c r="G61" s="8">
        <f t="shared" si="9"/>
        <v>16.25</v>
      </c>
      <c r="H61" s="8" t="s">
        <v>13</v>
      </c>
      <c r="I61" s="8">
        <f>VLOOKUP(H61:H79,Sheet2!A:B,2,0)</f>
        <v>3.75</v>
      </c>
      <c r="J61" s="8">
        <f t="shared" si="10"/>
        <v>15</v>
      </c>
      <c r="K61" s="8" t="s">
        <v>16</v>
      </c>
      <c r="L61" s="8">
        <f>VLOOKUP(K61:K79,Sheet2!A:B,2,0)</f>
        <v>2.25</v>
      </c>
      <c r="M61" s="8">
        <f t="shared" si="11"/>
        <v>4.5</v>
      </c>
      <c r="N61" s="8" t="s">
        <v>13</v>
      </c>
      <c r="O61" s="8">
        <f>VLOOKUP(N61:N79,Sheet2!A:B,2,0)</f>
        <v>3.75</v>
      </c>
      <c r="P61" s="8">
        <f t="shared" si="12"/>
        <v>22.5</v>
      </c>
      <c r="Q61" s="8" t="s">
        <v>8</v>
      </c>
      <c r="R61" s="8">
        <f>VLOOKUP(Q61:Q79,Sheet2!A:B,2,0)</f>
        <v>3</v>
      </c>
      <c r="S61" s="8">
        <f t="shared" si="13"/>
        <v>12</v>
      </c>
      <c r="T61" s="8" t="s">
        <v>12</v>
      </c>
      <c r="U61" s="8">
        <f>VLOOKUP(T61:T79,Sheet2!A:B,2,0)</f>
        <v>2.75</v>
      </c>
      <c r="V61" s="8">
        <f t="shared" si="14"/>
        <v>11</v>
      </c>
      <c r="W61" s="8" t="s">
        <v>5</v>
      </c>
      <c r="X61" s="8">
        <f>VLOOKUP(W61:W79,Sheet2!A:B,2,0)</f>
        <v>4</v>
      </c>
      <c r="Y61" s="8">
        <f t="shared" si="15"/>
        <v>24</v>
      </c>
      <c r="Z61" s="16">
        <f t="shared" si="16"/>
        <v>105.25</v>
      </c>
      <c r="AA61" s="8">
        <f t="shared" si="17"/>
        <v>3.4</v>
      </c>
      <c r="AB61" s="25"/>
      <c r="AC61" s="25"/>
    </row>
    <row r="62" spans="1:29" x14ac:dyDescent="0.25">
      <c r="A62" s="23">
        <v>7</v>
      </c>
      <c r="B62" s="23" t="s">
        <v>184</v>
      </c>
      <c r="C62" s="22" t="s">
        <v>164</v>
      </c>
      <c r="D62" s="21" t="s">
        <v>165</v>
      </c>
      <c r="E62" s="8" t="s">
        <v>17</v>
      </c>
      <c r="F62" s="8">
        <f>VLOOKUP(E62:E80,Sheet2!A:B,2,0)</f>
        <v>2</v>
      </c>
      <c r="G62" s="8">
        <f t="shared" si="9"/>
        <v>10</v>
      </c>
      <c r="H62" s="8" t="s">
        <v>11</v>
      </c>
      <c r="I62" s="8">
        <f>VLOOKUP(H62:H80,Sheet2!A:B,2,0)</f>
        <v>2.5</v>
      </c>
      <c r="J62" s="8">
        <f t="shared" si="10"/>
        <v>10</v>
      </c>
      <c r="K62" s="8" t="s">
        <v>18</v>
      </c>
      <c r="L62" s="8">
        <f>VLOOKUP(K62:K80,Sheet2!A:B,2,0)</f>
        <v>1.75</v>
      </c>
      <c r="M62" s="8">
        <f t="shared" si="11"/>
        <v>3.5</v>
      </c>
      <c r="N62" s="8" t="s">
        <v>16</v>
      </c>
      <c r="O62" s="8">
        <f>VLOOKUP(N62:N80,Sheet2!A:B,2,0)</f>
        <v>2.25</v>
      </c>
      <c r="P62" s="8">
        <f t="shared" si="12"/>
        <v>13.5</v>
      </c>
      <c r="Q62" s="8" t="s">
        <v>11</v>
      </c>
      <c r="R62" s="8">
        <f>VLOOKUP(Q62:Q80,Sheet2!A:B,2,0)</f>
        <v>2.5</v>
      </c>
      <c r="S62" s="8">
        <f t="shared" si="13"/>
        <v>10</v>
      </c>
      <c r="T62" s="8" t="s">
        <v>6</v>
      </c>
      <c r="U62" s="8">
        <f>VLOOKUP(T62:T80,Sheet2!A:B,2,0)</f>
        <v>3.5</v>
      </c>
      <c r="V62" s="8">
        <f t="shared" si="14"/>
        <v>14</v>
      </c>
      <c r="W62" s="8" t="s">
        <v>16</v>
      </c>
      <c r="X62" s="8">
        <f>VLOOKUP(W62:W80,Sheet2!A:B,2,0)</f>
        <v>2.25</v>
      </c>
      <c r="Y62" s="8">
        <f t="shared" si="15"/>
        <v>13.5</v>
      </c>
      <c r="Z62" s="16">
        <f t="shared" si="16"/>
        <v>74.5</v>
      </c>
      <c r="AA62" s="8">
        <f t="shared" si="17"/>
        <v>2.4</v>
      </c>
      <c r="AB62" s="18"/>
      <c r="AC62" s="25"/>
    </row>
    <row r="63" spans="1:29" x14ac:dyDescent="0.25">
      <c r="A63" s="23">
        <v>8</v>
      </c>
      <c r="B63" s="23" t="s">
        <v>184</v>
      </c>
      <c r="C63" s="22" t="s">
        <v>166</v>
      </c>
      <c r="D63" s="21" t="s">
        <v>167</v>
      </c>
      <c r="E63" s="8" t="s">
        <v>13</v>
      </c>
      <c r="F63" s="8">
        <f>VLOOKUP(E63:E81,Sheet2!A:B,2,0)</f>
        <v>3.75</v>
      </c>
      <c r="G63" s="8">
        <f t="shared" si="9"/>
        <v>18.75</v>
      </c>
      <c r="H63" s="8" t="s">
        <v>6</v>
      </c>
      <c r="I63" s="8">
        <f>VLOOKUP(H63:H81,Sheet2!A:B,2,0)</f>
        <v>3.5</v>
      </c>
      <c r="J63" s="8">
        <f t="shared" si="10"/>
        <v>14</v>
      </c>
      <c r="K63" s="8" t="s">
        <v>13</v>
      </c>
      <c r="L63" s="8">
        <f>VLOOKUP(K63:K81,Sheet2!A:B,2,0)</f>
        <v>3.75</v>
      </c>
      <c r="M63" s="8">
        <f t="shared" si="11"/>
        <v>7.5</v>
      </c>
      <c r="N63" s="8" t="s">
        <v>6</v>
      </c>
      <c r="O63" s="8">
        <f>VLOOKUP(N63:N81,Sheet2!A:B,2,0)</f>
        <v>3.5</v>
      </c>
      <c r="P63" s="8">
        <f t="shared" si="12"/>
        <v>21</v>
      </c>
      <c r="Q63" s="8" t="s">
        <v>11</v>
      </c>
      <c r="R63" s="8">
        <f>VLOOKUP(Q63:Q81,Sheet2!A:B,2,0)</f>
        <v>2.5</v>
      </c>
      <c r="S63" s="8">
        <f t="shared" si="13"/>
        <v>10</v>
      </c>
      <c r="T63" s="8" t="s">
        <v>16</v>
      </c>
      <c r="U63" s="8">
        <f>VLOOKUP(T63:T81,Sheet2!A:B,2,0)</f>
        <v>2.25</v>
      </c>
      <c r="V63" s="8">
        <f t="shared" si="14"/>
        <v>9</v>
      </c>
      <c r="W63" s="8" t="s">
        <v>7</v>
      </c>
      <c r="X63" s="8">
        <f>VLOOKUP(W63:W81,Sheet2!A:B,2,0)</f>
        <v>3.25</v>
      </c>
      <c r="Y63" s="8">
        <f t="shared" si="15"/>
        <v>19.5</v>
      </c>
      <c r="Z63" s="16">
        <f t="shared" si="16"/>
        <v>99.75</v>
      </c>
      <c r="AA63" s="8">
        <f t="shared" si="17"/>
        <v>3.22</v>
      </c>
      <c r="AB63" s="25"/>
      <c r="AC63" s="25"/>
    </row>
    <row r="64" spans="1:29" x14ac:dyDescent="0.25">
      <c r="A64" s="23">
        <v>9</v>
      </c>
      <c r="B64" s="23" t="s">
        <v>184</v>
      </c>
      <c r="C64" s="22" t="s">
        <v>168</v>
      </c>
      <c r="D64" s="21" t="s">
        <v>169</v>
      </c>
      <c r="E64" s="8" t="s">
        <v>13</v>
      </c>
      <c r="F64" s="8">
        <f>VLOOKUP(E64:E82,Sheet2!A:B,2,0)</f>
        <v>3.75</v>
      </c>
      <c r="G64" s="8">
        <f t="shared" si="9"/>
        <v>18.75</v>
      </c>
      <c r="H64" s="8" t="s">
        <v>13</v>
      </c>
      <c r="I64" s="8">
        <f>VLOOKUP(H64:H82,Sheet2!A:B,2,0)</f>
        <v>3.75</v>
      </c>
      <c r="J64" s="8">
        <f t="shared" si="10"/>
        <v>15</v>
      </c>
      <c r="K64" s="8" t="s">
        <v>5</v>
      </c>
      <c r="L64" s="8">
        <f>VLOOKUP(K64:K82,Sheet2!A:B,2,0)</f>
        <v>4</v>
      </c>
      <c r="M64" s="8">
        <f t="shared" si="11"/>
        <v>8</v>
      </c>
      <c r="N64" s="8" t="s">
        <v>13</v>
      </c>
      <c r="O64" s="8">
        <f>VLOOKUP(N64:N82,Sheet2!A:B,2,0)</f>
        <v>3.75</v>
      </c>
      <c r="P64" s="8">
        <f t="shared" si="12"/>
        <v>22.5</v>
      </c>
      <c r="Q64" s="8" t="s">
        <v>6</v>
      </c>
      <c r="R64" s="8">
        <f>VLOOKUP(Q64:Q82,Sheet2!A:B,2,0)</f>
        <v>3.5</v>
      </c>
      <c r="S64" s="8">
        <f t="shared" si="13"/>
        <v>14</v>
      </c>
      <c r="T64" s="8" t="s">
        <v>13</v>
      </c>
      <c r="U64" s="8">
        <f>VLOOKUP(T64:T82,Sheet2!A:B,2,0)</f>
        <v>3.75</v>
      </c>
      <c r="V64" s="8">
        <f t="shared" si="14"/>
        <v>15</v>
      </c>
      <c r="W64" s="8" t="s">
        <v>13</v>
      </c>
      <c r="X64" s="8">
        <f>VLOOKUP(W64:W82,Sheet2!A:B,2,0)</f>
        <v>3.75</v>
      </c>
      <c r="Y64" s="8">
        <f t="shared" si="15"/>
        <v>22.5</v>
      </c>
      <c r="Z64" s="16">
        <f t="shared" si="16"/>
        <v>115.75</v>
      </c>
      <c r="AA64" s="8">
        <f t="shared" si="17"/>
        <v>3.73</v>
      </c>
      <c r="AB64" s="25"/>
      <c r="AC64" s="25"/>
    </row>
    <row r="65" spans="1:29" x14ac:dyDescent="0.25">
      <c r="A65" s="23">
        <v>10</v>
      </c>
      <c r="B65" s="23" t="s">
        <v>184</v>
      </c>
      <c r="C65" s="22" t="s">
        <v>170</v>
      </c>
      <c r="D65" s="21" t="s">
        <v>171</v>
      </c>
      <c r="E65" s="8" t="s">
        <v>11</v>
      </c>
      <c r="F65" s="8">
        <f>VLOOKUP(E65:E83,Sheet2!A:B,2,0)</f>
        <v>2.5</v>
      </c>
      <c r="G65" s="8">
        <f t="shared" si="9"/>
        <v>12.5</v>
      </c>
      <c r="H65" s="8" t="s">
        <v>8</v>
      </c>
      <c r="I65" s="8">
        <f>VLOOKUP(H65:H83,Sheet2!A:B,2,0)</f>
        <v>3</v>
      </c>
      <c r="J65" s="8">
        <f t="shared" si="10"/>
        <v>12</v>
      </c>
      <c r="K65" s="8" t="s">
        <v>16</v>
      </c>
      <c r="L65" s="8">
        <f>VLOOKUP(K65:K83,Sheet2!A:B,2,0)</f>
        <v>2.25</v>
      </c>
      <c r="M65" s="8">
        <f t="shared" si="11"/>
        <v>4.5</v>
      </c>
      <c r="N65" s="8" t="s">
        <v>7</v>
      </c>
      <c r="O65" s="8">
        <f>VLOOKUP(N65:N83,Sheet2!A:B,2,0)</f>
        <v>3.25</v>
      </c>
      <c r="P65" s="8">
        <f t="shared" si="12"/>
        <v>19.5</v>
      </c>
      <c r="Q65" s="8" t="s">
        <v>16</v>
      </c>
      <c r="R65" s="8">
        <f>VLOOKUP(Q65:Q83,Sheet2!A:B,2,0)</f>
        <v>2.25</v>
      </c>
      <c r="S65" s="8">
        <f t="shared" si="13"/>
        <v>9</v>
      </c>
      <c r="T65" s="8" t="s">
        <v>6</v>
      </c>
      <c r="U65" s="8">
        <f>VLOOKUP(T65:T83,Sheet2!A:B,2,0)</f>
        <v>3.5</v>
      </c>
      <c r="V65" s="8">
        <f t="shared" si="14"/>
        <v>14</v>
      </c>
      <c r="W65" s="8" t="s">
        <v>12</v>
      </c>
      <c r="X65" s="8">
        <f>VLOOKUP(W65:W83,Sheet2!A:B,2,0)</f>
        <v>2.75</v>
      </c>
      <c r="Y65" s="8">
        <f t="shared" si="15"/>
        <v>16.5</v>
      </c>
      <c r="Z65" s="16">
        <f t="shared" si="16"/>
        <v>88</v>
      </c>
      <c r="AA65" s="8">
        <f t="shared" si="17"/>
        <v>2.84</v>
      </c>
      <c r="AB65" s="25"/>
      <c r="AC65" s="25"/>
    </row>
    <row r="66" spans="1:29" x14ac:dyDescent="0.25">
      <c r="A66" s="23">
        <v>11</v>
      </c>
      <c r="B66" s="23" t="s">
        <v>184</v>
      </c>
      <c r="C66" s="22" t="s">
        <v>172</v>
      </c>
      <c r="D66" s="21" t="s">
        <v>173</v>
      </c>
      <c r="E66" s="8" t="s">
        <v>5</v>
      </c>
      <c r="F66" s="8">
        <f>VLOOKUP(E66:E84,Sheet2!A:B,2,0)</f>
        <v>4</v>
      </c>
      <c r="G66" s="8">
        <f t="shared" si="9"/>
        <v>20</v>
      </c>
      <c r="H66" s="8" t="s">
        <v>7</v>
      </c>
      <c r="I66" s="8">
        <f>VLOOKUP(H66:H84,Sheet2!A:B,2,0)</f>
        <v>3.25</v>
      </c>
      <c r="J66" s="8">
        <f t="shared" si="10"/>
        <v>13</v>
      </c>
      <c r="K66" s="8" t="s">
        <v>6</v>
      </c>
      <c r="L66" s="8">
        <f>VLOOKUP(K66:K84,Sheet2!A:B,2,0)</f>
        <v>3.5</v>
      </c>
      <c r="M66" s="8">
        <f t="shared" si="11"/>
        <v>7</v>
      </c>
      <c r="N66" s="8" t="s">
        <v>6</v>
      </c>
      <c r="O66" s="8">
        <f>VLOOKUP(N66:N84,Sheet2!A:B,2,0)</f>
        <v>3.5</v>
      </c>
      <c r="P66" s="8">
        <f t="shared" si="12"/>
        <v>21</v>
      </c>
      <c r="Q66" s="8" t="s">
        <v>7</v>
      </c>
      <c r="R66" s="8">
        <f>VLOOKUP(Q66:Q84,Sheet2!A:B,2,0)</f>
        <v>3.25</v>
      </c>
      <c r="S66" s="8">
        <f t="shared" si="13"/>
        <v>13</v>
      </c>
      <c r="T66" s="8" t="s">
        <v>7</v>
      </c>
      <c r="U66" s="8">
        <f>VLOOKUP(T66:T84,Sheet2!A:B,2,0)</f>
        <v>3.25</v>
      </c>
      <c r="V66" s="8">
        <f t="shared" si="14"/>
        <v>13</v>
      </c>
      <c r="W66" s="8" t="s">
        <v>5</v>
      </c>
      <c r="X66" s="8">
        <f>VLOOKUP(W66:W84,Sheet2!A:B,2,0)</f>
        <v>4</v>
      </c>
      <c r="Y66" s="8">
        <f t="shared" si="15"/>
        <v>24</v>
      </c>
      <c r="Z66" s="16">
        <f t="shared" si="16"/>
        <v>111</v>
      </c>
      <c r="AA66" s="8">
        <f t="shared" si="17"/>
        <v>3.58</v>
      </c>
      <c r="AB66" s="25"/>
      <c r="AC66" s="25"/>
    </row>
    <row r="67" spans="1:29" x14ac:dyDescent="0.25">
      <c r="A67" s="23">
        <v>12</v>
      </c>
      <c r="B67" s="23" t="s">
        <v>184</v>
      </c>
      <c r="C67" s="22" t="s">
        <v>174</v>
      </c>
      <c r="D67" s="21" t="s">
        <v>175</v>
      </c>
      <c r="E67" s="8" t="s">
        <v>12</v>
      </c>
      <c r="F67" s="8">
        <f>VLOOKUP(E67:E85,Sheet2!A:B,2,0)</f>
        <v>2.75</v>
      </c>
      <c r="G67" s="8">
        <f t="shared" si="9"/>
        <v>13.75</v>
      </c>
      <c r="H67" s="8" t="s">
        <v>8</v>
      </c>
      <c r="I67" s="8">
        <f>VLOOKUP(H67:H85,Sheet2!A:B,2,0)</f>
        <v>3</v>
      </c>
      <c r="J67" s="8">
        <f t="shared" si="10"/>
        <v>12</v>
      </c>
      <c r="K67" s="8" t="s">
        <v>13</v>
      </c>
      <c r="L67" s="8">
        <f>VLOOKUP(K67:K85,Sheet2!A:B,2,0)</f>
        <v>3.75</v>
      </c>
      <c r="M67" s="8">
        <f t="shared" si="11"/>
        <v>7.5</v>
      </c>
      <c r="N67" s="8" t="s">
        <v>8</v>
      </c>
      <c r="O67" s="8">
        <f>VLOOKUP(N67:N85,Sheet2!A:B,2,0)</f>
        <v>3</v>
      </c>
      <c r="P67" s="8">
        <f t="shared" si="12"/>
        <v>18</v>
      </c>
      <c r="Q67" s="8" t="s">
        <v>8</v>
      </c>
      <c r="R67" s="8">
        <f>VLOOKUP(Q67:Q85,Sheet2!A:B,2,0)</f>
        <v>3</v>
      </c>
      <c r="S67" s="8">
        <f t="shared" si="13"/>
        <v>12</v>
      </c>
      <c r="T67" s="8" t="s">
        <v>8</v>
      </c>
      <c r="U67" s="8">
        <f>VLOOKUP(T67:T85,Sheet2!A:B,2,0)</f>
        <v>3</v>
      </c>
      <c r="V67" s="8">
        <f t="shared" si="14"/>
        <v>12</v>
      </c>
      <c r="W67" s="8" t="s">
        <v>8</v>
      </c>
      <c r="X67" s="8">
        <f>VLOOKUP(W67:W85,Sheet2!A:B,2,0)</f>
        <v>3</v>
      </c>
      <c r="Y67" s="8">
        <f t="shared" si="15"/>
        <v>18</v>
      </c>
      <c r="Z67" s="16">
        <f t="shared" si="16"/>
        <v>93.25</v>
      </c>
      <c r="AA67" s="8">
        <f t="shared" si="17"/>
        <v>3.01</v>
      </c>
      <c r="AB67" s="25"/>
      <c r="AC67" s="25"/>
    </row>
    <row r="68" spans="1:29" x14ac:dyDescent="0.25">
      <c r="A68" s="23">
        <v>13</v>
      </c>
      <c r="B68" s="23" t="s">
        <v>184</v>
      </c>
      <c r="C68" s="22" t="s">
        <v>176</v>
      </c>
      <c r="D68" s="21" t="s">
        <v>177</v>
      </c>
      <c r="E68" s="8" t="s">
        <v>16</v>
      </c>
      <c r="F68" s="8">
        <f>VLOOKUP(E68:E86,Sheet2!A:B,2,0)</f>
        <v>2.25</v>
      </c>
      <c r="G68" s="8">
        <f t="shared" si="9"/>
        <v>11.25</v>
      </c>
      <c r="H68" s="8" t="s">
        <v>8</v>
      </c>
      <c r="I68" s="8">
        <f>VLOOKUP(H68:H86,Sheet2!A:B,2,0)</f>
        <v>3</v>
      </c>
      <c r="J68" s="8">
        <f t="shared" si="10"/>
        <v>12</v>
      </c>
      <c r="K68" s="8" t="s">
        <v>8</v>
      </c>
      <c r="L68" s="8">
        <f>VLOOKUP(K68:K86,Sheet2!A:B,2,0)</f>
        <v>3</v>
      </c>
      <c r="M68" s="8">
        <f t="shared" si="11"/>
        <v>6</v>
      </c>
      <c r="N68" s="8" t="s">
        <v>11</v>
      </c>
      <c r="O68" s="8">
        <f>VLOOKUP(N68:N86,Sheet2!A:B,2,0)</f>
        <v>2.5</v>
      </c>
      <c r="P68" s="8">
        <f t="shared" si="12"/>
        <v>15</v>
      </c>
      <c r="Q68" s="8" t="s">
        <v>7</v>
      </c>
      <c r="R68" s="8">
        <f>VLOOKUP(Q68:Q86,Sheet2!A:B,2,0)</f>
        <v>3.25</v>
      </c>
      <c r="S68" s="8">
        <f t="shared" si="13"/>
        <v>13</v>
      </c>
      <c r="T68" s="8" t="s">
        <v>17</v>
      </c>
      <c r="U68" s="8">
        <f>VLOOKUP(T68:T86,Sheet2!A:B,2,0)</f>
        <v>2</v>
      </c>
      <c r="V68" s="8">
        <f t="shared" si="14"/>
        <v>8</v>
      </c>
      <c r="W68" s="8" t="s">
        <v>11</v>
      </c>
      <c r="X68" s="8">
        <f>VLOOKUP(W68:W86,Sheet2!A:B,2,0)</f>
        <v>2.5</v>
      </c>
      <c r="Y68" s="8">
        <f t="shared" si="15"/>
        <v>15</v>
      </c>
      <c r="Z68" s="16">
        <f t="shared" si="16"/>
        <v>80.25</v>
      </c>
      <c r="AA68" s="8">
        <f t="shared" si="17"/>
        <v>2.59</v>
      </c>
      <c r="AB68" s="25"/>
      <c r="AC68" s="25"/>
    </row>
    <row r="69" spans="1:29" x14ac:dyDescent="0.25">
      <c r="A69" s="23">
        <v>14</v>
      </c>
      <c r="B69" s="23" t="s">
        <v>184</v>
      </c>
      <c r="C69" s="22" t="s">
        <v>178</v>
      </c>
      <c r="D69" s="21" t="s">
        <v>179</v>
      </c>
      <c r="E69" s="8" t="s">
        <v>12</v>
      </c>
      <c r="F69" s="8">
        <f>VLOOKUP(E69:E87,Sheet2!A:B,2,0)</f>
        <v>2.75</v>
      </c>
      <c r="G69" s="8">
        <f t="shared" si="9"/>
        <v>13.75</v>
      </c>
      <c r="H69" s="8" t="s">
        <v>13</v>
      </c>
      <c r="I69" s="8">
        <f>VLOOKUP(H69:H87,Sheet2!A:B,2,0)</f>
        <v>3.75</v>
      </c>
      <c r="J69" s="8">
        <f t="shared" si="10"/>
        <v>15</v>
      </c>
      <c r="K69" s="8" t="s">
        <v>7</v>
      </c>
      <c r="L69" s="8">
        <f>VLOOKUP(K69:K87,Sheet2!A:B,2,0)</f>
        <v>3.25</v>
      </c>
      <c r="M69" s="8">
        <f t="shared" si="11"/>
        <v>6.5</v>
      </c>
      <c r="N69" s="8" t="s">
        <v>17</v>
      </c>
      <c r="O69" s="8">
        <f>VLOOKUP(N69:N87,Sheet2!A:B,2,0)</f>
        <v>2</v>
      </c>
      <c r="P69" s="8">
        <f t="shared" si="12"/>
        <v>12</v>
      </c>
      <c r="Q69" s="8" t="s">
        <v>5</v>
      </c>
      <c r="R69" s="8">
        <f>VLOOKUP(Q69:Q87,Sheet2!A:B,2,0)</f>
        <v>4</v>
      </c>
      <c r="S69" s="8">
        <f t="shared" si="13"/>
        <v>16</v>
      </c>
      <c r="T69" s="8" t="s">
        <v>8</v>
      </c>
      <c r="U69" s="8">
        <f>VLOOKUP(T69:T87,Sheet2!A:B,2,0)</f>
        <v>3</v>
      </c>
      <c r="V69" s="8">
        <f t="shared" si="14"/>
        <v>12</v>
      </c>
      <c r="W69" s="8" t="s">
        <v>8</v>
      </c>
      <c r="X69" s="8">
        <f>VLOOKUP(W69:W87,Sheet2!A:B,2,0)</f>
        <v>3</v>
      </c>
      <c r="Y69" s="8">
        <f t="shared" si="15"/>
        <v>18</v>
      </c>
      <c r="Z69" s="16">
        <f t="shared" si="16"/>
        <v>93.25</v>
      </c>
      <c r="AA69" s="8">
        <f t="shared" si="17"/>
        <v>3.01</v>
      </c>
      <c r="AB69" s="25"/>
      <c r="AC69" s="25"/>
    </row>
    <row r="70" spans="1:29" x14ac:dyDescent="0.25">
      <c r="A70" s="23">
        <v>15</v>
      </c>
      <c r="B70" s="23" t="s">
        <v>184</v>
      </c>
      <c r="C70" s="22" t="s">
        <v>180</v>
      </c>
      <c r="D70" s="21" t="s">
        <v>181</v>
      </c>
      <c r="E70" s="8" t="s">
        <v>5</v>
      </c>
      <c r="F70" s="8">
        <f>VLOOKUP(E70:E88,Sheet2!A:B,2,0)</f>
        <v>4</v>
      </c>
      <c r="G70" s="8">
        <f t="shared" si="9"/>
        <v>20</v>
      </c>
      <c r="H70" s="8" t="s">
        <v>6</v>
      </c>
      <c r="I70" s="8">
        <f>VLOOKUP(H70:H88,Sheet2!A:B,2,0)</f>
        <v>3.5</v>
      </c>
      <c r="J70" s="8">
        <f t="shared" si="10"/>
        <v>14</v>
      </c>
      <c r="K70" s="8" t="s">
        <v>6</v>
      </c>
      <c r="L70" s="8">
        <f>VLOOKUP(K70:K88,Sheet2!A:B,2,0)</f>
        <v>3.5</v>
      </c>
      <c r="M70" s="8">
        <f t="shared" si="11"/>
        <v>7</v>
      </c>
      <c r="N70" s="8" t="s">
        <v>5</v>
      </c>
      <c r="O70" s="8">
        <f>VLOOKUP(N70:N88,Sheet2!A:B,2,0)</f>
        <v>4</v>
      </c>
      <c r="P70" s="8">
        <f t="shared" si="12"/>
        <v>24</v>
      </c>
      <c r="Q70" s="8" t="s">
        <v>13</v>
      </c>
      <c r="R70" s="8">
        <f>VLOOKUP(Q70:Q88,Sheet2!A:B,2,0)</f>
        <v>3.75</v>
      </c>
      <c r="S70" s="8">
        <f t="shared" si="13"/>
        <v>15</v>
      </c>
      <c r="T70" s="8" t="s">
        <v>5</v>
      </c>
      <c r="U70" s="8">
        <f>VLOOKUP(T70:T88,Sheet2!A:B,2,0)</f>
        <v>4</v>
      </c>
      <c r="V70" s="8">
        <f t="shared" si="14"/>
        <v>16</v>
      </c>
      <c r="W70" s="8" t="s">
        <v>13</v>
      </c>
      <c r="X70" s="8">
        <f>VLOOKUP(W70:W88,Sheet2!A:B,2,0)</f>
        <v>3.75</v>
      </c>
      <c r="Y70" s="8">
        <f t="shared" si="15"/>
        <v>22.5</v>
      </c>
      <c r="Z70" s="16">
        <f t="shared" si="16"/>
        <v>118.5</v>
      </c>
      <c r="AA70" s="8">
        <f t="shared" si="17"/>
        <v>3.82</v>
      </c>
      <c r="AB70" s="25"/>
      <c r="AC70" s="25"/>
    </row>
    <row r="71" spans="1:29" x14ac:dyDescent="0.25">
      <c r="A71" s="23">
        <v>16</v>
      </c>
      <c r="B71" s="23" t="s">
        <v>184</v>
      </c>
      <c r="C71" s="22" t="s">
        <v>182</v>
      </c>
      <c r="D71" s="21" t="s">
        <v>183</v>
      </c>
      <c r="E71" s="8" t="s">
        <v>11</v>
      </c>
      <c r="F71" s="8">
        <f>VLOOKUP(E71:E89,Sheet2!A:B,2,0)</f>
        <v>2.5</v>
      </c>
      <c r="G71" s="8">
        <f t="shared" si="9"/>
        <v>12.5</v>
      </c>
      <c r="H71" s="8" t="s">
        <v>13</v>
      </c>
      <c r="I71" s="8">
        <f>VLOOKUP(H71:H89,Sheet2!A:B,2,0)</f>
        <v>3.75</v>
      </c>
      <c r="J71" s="8">
        <f t="shared" si="10"/>
        <v>15</v>
      </c>
      <c r="K71" s="8" t="s">
        <v>8</v>
      </c>
      <c r="L71" s="8">
        <f>VLOOKUP(K71:K89,Sheet2!A:B,2,0)</f>
        <v>3</v>
      </c>
      <c r="M71" s="8">
        <f t="shared" si="11"/>
        <v>6</v>
      </c>
      <c r="N71" s="8" t="s">
        <v>8</v>
      </c>
      <c r="O71" s="8">
        <f>VLOOKUP(N71:N89,Sheet2!A:B,2,0)</f>
        <v>3</v>
      </c>
      <c r="P71" s="8">
        <f t="shared" si="12"/>
        <v>18</v>
      </c>
      <c r="Q71" s="8" t="s">
        <v>7</v>
      </c>
      <c r="R71" s="8">
        <f>VLOOKUP(Q71:Q89,Sheet2!A:B,2,0)</f>
        <v>3.25</v>
      </c>
      <c r="S71" s="8">
        <f t="shared" si="13"/>
        <v>13</v>
      </c>
      <c r="T71" s="8" t="s">
        <v>11</v>
      </c>
      <c r="U71" s="8">
        <f>VLOOKUP(T71:T89,Sheet2!A:B,2,0)</f>
        <v>2.5</v>
      </c>
      <c r="V71" s="8">
        <f t="shared" si="14"/>
        <v>10</v>
      </c>
      <c r="W71" s="8" t="s">
        <v>6</v>
      </c>
      <c r="X71" s="8">
        <f>VLOOKUP(W71:W89,Sheet2!A:B,2,0)</f>
        <v>3.5</v>
      </c>
      <c r="Y71" s="8">
        <f t="shared" si="15"/>
        <v>21</v>
      </c>
      <c r="Z71" s="16">
        <f t="shared" si="16"/>
        <v>95.5</v>
      </c>
      <c r="AA71" s="8">
        <f t="shared" si="17"/>
        <v>3.08</v>
      </c>
      <c r="AB71" s="25"/>
      <c r="AC71" s="25"/>
    </row>
  </sheetData>
  <mergeCells count="1">
    <mergeCell ref="E1:W1"/>
  </mergeCells>
  <conditionalFormatting sqref="E4:W71">
    <cfRule type="containsText" dxfId="19" priority="4" operator="containsText" text="F">
      <formula>NOT(ISERROR(SEARCH("F",E4)))</formula>
    </cfRule>
  </conditionalFormatting>
  <conditionalFormatting sqref="E1:AA1 E3:AA1048576">
    <cfRule type="containsText" dxfId="18" priority="2" operator="containsText" text="F">
      <formula>NOT(ISERROR(SEARCH("F",E1)))</formula>
    </cfRule>
  </conditionalFormatting>
  <conditionalFormatting sqref="E4:AA71">
    <cfRule type="cellIs" dxfId="17" priority="1" operator="lessThan">
      <formula>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9"/>
  <sheetViews>
    <sheetView workbookViewId="0">
      <selection activeCell="S1" sqref="S1:BO1048576"/>
    </sheetView>
  </sheetViews>
  <sheetFormatPr defaultRowHeight="15" x14ac:dyDescent="0.25"/>
  <cols>
    <col min="1" max="1" width="9.140625" style="56"/>
    <col min="2" max="2" width="6.28515625" bestFit="1" customWidth="1"/>
    <col min="3" max="3" width="10.7109375" bestFit="1" customWidth="1"/>
    <col min="4" max="4" width="35.140625" bestFit="1" customWidth="1"/>
  </cols>
  <sheetData>
    <row r="1" spans="1:5" x14ac:dyDescent="0.25">
      <c r="A1" s="59" t="s">
        <v>189</v>
      </c>
      <c r="B1" s="60" t="s">
        <v>186</v>
      </c>
      <c r="C1" s="60" t="s">
        <v>190</v>
      </c>
      <c r="D1" s="60" t="s">
        <v>191</v>
      </c>
      <c r="E1" s="60" t="s">
        <v>192</v>
      </c>
    </row>
    <row r="2" spans="1:5" x14ac:dyDescent="0.25">
      <c r="A2" s="57">
        <v>1</v>
      </c>
      <c r="B2" s="58" t="s">
        <v>61</v>
      </c>
      <c r="C2" s="58" t="s">
        <v>3</v>
      </c>
      <c r="D2" s="58" t="s">
        <v>4</v>
      </c>
      <c r="E2" s="58"/>
    </row>
    <row r="3" spans="1:5" x14ac:dyDescent="0.25">
      <c r="A3" s="57">
        <f>A2+1</f>
        <v>2</v>
      </c>
      <c r="B3" s="58" t="s">
        <v>61</v>
      </c>
      <c r="C3" s="58" t="s">
        <v>9</v>
      </c>
      <c r="D3" s="58" t="s">
        <v>10</v>
      </c>
      <c r="E3" s="58"/>
    </row>
    <row r="4" spans="1:5" x14ac:dyDescent="0.25">
      <c r="A4" s="57">
        <f t="shared" ref="A4:A67" si="0">A3+1</f>
        <v>3</v>
      </c>
      <c r="B4" s="58" t="s">
        <v>61</v>
      </c>
      <c r="C4" s="58" t="s">
        <v>14</v>
      </c>
      <c r="D4" s="58" t="s">
        <v>15</v>
      </c>
      <c r="E4" s="58"/>
    </row>
    <row r="5" spans="1:5" x14ac:dyDescent="0.25">
      <c r="A5" s="57">
        <f t="shared" si="0"/>
        <v>4</v>
      </c>
      <c r="B5" s="58" t="s">
        <v>61</v>
      </c>
      <c r="C5" s="58" t="s">
        <v>19</v>
      </c>
      <c r="D5" s="58" t="s">
        <v>20</v>
      </c>
      <c r="E5" s="58"/>
    </row>
    <row r="6" spans="1:5" x14ac:dyDescent="0.25">
      <c r="A6" s="57">
        <f t="shared" si="0"/>
        <v>5</v>
      </c>
      <c r="B6" s="58" t="s">
        <v>61</v>
      </c>
      <c r="C6" s="58" t="s">
        <v>21</v>
      </c>
      <c r="D6" s="58" t="s">
        <v>22</v>
      </c>
      <c r="E6" s="58"/>
    </row>
    <row r="7" spans="1:5" x14ac:dyDescent="0.25">
      <c r="A7" s="57">
        <f t="shared" si="0"/>
        <v>6</v>
      </c>
      <c r="B7" s="58" t="s">
        <v>61</v>
      </c>
      <c r="C7" s="58" t="s">
        <v>23</v>
      </c>
      <c r="D7" s="58" t="s">
        <v>24</v>
      </c>
      <c r="E7" s="58"/>
    </row>
    <row r="8" spans="1:5" x14ac:dyDescent="0.25">
      <c r="A8" s="57">
        <f t="shared" si="0"/>
        <v>7</v>
      </c>
      <c r="B8" s="58" t="s">
        <v>61</v>
      </c>
      <c r="C8" s="58" t="s">
        <v>25</v>
      </c>
      <c r="D8" s="58" t="s">
        <v>26</v>
      </c>
      <c r="E8" s="58"/>
    </row>
    <row r="9" spans="1:5" x14ac:dyDescent="0.25">
      <c r="A9" s="57">
        <f t="shared" si="0"/>
        <v>8</v>
      </c>
      <c r="B9" s="58" t="s">
        <v>61</v>
      </c>
      <c r="C9" s="58" t="s">
        <v>27</v>
      </c>
      <c r="D9" s="58" t="s">
        <v>28</v>
      </c>
      <c r="E9" s="58"/>
    </row>
    <row r="10" spans="1:5" x14ac:dyDescent="0.25">
      <c r="A10" s="57">
        <f t="shared" si="0"/>
        <v>9</v>
      </c>
      <c r="B10" s="58" t="s">
        <v>61</v>
      </c>
      <c r="C10" s="58" t="s">
        <v>29</v>
      </c>
      <c r="D10" s="58" t="s">
        <v>30</v>
      </c>
      <c r="E10" s="58"/>
    </row>
    <row r="11" spans="1:5" x14ac:dyDescent="0.25">
      <c r="A11" s="57">
        <f t="shared" si="0"/>
        <v>10</v>
      </c>
      <c r="B11" s="58" t="s">
        <v>61</v>
      </c>
      <c r="C11" s="58" t="s">
        <v>32</v>
      </c>
      <c r="D11" s="58" t="s">
        <v>33</v>
      </c>
      <c r="E11" s="58"/>
    </row>
    <row r="12" spans="1:5" x14ac:dyDescent="0.25">
      <c r="A12" s="57">
        <f t="shared" si="0"/>
        <v>11</v>
      </c>
      <c r="B12" s="58" t="s">
        <v>61</v>
      </c>
      <c r="C12" s="58" t="s">
        <v>34</v>
      </c>
      <c r="D12" s="58" t="s">
        <v>35</v>
      </c>
      <c r="E12" s="58"/>
    </row>
    <row r="13" spans="1:5" x14ac:dyDescent="0.25">
      <c r="A13" s="57">
        <f t="shared" si="0"/>
        <v>12</v>
      </c>
      <c r="B13" s="58" t="s">
        <v>61</v>
      </c>
      <c r="C13" s="58" t="s">
        <v>36</v>
      </c>
      <c r="D13" s="58" t="s">
        <v>37</v>
      </c>
      <c r="E13" s="58"/>
    </row>
    <row r="14" spans="1:5" x14ac:dyDescent="0.25">
      <c r="A14" s="57">
        <f t="shared" si="0"/>
        <v>13</v>
      </c>
      <c r="B14" s="58" t="s">
        <v>61</v>
      </c>
      <c r="C14" s="58" t="s">
        <v>38</v>
      </c>
      <c r="D14" s="58" t="s">
        <v>39</v>
      </c>
      <c r="E14" s="58"/>
    </row>
    <row r="15" spans="1:5" x14ac:dyDescent="0.25">
      <c r="A15" s="57">
        <f t="shared" si="0"/>
        <v>14</v>
      </c>
      <c r="B15" s="58" t="s">
        <v>61</v>
      </c>
      <c r="C15" s="58" t="s">
        <v>40</v>
      </c>
      <c r="D15" s="58" t="s">
        <v>41</v>
      </c>
      <c r="E15" s="58"/>
    </row>
    <row r="16" spans="1:5" x14ac:dyDescent="0.25">
      <c r="A16" s="57">
        <f t="shared" si="0"/>
        <v>15</v>
      </c>
      <c r="B16" s="58" t="s">
        <v>61</v>
      </c>
      <c r="C16" s="58" t="s">
        <v>42</v>
      </c>
      <c r="D16" s="58" t="s">
        <v>43</v>
      </c>
      <c r="E16" s="58"/>
    </row>
    <row r="17" spans="1:5" x14ac:dyDescent="0.25">
      <c r="A17" s="57">
        <f t="shared" si="0"/>
        <v>16</v>
      </c>
      <c r="B17" s="58" t="s">
        <v>61</v>
      </c>
      <c r="C17" s="58" t="s">
        <v>44</v>
      </c>
      <c r="D17" s="58" t="s">
        <v>45</v>
      </c>
      <c r="E17" s="58"/>
    </row>
    <row r="18" spans="1:5" x14ac:dyDescent="0.25">
      <c r="A18" s="57">
        <f t="shared" si="0"/>
        <v>17</v>
      </c>
      <c r="B18" s="58" t="s">
        <v>61</v>
      </c>
      <c r="C18" s="58" t="s">
        <v>46</v>
      </c>
      <c r="D18" s="58" t="s">
        <v>47</v>
      </c>
      <c r="E18" s="58"/>
    </row>
    <row r="19" spans="1:5" x14ac:dyDescent="0.25">
      <c r="A19" s="57">
        <f t="shared" si="0"/>
        <v>18</v>
      </c>
      <c r="B19" s="58" t="s">
        <v>61</v>
      </c>
      <c r="C19" s="58" t="s">
        <v>48</v>
      </c>
      <c r="D19" s="58" t="s">
        <v>49</v>
      </c>
      <c r="E19" s="58"/>
    </row>
    <row r="20" spans="1:5" x14ac:dyDescent="0.25">
      <c r="A20" s="57">
        <f t="shared" si="0"/>
        <v>19</v>
      </c>
      <c r="B20" s="58" t="s">
        <v>61</v>
      </c>
      <c r="C20" s="58" t="s">
        <v>50</v>
      </c>
      <c r="D20" s="58" t="s">
        <v>51</v>
      </c>
      <c r="E20" s="58"/>
    </row>
    <row r="21" spans="1:5" x14ac:dyDescent="0.25">
      <c r="A21" s="57">
        <f t="shared" si="0"/>
        <v>20</v>
      </c>
      <c r="B21" s="58" t="s">
        <v>61</v>
      </c>
      <c r="C21" s="58" t="s">
        <v>52</v>
      </c>
      <c r="D21" s="58" t="s">
        <v>53</v>
      </c>
      <c r="E21" s="58"/>
    </row>
    <row r="22" spans="1:5" x14ac:dyDescent="0.25">
      <c r="A22" s="57">
        <f t="shared" si="0"/>
        <v>21</v>
      </c>
      <c r="B22" s="58" t="s">
        <v>61</v>
      </c>
      <c r="C22" s="58" t="s">
        <v>54</v>
      </c>
      <c r="D22" s="58" t="s">
        <v>55</v>
      </c>
      <c r="E22" s="58"/>
    </row>
    <row r="23" spans="1:5" x14ac:dyDescent="0.25">
      <c r="A23" s="57">
        <f t="shared" si="0"/>
        <v>22</v>
      </c>
      <c r="B23" s="58" t="s">
        <v>61</v>
      </c>
      <c r="C23" s="58" t="s">
        <v>56</v>
      </c>
      <c r="D23" s="58" t="s">
        <v>57</v>
      </c>
      <c r="E23" s="58"/>
    </row>
    <row r="24" spans="1:5" x14ac:dyDescent="0.25">
      <c r="A24" s="57">
        <f t="shared" si="0"/>
        <v>23</v>
      </c>
      <c r="B24" s="58" t="s">
        <v>113</v>
      </c>
      <c r="C24" s="58" t="s">
        <v>81</v>
      </c>
      <c r="D24" s="58" t="s">
        <v>82</v>
      </c>
      <c r="E24" s="58"/>
    </row>
    <row r="25" spans="1:5" x14ac:dyDescent="0.25">
      <c r="A25" s="57">
        <f t="shared" si="0"/>
        <v>24</v>
      </c>
      <c r="B25" s="58" t="s">
        <v>113</v>
      </c>
      <c r="C25" s="58" t="s">
        <v>83</v>
      </c>
      <c r="D25" s="58" t="s">
        <v>84</v>
      </c>
      <c r="E25" s="58"/>
    </row>
    <row r="26" spans="1:5" x14ac:dyDescent="0.25">
      <c r="A26" s="57">
        <f t="shared" si="0"/>
        <v>25</v>
      </c>
      <c r="B26" s="58" t="s">
        <v>113</v>
      </c>
      <c r="C26" s="58" t="s">
        <v>85</v>
      </c>
      <c r="D26" s="58" t="s">
        <v>86</v>
      </c>
      <c r="E26" s="58"/>
    </row>
    <row r="27" spans="1:5" x14ac:dyDescent="0.25">
      <c r="A27" s="57">
        <f t="shared" si="0"/>
        <v>26</v>
      </c>
      <c r="B27" s="58" t="s">
        <v>113</v>
      </c>
      <c r="C27" s="58" t="s">
        <v>87</v>
      </c>
      <c r="D27" s="58" t="s">
        <v>88</v>
      </c>
      <c r="E27" s="58"/>
    </row>
    <row r="28" spans="1:5" x14ac:dyDescent="0.25">
      <c r="A28" s="57">
        <f t="shared" si="0"/>
        <v>27</v>
      </c>
      <c r="B28" s="58" t="s">
        <v>113</v>
      </c>
      <c r="C28" s="58" t="s">
        <v>89</v>
      </c>
      <c r="D28" s="58" t="s">
        <v>90</v>
      </c>
      <c r="E28" s="58"/>
    </row>
    <row r="29" spans="1:5" x14ac:dyDescent="0.25">
      <c r="A29" s="57">
        <f t="shared" si="0"/>
        <v>28</v>
      </c>
      <c r="B29" s="58" t="s">
        <v>113</v>
      </c>
      <c r="C29" s="58" t="s">
        <v>91</v>
      </c>
      <c r="D29" s="58" t="s">
        <v>92</v>
      </c>
      <c r="E29" s="58"/>
    </row>
    <row r="30" spans="1:5" x14ac:dyDescent="0.25">
      <c r="A30" s="57">
        <f t="shared" si="0"/>
        <v>29</v>
      </c>
      <c r="B30" s="58" t="s">
        <v>113</v>
      </c>
      <c r="C30" s="58" t="s">
        <v>93</v>
      </c>
      <c r="D30" s="58" t="s">
        <v>94</v>
      </c>
      <c r="E30" s="58"/>
    </row>
    <row r="31" spans="1:5" x14ac:dyDescent="0.25">
      <c r="A31" s="57">
        <f t="shared" si="0"/>
        <v>30</v>
      </c>
      <c r="B31" s="58" t="s">
        <v>113</v>
      </c>
      <c r="C31" s="58" t="s">
        <v>95</v>
      </c>
      <c r="D31" s="58" t="s">
        <v>96</v>
      </c>
      <c r="E31" s="58"/>
    </row>
    <row r="32" spans="1:5" x14ac:dyDescent="0.25">
      <c r="A32" s="57">
        <f t="shared" si="0"/>
        <v>31</v>
      </c>
      <c r="B32" s="58" t="s">
        <v>113</v>
      </c>
      <c r="C32" s="58" t="s">
        <v>97</v>
      </c>
      <c r="D32" s="58" t="s">
        <v>98</v>
      </c>
      <c r="E32" s="58"/>
    </row>
    <row r="33" spans="1:5" x14ac:dyDescent="0.25">
      <c r="A33" s="57">
        <f t="shared" si="0"/>
        <v>32</v>
      </c>
      <c r="B33" s="58" t="s">
        <v>113</v>
      </c>
      <c r="C33" s="58" t="s">
        <v>99</v>
      </c>
      <c r="D33" s="58" t="s">
        <v>100</v>
      </c>
      <c r="E33" s="58"/>
    </row>
    <row r="34" spans="1:5" x14ac:dyDescent="0.25">
      <c r="A34" s="57">
        <f t="shared" si="0"/>
        <v>33</v>
      </c>
      <c r="B34" s="58" t="s">
        <v>113</v>
      </c>
      <c r="C34" s="58" t="s">
        <v>101</v>
      </c>
      <c r="D34" s="58" t="s">
        <v>102</v>
      </c>
      <c r="E34" s="58"/>
    </row>
    <row r="35" spans="1:5" x14ac:dyDescent="0.25">
      <c r="A35" s="57">
        <f t="shared" si="0"/>
        <v>34</v>
      </c>
      <c r="B35" s="58" t="s">
        <v>113</v>
      </c>
      <c r="C35" s="58" t="s">
        <v>103</v>
      </c>
      <c r="D35" s="58" t="s">
        <v>104</v>
      </c>
      <c r="E35" s="58"/>
    </row>
    <row r="36" spans="1:5" x14ac:dyDescent="0.25">
      <c r="A36" s="57">
        <f t="shared" si="0"/>
        <v>35</v>
      </c>
      <c r="B36" s="58" t="s">
        <v>113</v>
      </c>
      <c r="C36" s="58" t="s">
        <v>105</v>
      </c>
      <c r="D36" s="58" t="s">
        <v>106</v>
      </c>
      <c r="E36" s="58"/>
    </row>
    <row r="37" spans="1:5" x14ac:dyDescent="0.25">
      <c r="A37" s="57">
        <f t="shared" si="0"/>
        <v>36</v>
      </c>
      <c r="B37" s="58" t="s">
        <v>113</v>
      </c>
      <c r="C37" s="58" t="s">
        <v>107</v>
      </c>
      <c r="D37" s="58" t="s">
        <v>108</v>
      </c>
      <c r="E37" s="58"/>
    </row>
    <row r="38" spans="1:5" x14ac:dyDescent="0.25">
      <c r="A38" s="57">
        <f t="shared" si="0"/>
        <v>37</v>
      </c>
      <c r="B38" s="58" t="s">
        <v>113</v>
      </c>
      <c r="C38" s="58" t="s">
        <v>109</v>
      </c>
      <c r="D38" s="58" t="s">
        <v>110</v>
      </c>
      <c r="E38" s="58"/>
    </row>
    <row r="39" spans="1:5" x14ac:dyDescent="0.25">
      <c r="A39" s="57">
        <f t="shared" si="0"/>
        <v>38</v>
      </c>
      <c r="B39" s="58" t="s">
        <v>113</v>
      </c>
      <c r="C39" s="58" t="s">
        <v>111</v>
      </c>
      <c r="D39" s="58" t="s">
        <v>112</v>
      </c>
      <c r="E39" s="58"/>
    </row>
    <row r="40" spans="1:5" x14ac:dyDescent="0.25">
      <c r="A40" s="57">
        <f t="shared" si="0"/>
        <v>39</v>
      </c>
      <c r="B40" s="58" t="s">
        <v>142</v>
      </c>
      <c r="C40" s="58" t="s">
        <v>114</v>
      </c>
      <c r="D40" s="58" t="s">
        <v>115</v>
      </c>
      <c r="E40" s="58"/>
    </row>
    <row r="41" spans="1:5" x14ac:dyDescent="0.25">
      <c r="A41" s="57">
        <f t="shared" si="0"/>
        <v>40</v>
      </c>
      <c r="B41" s="58" t="s">
        <v>142</v>
      </c>
      <c r="C41" s="58" t="s">
        <v>116</v>
      </c>
      <c r="D41" s="58" t="s">
        <v>187</v>
      </c>
      <c r="E41" s="58"/>
    </row>
    <row r="42" spans="1:5" x14ac:dyDescent="0.25">
      <c r="A42" s="57">
        <f t="shared" si="0"/>
        <v>41</v>
      </c>
      <c r="B42" s="58" t="s">
        <v>142</v>
      </c>
      <c r="C42" s="58" t="s">
        <v>118</v>
      </c>
      <c r="D42" s="58" t="s">
        <v>119</v>
      </c>
      <c r="E42" s="58"/>
    </row>
    <row r="43" spans="1:5" x14ac:dyDescent="0.25">
      <c r="A43" s="57">
        <f t="shared" si="0"/>
        <v>42</v>
      </c>
      <c r="B43" s="58" t="s">
        <v>142</v>
      </c>
      <c r="C43" s="58" t="s">
        <v>120</v>
      </c>
      <c r="D43" s="58" t="s">
        <v>121</v>
      </c>
      <c r="E43" s="58"/>
    </row>
    <row r="44" spans="1:5" x14ac:dyDescent="0.25">
      <c r="A44" s="57">
        <f t="shared" si="0"/>
        <v>43</v>
      </c>
      <c r="B44" s="58" t="s">
        <v>142</v>
      </c>
      <c r="C44" s="58" t="s">
        <v>122</v>
      </c>
      <c r="D44" s="58" t="s">
        <v>188</v>
      </c>
      <c r="E44" s="58"/>
    </row>
    <row r="45" spans="1:5" x14ac:dyDescent="0.25">
      <c r="A45" s="57">
        <f t="shared" si="0"/>
        <v>44</v>
      </c>
      <c r="B45" s="58" t="s">
        <v>142</v>
      </c>
      <c r="C45" s="58" t="s">
        <v>124</v>
      </c>
      <c r="D45" s="58" t="s">
        <v>125</v>
      </c>
      <c r="E45" s="58"/>
    </row>
    <row r="46" spans="1:5" x14ac:dyDescent="0.25">
      <c r="A46" s="57">
        <f t="shared" si="0"/>
        <v>45</v>
      </c>
      <c r="B46" s="58" t="s">
        <v>142</v>
      </c>
      <c r="C46" s="58" t="s">
        <v>126</v>
      </c>
      <c r="D46" s="58" t="s">
        <v>127</v>
      </c>
      <c r="E46" s="58"/>
    </row>
    <row r="47" spans="1:5" x14ac:dyDescent="0.25">
      <c r="A47" s="57">
        <f t="shared" si="0"/>
        <v>46</v>
      </c>
      <c r="B47" s="58" t="s">
        <v>142</v>
      </c>
      <c r="C47" s="58" t="s">
        <v>128</v>
      </c>
      <c r="D47" s="58" t="s">
        <v>129</v>
      </c>
      <c r="E47" s="58"/>
    </row>
    <row r="48" spans="1:5" x14ac:dyDescent="0.25">
      <c r="A48" s="57">
        <f t="shared" si="0"/>
        <v>47</v>
      </c>
      <c r="B48" s="58" t="s">
        <v>142</v>
      </c>
      <c r="C48" s="58" t="s">
        <v>130</v>
      </c>
      <c r="D48" s="58" t="s">
        <v>131</v>
      </c>
      <c r="E48" s="58"/>
    </row>
    <row r="49" spans="1:5" x14ac:dyDescent="0.25">
      <c r="A49" s="57">
        <f t="shared" si="0"/>
        <v>48</v>
      </c>
      <c r="B49" s="58" t="s">
        <v>142</v>
      </c>
      <c r="C49" s="58" t="s">
        <v>132</v>
      </c>
      <c r="D49" s="58" t="s">
        <v>133</v>
      </c>
      <c r="E49" s="58"/>
    </row>
    <row r="50" spans="1:5" x14ac:dyDescent="0.25">
      <c r="A50" s="57">
        <f t="shared" si="0"/>
        <v>49</v>
      </c>
      <c r="B50" s="58" t="s">
        <v>142</v>
      </c>
      <c r="C50" s="58" t="s">
        <v>134</v>
      </c>
      <c r="D50" s="58" t="s">
        <v>135</v>
      </c>
      <c r="E50" s="58"/>
    </row>
    <row r="51" spans="1:5" x14ac:dyDescent="0.25">
      <c r="A51" s="57">
        <f t="shared" si="0"/>
        <v>50</v>
      </c>
      <c r="B51" s="58" t="s">
        <v>142</v>
      </c>
      <c r="C51" s="58" t="s">
        <v>136</v>
      </c>
      <c r="D51" s="58" t="s">
        <v>137</v>
      </c>
      <c r="E51" s="58"/>
    </row>
    <row r="52" spans="1:5" x14ac:dyDescent="0.25">
      <c r="A52" s="57">
        <f t="shared" si="0"/>
        <v>51</v>
      </c>
      <c r="B52" s="58" t="s">
        <v>142</v>
      </c>
      <c r="C52" s="58" t="s">
        <v>138</v>
      </c>
      <c r="D52" s="58" t="s">
        <v>139</v>
      </c>
      <c r="E52" s="58"/>
    </row>
    <row r="53" spans="1:5" x14ac:dyDescent="0.25">
      <c r="A53" s="57">
        <f t="shared" si="0"/>
        <v>52</v>
      </c>
      <c r="B53" s="58" t="s">
        <v>142</v>
      </c>
      <c r="C53" s="58" t="s">
        <v>140</v>
      </c>
      <c r="D53" s="58" t="s">
        <v>141</v>
      </c>
      <c r="E53" s="58"/>
    </row>
    <row r="54" spans="1:5" x14ac:dyDescent="0.25">
      <c r="A54" s="57">
        <f t="shared" si="0"/>
        <v>53</v>
      </c>
      <c r="B54" s="58" t="s">
        <v>184</v>
      </c>
      <c r="C54" s="58" t="s">
        <v>152</v>
      </c>
      <c r="D54" s="58" t="s">
        <v>153</v>
      </c>
      <c r="E54" s="58"/>
    </row>
    <row r="55" spans="1:5" x14ac:dyDescent="0.25">
      <c r="A55" s="57">
        <f t="shared" si="0"/>
        <v>54</v>
      </c>
      <c r="B55" s="58" t="s">
        <v>184</v>
      </c>
      <c r="C55" s="58" t="s">
        <v>154</v>
      </c>
      <c r="D55" s="58" t="s">
        <v>155</v>
      </c>
      <c r="E55" s="58"/>
    </row>
    <row r="56" spans="1:5" x14ac:dyDescent="0.25">
      <c r="A56" s="57">
        <f t="shared" si="0"/>
        <v>55</v>
      </c>
      <c r="B56" s="58" t="s">
        <v>184</v>
      </c>
      <c r="C56" s="58" t="s">
        <v>156</v>
      </c>
      <c r="D56" s="58" t="s">
        <v>157</v>
      </c>
      <c r="E56" s="58"/>
    </row>
    <row r="57" spans="1:5" x14ac:dyDescent="0.25">
      <c r="A57" s="57">
        <f t="shared" si="0"/>
        <v>56</v>
      </c>
      <c r="B57" s="58" t="s">
        <v>184</v>
      </c>
      <c r="C57" s="58" t="s">
        <v>158</v>
      </c>
      <c r="D57" s="58" t="s">
        <v>159</v>
      </c>
      <c r="E57" s="58"/>
    </row>
    <row r="58" spans="1:5" x14ac:dyDescent="0.25">
      <c r="A58" s="57">
        <f t="shared" si="0"/>
        <v>57</v>
      </c>
      <c r="B58" s="58" t="s">
        <v>184</v>
      </c>
      <c r="C58" s="58" t="s">
        <v>160</v>
      </c>
      <c r="D58" s="58" t="s">
        <v>161</v>
      </c>
      <c r="E58" s="58"/>
    </row>
    <row r="59" spans="1:5" x14ac:dyDescent="0.25">
      <c r="A59" s="57">
        <f t="shared" si="0"/>
        <v>58</v>
      </c>
      <c r="B59" s="58" t="s">
        <v>184</v>
      </c>
      <c r="C59" s="58" t="s">
        <v>162</v>
      </c>
      <c r="D59" s="58" t="s">
        <v>163</v>
      </c>
      <c r="E59" s="58"/>
    </row>
    <row r="60" spans="1:5" x14ac:dyDescent="0.25">
      <c r="A60" s="57">
        <f t="shared" si="0"/>
        <v>59</v>
      </c>
      <c r="B60" s="58" t="s">
        <v>184</v>
      </c>
      <c r="C60" s="58" t="s">
        <v>164</v>
      </c>
      <c r="D60" s="58" t="s">
        <v>165</v>
      </c>
      <c r="E60" s="58"/>
    </row>
    <row r="61" spans="1:5" x14ac:dyDescent="0.25">
      <c r="A61" s="57">
        <f t="shared" si="0"/>
        <v>60</v>
      </c>
      <c r="B61" s="58" t="s">
        <v>184</v>
      </c>
      <c r="C61" s="58" t="s">
        <v>166</v>
      </c>
      <c r="D61" s="58" t="s">
        <v>167</v>
      </c>
      <c r="E61" s="58"/>
    </row>
    <row r="62" spans="1:5" x14ac:dyDescent="0.25">
      <c r="A62" s="57">
        <f t="shared" si="0"/>
        <v>61</v>
      </c>
      <c r="B62" s="58" t="s">
        <v>184</v>
      </c>
      <c r="C62" s="58" t="s">
        <v>168</v>
      </c>
      <c r="D62" s="58" t="s">
        <v>169</v>
      </c>
      <c r="E62" s="58"/>
    </row>
    <row r="63" spans="1:5" x14ac:dyDescent="0.25">
      <c r="A63" s="57">
        <f t="shared" si="0"/>
        <v>62</v>
      </c>
      <c r="B63" s="58" t="s">
        <v>184</v>
      </c>
      <c r="C63" s="58" t="s">
        <v>170</v>
      </c>
      <c r="D63" s="58" t="s">
        <v>171</v>
      </c>
      <c r="E63" s="58"/>
    </row>
    <row r="64" spans="1:5" x14ac:dyDescent="0.25">
      <c r="A64" s="57">
        <f t="shared" si="0"/>
        <v>63</v>
      </c>
      <c r="B64" s="58" t="s">
        <v>184</v>
      </c>
      <c r="C64" s="58" t="s">
        <v>172</v>
      </c>
      <c r="D64" s="58" t="s">
        <v>173</v>
      </c>
      <c r="E64" s="58"/>
    </row>
    <row r="65" spans="1:5" x14ac:dyDescent="0.25">
      <c r="A65" s="57">
        <f t="shared" si="0"/>
        <v>64</v>
      </c>
      <c r="B65" s="58" t="s">
        <v>184</v>
      </c>
      <c r="C65" s="58" t="s">
        <v>174</v>
      </c>
      <c r="D65" s="58" t="s">
        <v>175</v>
      </c>
      <c r="E65" s="58"/>
    </row>
    <row r="66" spans="1:5" x14ac:dyDescent="0.25">
      <c r="A66" s="57">
        <f t="shared" si="0"/>
        <v>65</v>
      </c>
      <c r="B66" s="58" t="s">
        <v>184</v>
      </c>
      <c r="C66" s="58" t="s">
        <v>176</v>
      </c>
      <c r="D66" s="58" t="s">
        <v>177</v>
      </c>
      <c r="E66" s="58"/>
    </row>
    <row r="67" spans="1:5" x14ac:dyDescent="0.25">
      <c r="A67" s="57">
        <f t="shared" si="0"/>
        <v>66</v>
      </c>
      <c r="B67" s="58" t="s">
        <v>184</v>
      </c>
      <c r="C67" s="58" t="s">
        <v>178</v>
      </c>
      <c r="D67" s="58" t="s">
        <v>179</v>
      </c>
      <c r="E67" s="58"/>
    </row>
    <row r="68" spans="1:5" x14ac:dyDescent="0.25">
      <c r="A68" s="57">
        <f t="shared" ref="A68:A69" si="1">A67+1</f>
        <v>67</v>
      </c>
      <c r="B68" s="58" t="s">
        <v>184</v>
      </c>
      <c r="C68" s="58" t="s">
        <v>180</v>
      </c>
      <c r="D68" s="58" t="s">
        <v>181</v>
      </c>
      <c r="E68" s="58"/>
    </row>
    <row r="69" spans="1:5" x14ac:dyDescent="0.25">
      <c r="A69" s="57">
        <f t="shared" si="1"/>
        <v>68</v>
      </c>
      <c r="B69" s="58" t="s">
        <v>184</v>
      </c>
      <c r="C69" s="58" t="s">
        <v>182</v>
      </c>
      <c r="D69" s="58" t="s">
        <v>183</v>
      </c>
      <c r="E69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42"/>
  <sheetViews>
    <sheetView topLeftCell="A4" zoomScale="85" zoomScaleNormal="85" workbookViewId="0">
      <pane ySplit="4" topLeftCell="A8" activePane="bottomLeft" state="frozen"/>
      <selection activeCell="A4" sqref="A4"/>
      <selection pane="bottomLeft" activeCell="AD127" sqref="AD127"/>
    </sheetView>
  </sheetViews>
  <sheetFormatPr defaultColWidth="12.5703125" defaultRowHeight="15.75" x14ac:dyDescent="0.25"/>
  <cols>
    <col min="1" max="1" width="7.42578125" style="2" customWidth="1"/>
    <col min="2" max="2" width="11.42578125" style="2" bestFit="1" customWidth="1"/>
    <col min="3" max="3" width="9.7109375" style="2" customWidth="1"/>
    <col min="4" max="4" width="16.140625" style="9" customWidth="1"/>
    <col min="5" max="5" width="39.140625" style="2" bestFit="1" customWidth="1"/>
    <col min="6" max="6" width="11.42578125" style="2" customWidth="1"/>
    <col min="7" max="7" width="7.5703125" style="2" hidden="1" customWidth="1"/>
    <col min="8" max="8" width="9.140625" style="2" hidden="1" customWidth="1"/>
    <col min="9" max="9" width="12.5703125" style="2"/>
    <col min="10" max="10" width="7.5703125" style="2" hidden="1" customWidth="1"/>
    <col min="11" max="11" width="9.140625" style="2" hidden="1" customWidth="1"/>
    <col min="12" max="12" width="12.5703125" style="2"/>
    <col min="13" max="13" width="7.5703125" style="2" hidden="1" customWidth="1"/>
    <col min="14" max="14" width="6" style="2" hidden="1" customWidth="1"/>
    <col min="15" max="15" width="12.5703125" style="2"/>
    <col min="16" max="16" width="7.7109375" style="2" hidden="1" customWidth="1"/>
    <col min="17" max="17" width="9.140625" style="2" hidden="1" customWidth="1"/>
    <col min="18" max="18" width="12.5703125" style="2"/>
    <col min="19" max="19" width="7.5703125" style="2" hidden="1" customWidth="1"/>
    <col min="20" max="20" width="9.140625" style="2" hidden="1" customWidth="1"/>
    <col min="21" max="21" width="12.5703125" style="2"/>
    <col min="22" max="23" width="4.5703125" style="2" hidden="1" customWidth="1"/>
    <col min="24" max="24" width="12.5703125" style="2"/>
    <col min="25" max="26" width="7.5703125" style="2" hidden="1" customWidth="1"/>
    <col min="27" max="27" width="12.5703125" style="2" customWidth="1"/>
    <col min="28" max="29" width="7.5703125" style="2" hidden="1" customWidth="1"/>
    <col min="30" max="30" width="12.5703125" style="2" customWidth="1"/>
    <col min="31" max="32" width="7.5703125" style="2" hidden="1" customWidth="1"/>
    <col min="33" max="33" width="12.5703125" style="2" customWidth="1"/>
    <col min="34" max="35" width="7.5703125" style="2" hidden="1" customWidth="1"/>
    <col min="36" max="36" width="12.5703125" style="2" customWidth="1"/>
    <col min="37" max="38" width="7.5703125" style="2" hidden="1" customWidth="1"/>
    <col min="39" max="39" width="9.7109375" style="2" hidden="1" customWidth="1"/>
    <col min="40" max="40" width="7.5703125" style="2" customWidth="1"/>
    <col min="41" max="41" width="5.28515625" style="2" customWidth="1"/>
    <col min="42" max="42" width="12.5703125" style="2"/>
    <col min="43" max="43" width="12.5703125" style="2" customWidth="1"/>
    <col min="44" max="16384" width="12.5703125" style="2"/>
  </cols>
  <sheetData>
    <row r="1" spans="1:41" ht="45" x14ac:dyDescent="0.6">
      <c r="A1" s="110" t="s">
        <v>193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3" spans="1:41" ht="25.5" x14ac:dyDescent="0.35">
      <c r="A3" s="112" t="s">
        <v>197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1" ht="20.25" x14ac:dyDescent="0.3">
      <c r="A4" s="111" t="s">
        <v>198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</row>
    <row r="5" spans="1:41" ht="20.25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</row>
    <row r="6" spans="1:41" ht="45.75" customHeight="1" x14ac:dyDescent="0.25">
      <c r="A6" s="45" t="s">
        <v>0</v>
      </c>
      <c r="B6" s="45" t="s">
        <v>186</v>
      </c>
      <c r="C6" s="45" t="s">
        <v>339</v>
      </c>
      <c r="D6" s="46" t="s">
        <v>194</v>
      </c>
      <c r="E6" s="45" t="s">
        <v>195</v>
      </c>
      <c r="F6" s="66" t="s">
        <v>200</v>
      </c>
      <c r="G6" s="54" t="s">
        <v>66</v>
      </c>
      <c r="H6" s="54" t="s">
        <v>65</v>
      </c>
      <c r="I6" s="66" t="s">
        <v>201</v>
      </c>
      <c r="J6" s="54" t="s">
        <v>67</v>
      </c>
      <c r="K6" s="54" t="s">
        <v>68</v>
      </c>
      <c r="L6" s="66" t="s">
        <v>202</v>
      </c>
      <c r="M6" s="54" t="s">
        <v>69</v>
      </c>
      <c r="N6" s="54" t="s">
        <v>70</v>
      </c>
      <c r="O6" s="66" t="s">
        <v>203</v>
      </c>
      <c r="P6" s="54" t="s">
        <v>71</v>
      </c>
      <c r="Q6" s="54" t="s">
        <v>72</v>
      </c>
      <c r="R6" s="66" t="s">
        <v>204</v>
      </c>
      <c r="S6" s="54" t="s">
        <v>73</v>
      </c>
      <c r="T6" s="54" t="s">
        <v>74</v>
      </c>
      <c r="U6" s="66" t="s">
        <v>205</v>
      </c>
      <c r="V6" s="54" t="s">
        <v>75</v>
      </c>
      <c r="W6" s="54" t="s">
        <v>76</v>
      </c>
      <c r="X6" s="66" t="s">
        <v>206</v>
      </c>
      <c r="Y6" s="46" t="s">
        <v>77</v>
      </c>
      <c r="Z6" s="46" t="s">
        <v>78</v>
      </c>
      <c r="AA6" s="66" t="s">
        <v>207</v>
      </c>
      <c r="AB6" s="46" t="s">
        <v>211</v>
      </c>
      <c r="AC6" s="46" t="s">
        <v>212</v>
      </c>
      <c r="AD6" s="66" t="s">
        <v>208</v>
      </c>
      <c r="AE6" s="66" t="s">
        <v>213</v>
      </c>
      <c r="AF6" s="66" t="s">
        <v>214</v>
      </c>
      <c r="AG6" s="66" t="s">
        <v>209</v>
      </c>
      <c r="AH6" s="46" t="s">
        <v>215</v>
      </c>
      <c r="AI6" s="46" t="s">
        <v>216</v>
      </c>
      <c r="AJ6" s="66" t="s">
        <v>210</v>
      </c>
      <c r="AK6" s="46" t="s">
        <v>217</v>
      </c>
      <c r="AL6" s="46" t="s">
        <v>218</v>
      </c>
      <c r="AM6" s="46" t="s">
        <v>64</v>
      </c>
      <c r="AN6" s="46" t="s">
        <v>196</v>
      </c>
    </row>
    <row r="7" spans="1:41" ht="18.75" x14ac:dyDescent="0.25">
      <c r="A7" s="47"/>
      <c r="B7" s="47"/>
      <c r="C7" s="47"/>
      <c r="D7" s="48"/>
      <c r="E7" s="47"/>
      <c r="F7" s="49">
        <v>3</v>
      </c>
      <c r="G7" s="49"/>
      <c r="H7" s="49"/>
      <c r="I7" s="49">
        <v>3</v>
      </c>
      <c r="J7" s="49"/>
      <c r="K7" s="49"/>
      <c r="L7" s="49">
        <v>4</v>
      </c>
      <c r="M7" s="49"/>
      <c r="N7" s="49"/>
      <c r="O7" s="49">
        <v>3</v>
      </c>
      <c r="P7" s="49"/>
      <c r="Q7" s="49"/>
      <c r="R7" s="49">
        <v>3</v>
      </c>
      <c r="S7" s="49"/>
      <c r="T7" s="49"/>
      <c r="U7" s="49">
        <v>0</v>
      </c>
      <c r="V7" s="49"/>
      <c r="W7" s="49"/>
      <c r="X7" s="49">
        <v>1</v>
      </c>
      <c r="Y7" s="49"/>
      <c r="Z7" s="49"/>
      <c r="AA7" s="49">
        <v>1</v>
      </c>
      <c r="AB7" s="49"/>
      <c r="AC7" s="49"/>
      <c r="AD7" s="49">
        <v>1</v>
      </c>
      <c r="AE7" s="49"/>
      <c r="AF7" s="49"/>
      <c r="AG7" s="49">
        <v>1</v>
      </c>
      <c r="AH7" s="49"/>
      <c r="AI7" s="49"/>
      <c r="AJ7" s="49">
        <v>1</v>
      </c>
      <c r="AK7" s="49"/>
      <c r="AL7" s="49"/>
      <c r="AM7" s="50">
        <f>SUM(F7:AL7)</f>
        <v>21</v>
      </c>
      <c r="AN7" s="47"/>
    </row>
    <row r="8" spans="1:41" s="44" customFormat="1" ht="21.75" customHeight="1" x14ac:dyDescent="0.25">
      <c r="A8" s="74">
        <v>1</v>
      </c>
      <c r="B8" s="75" t="s">
        <v>199</v>
      </c>
      <c r="C8" s="75" t="s">
        <v>340</v>
      </c>
      <c r="D8" s="76" t="s">
        <v>219</v>
      </c>
      <c r="E8" s="77" t="s">
        <v>220</v>
      </c>
      <c r="F8" s="52" t="s">
        <v>8</v>
      </c>
      <c r="G8" s="52">
        <f>VLOOKUP(F8:F134,Sheet2!$A:$B,2,0)</f>
        <v>3</v>
      </c>
      <c r="H8" s="52">
        <f t="shared" ref="H8:H39" si="0">$F$7*G8</f>
        <v>9</v>
      </c>
      <c r="I8" s="52" t="s">
        <v>31</v>
      </c>
      <c r="J8" s="52">
        <f>VLOOKUP(I8:I134,Sheet2!$A:$B,2,0)</f>
        <v>0</v>
      </c>
      <c r="K8" s="52">
        <f t="shared" ref="K8:K39" si="1">$I$7*J8</f>
        <v>0</v>
      </c>
      <c r="L8" s="52" t="s">
        <v>18</v>
      </c>
      <c r="M8" s="52">
        <f>VLOOKUP(L8:L134,Sheet2!$A:$B,2,0)</f>
        <v>1.75</v>
      </c>
      <c r="N8" s="52">
        <f t="shared" ref="N8:N39" si="2">$L$7*M8</f>
        <v>7</v>
      </c>
      <c r="O8" s="52" t="s">
        <v>6</v>
      </c>
      <c r="P8" s="52">
        <f>VLOOKUP(O8:O134,Sheet2!$A:$B,2,0)</f>
        <v>3.5</v>
      </c>
      <c r="Q8" s="52">
        <f t="shared" ref="Q8:Q39" si="3">$O$7*P8</f>
        <v>10.5</v>
      </c>
      <c r="R8" s="52" t="s">
        <v>13</v>
      </c>
      <c r="S8" s="52">
        <f>VLOOKUP(R8:R134,Sheet2!$A:$B,2,0)</f>
        <v>3.75</v>
      </c>
      <c r="T8" s="52">
        <f t="shared" ref="T8:T39" si="4">$R$7*S8</f>
        <v>11.25</v>
      </c>
      <c r="U8" s="67" t="s">
        <v>477</v>
      </c>
      <c r="V8" s="52">
        <v>0</v>
      </c>
      <c r="W8" s="52">
        <f t="shared" ref="W8:W39" si="5">$U$7*V8</f>
        <v>0</v>
      </c>
      <c r="X8" s="52" t="s">
        <v>8</v>
      </c>
      <c r="Y8" s="52">
        <f>VLOOKUP(X8:X134,Sheet2!$A:$B,2,0)</f>
        <v>3</v>
      </c>
      <c r="Z8" s="52">
        <f t="shared" ref="Z8:Z39" si="6">$X$7*Y8</f>
        <v>3</v>
      </c>
      <c r="AA8" s="52" t="s">
        <v>8</v>
      </c>
      <c r="AB8" s="52">
        <f>VLOOKUP(AA8:AA134,Sheet2!$A$2:$B$13,2,0)</f>
        <v>3</v>
      </c>
      <c r="AC8" s="52">
        <f t="shared" ref="AC8:AC39" si="7">$AA$7*AB8</f>
        <v>3</v>
      </c>
      <c r="AD8" s="52" t="s">
        <v>5</v>
      </c>
      <c r="AE8" s="52">
        <f>VLOOKUP(AD8:AD134,Sheet2!$A$2:$B$13,2,0)</f>
        <v>4</v>
      </c>
      <c r="AF8" s="52">
        <f t="shared" ref="AF8:AF39" si="8">$AD$7*AE8</f>
        <v>4</v>
      </c>
      <c r="AG8" s="52" t="s">
        <v>5</v>
      </c>
      <c r="AH8" s="52">
        <f>VLOOKUP(AG8:AG134,Sheet2!$A$2:$B$13,2,0)</f>
        <v>4</v>
      </c>
      <c r="AI8" s="52">
        <f t="shared" ref="AI8:AI39" si="9">$AG$7*AH8</f>
        <v>4</v>
      </c>
      <c r="AJ8" s="52" t="s">
        <v>12</v>
      </c>
      <c r="AK8" s="52">
        <f>VLOOKUP(AJ8:AJ134,Sheet2!$A$2:$B$13,2,0)</f>
        <v>2.75</v>
      </c>
      <c r="AL8" s="52">
        <f t="shared" ref="AL8:AL39" si="10">$AJ$7*AK8</f>
        <v>2.75</v>
      </c>
      <c r="AM8" s="53">
        <f t="shared" ref="AM8:AM39" si="11">(H8+K8+N8+Q8+T8+W8+Z8+AC8+AF8+AI8+AL8)</f>
        <v>54.5</v>
      </c>
      <c r="AN8" s="52">
        <f t="shared" ref="AN8:AN39" si="12">ROUND(AM8/$AM$7,2)</f>
        <v>2.6</v>
      </c>
      <c r="AO8" s="69" t="s">
        <v>31</v>
      </c>
    </row>
    <row r="9" spans="1:41" s="44" customFormat="1" ht="21.75" customHeight="1" x14ac:dyDescent="0.25">
      <c r="A9" s="74">
        <f>A8+1</f>
        <v>2</v>
      </c>
      <c r="B9" s="75" t="s">
        <v>199</v>
      </c>
      <c r="C9" s="75" t="s">
        <v>340</v>
      </c>
      <c r="D9" s="76" t="s">
        <v>221</v>
      </c>
      <c r="E9" s="77" t="s">
        <v>222</v>
      </c>
      <c r="F9" s="52" t="s">
        <v>31</v>
      </c>
      <c r="G9" s="52">
        <f>VLOOKUP(F9:F135,Sheet2!$A:$B,2,0)</f>
        <v>0</v>
      </c>
      <c r="H9" s="52">
        <f t="shared" si="0"/>
        <v>0</v>
      </c>
      <c r="I9" s="52" t="s">
        <v>31</v>
      </c>
      <c r="J9" s="52">
        <f>VLOOKUP(I9:I135,Sheet2!$A:$B,2,0)</f>
        <v>0</v>
      </c>
      <c r="K9" s="52">
        <f t="shared" si="1"/>
        <v>0</v>
      </c>
      <c r="L9" s="52" t="s">
        <v>31</v>
      </c>
      <c r="M9" s="52">
        <f>VLOOKUP(L9:L135,Sheet2!$A:$B,2,0)</f>
        <v>0</v>
      </c>
      <c r="N9" s="52">
        <f t="shared" si="2"/>
        <v>0</v>
      </c>
      <c r="O9" s="52" t="s">
        <v>12</v>
      </c>
      <c r="P9" s="52">
        <f>VLOOKUP(O9:O135,Sheet2!$A:$B,2,0)</f>
        <v>2.75</v>
      </c>
      <c r="Q9" s="52">
        <f t="shared" si="3"/>
        <v>8.25</v>
      </c>
      <c r="R9" s="52" t="s">
        <v>11</v>
      </c>
      <c r="S9" s="52">
        <f>VLOOKUP(R9:R135,Sheet2!$A:$B,2,0)</f>
        <v>2.5</v>
      </c>
      <c r="T9" s="52">
        <f t="shared" si="4"/>
        <v>7.5</v>
      </c>
      <c r="U9" s="67" t="s">
        <v>477</v>
      </c>
      <c r="V9" s="52">
        <v>0</v>
      </c>
      <c r="W9" s="52">
        <f t="shared" si="5"/>
        <v>0</v>
      </c>
      <c r="X9" s="52" t="s">
        <v>17</v>
      </c>
      <c r="Y9" s="52">
        <f>VLOOKUP(X9:X135,Sheet2!$A:$B,2,0)</f>
        <v>2</v>
      </c>
      <c r="Z9" s="52">
        <f t="shared" si="6"/>
        <v>2</v>
      </c>
      <c r="AA9" s="52" t="s">
        <v>31</v>
      </c>
      <c r="AB9" s="52">
        <f>VLOOKUP(AA9:AA135,Sheet2!$A$2:$B$13,2,0)</f>
        <v>0</v>
      </c>
      <c r="AC9" s="52">
        <f t="shared" si="7"/>
        <v>0</v>
      </c>
      <c r="AD9" s="52" t="s">
        <v>7</v>
      </c>
      <c r="AE9" s="52">
        <f>VLOOKUP(AD9:AD135,Sheet2!$A$2:$B$13,2,0)</f>
        <v>3.25</v>
      </c>
      <c r="AF9" s="52">
        <f t="shared" si="8"/>
        <v>3.25</v>
      </c>
      <c r="AG9" s="52" t="s">
        <v>16</v>
      </c>
      <c r="AH9" s="52">
        <f>VLOOKUP(AG9:AG135,Sheet2!$A$2:$B$13,2,0)</f>
        <v>2.25</v>
      </c>
      <c r="AI9" s="52">
        <f t="shared" si="9"/>
        <v>2.25</v>
      </c>
      <c r="AJ9" s="52" t="s">
        <v>12</v>
      </c>
      <c r="AK9" s="52">
        <f>VLOOKUP(AJ9:AJ135,Sheet2!$A$2:$B$13,2,0)</f>
        <v>2.75</v>
      </c>
      <c r="AL9" s="52">
        <f t="shared" si="10"/>
        <v>2.75</v>
      </c>
      <c r="AM9" s="53">
        <f t="shared" si="11"/>
        <v>26</v>
      </c>
      <c r="AN9" s="52">
        <f t="shared" si="12"/>
        <v>1.24</v>
      </c>
      <c r="AO9" s="69" t="s">
        <v>31</v>
      </c>
    </row>
    <row r="10" spans="1:41" s="44" customFormat="1" ht="21.75" customHeight="1" x14ac:dyDescent="0.25">
      <c r="A10" s="74">
        <f t="shared" ref="A10:A73" si="13">A9+1</f>
        <v>3</v>
      </c>
      <c r="B10" s="75" t="s">
        <v>199</v>
      </c>
      <c r="C10" s="75" t="s">
        <v>340</v>
      </c>
      <c r="D10" s="76" t="s">
        <v>223</v>
      </c>
      <c r="E10" s="77" t="s">
        <v>224</v>
      </c>
      <c r="F10" s="52" t="s">
        <v>31</v>
      </c>
      <c r="G10" s="52">
        <f>VLOOKUP(F10:F136,Sheet2!$A:$B,2,0)</f>
        <v>0</v>
      </c>
      <c r="H10" s="52">
        <f t="shared" si="0"/>
        <v>0</v>
      </c>
      <c r="I10" s="52" t="s">
        <v>31</v>
      </c>
      <c r="J10" s="52">
        <f>VLOOKUP(I10:I136,Sheet2!$A:$B,2,0)</f>
        <v>0</v>
      </c>
      <c r="K10" s="52">
        <f t="shared" si="1"/>
        <v>0</v>
      </c>
      <c r="L10" s="52" t="s">
        <v>31</v>
      </c>
      <c r="M10" s="52">
        <f>VLOOKUP(L10:L136,Sheet2!$A:$B,2,0)</f>
        <v>0</v>
      </c>
      <c r="N10" s="52">
        <f t="shared" si="2"/>
        <v>0</v>
      </c>
      <c r="O10" s="52" t="s">
        <v>31</v>
      </c>
      <c r="P10" s="52">
        <f>VLOOKUP(O10:O136,Sheet2!$A:$B,2,0)</f>
        <v>0</v>
      </c>
      <c r="Q10" s="52">
        <f t="shared" si="3"/>
        <v>0</v>
      </c>
      <c r="R10" s="52" t="s">
        <v>16</v>
      </c>
      <c r="S10" s="52">
        <f>VLOOKUP(R10:R136,Sheet2!$A:$B,2,0)</f>
        <v>2.25</v>
      </c>
      <c r="T10" s="52">
        <f t="shared" si="4"/>
        <v>6.75</v>
      </c>
      <c r="U10" s="67" t="s">
        <v>477</v>
      </c>
      <c r="V10" s="52">
        <v>0</v>
      </c>
      <c r="W10" s="52">
        <f t="shared" si="5"/>
        <v>0</v>
      </c>
      <c r="X10" s="52" t="s">
        <v>12</v>
      </c>
      <c r="Y10" s="52">
        <f>VLOOKUP(X10:X136,Sheet2!$A:$B,2,0)</f>
        <v>2.75</v>
      </c>
      <c r="Z10" s="52">
        <f t="shared" si="6"/>
        <v>2.75</v>
      </c>
      <c r="AA10" s="52" t="s">
        <v>16</v>
      </c>
      <c r="AB10" s="52">
        <f>VLOOKUP(AA10:AA136,Sheet2!$A$2:$B$13,2,0)</f>
        <v>2.25</v>
      </c>
      <c r="AC10" s="52">
        <f t="shared" si="7"/>
        <v>2.25</v>
      </c>
      <c r="AD10" s="52" t="s">
        <v>7</v>
      </c>
      <c r="AE10" s="52">
        <f>VLOOKUP(AD10:AD136,Sheet2!$A$2:$B$13,2,0)</f>
        <v>3.25</v>
      </c>
      <c r="AF10" s="52">
        <f t="shared" si="8"/>
        <v>3.25</v>
      </c>
      <c r="AG10" s="52" t="s">
        <v>16</v>
      </c>
      <c r="AH10" s="52">
        <f>VLOOKUP(AG10:AG136,Sheet2!$A$2:$B$13,2,0)</f>
        <v>2.25</v>
      </c>
      <c r="AI10" s="52">
        <f t="shared" si="9"/>
        <v>2.25</v>
      </c>
      <c r="AJ10" s="52" t="s">
        <v>12</v>
      </c>
      <c r="AK10" s="52">
        <f>VLOOKUP(AJ10:AJ136,Sheet2!$A$2:$B$13,2,0)</f>
        <v>2.75</v>
      </c>
      <c r="AL10" s="52">
        <f t="shared" si="10"/>
        <v>2.75</v>
      </c>
      <c r="AM10" s="53">
        <f t="shared" si="11"/>
        <v>20</v>
      </c>
      <c r="AN10" s="52">
        <f t="shared" si="12"/>
        <v>0.95</v>
      </c>
      <c r="AO10" s="69" t="s">
        <v>31</v>
      </c>
    </row>
    <row r="11" spans="1:41" s="44" customFormat="1" ht="21.75" customHeight="1" x14ac:dyDescent="0.25">
      <c r="A11" s="74">
        <f t="shared" si="13"/>
        <v>4</v>
      </c>
      <c r="B11" s="86" t="s">
        <v>199</v>
      </c>
      <c r="C11" s="86" t="s">
        <v>340</v>
      </c>
      <c r="D11" s="87" t="s">
        <v>225</v>
      </c>
      <c r="E11" s="88" t="s">
        <v>226</v>
      </c>
      <c r="F11" s="52" t="s">
        <v>5</v>
      </c>
      <c r="G11" s="52">
        <f>VLOOKUP(F11:F137,Sheet2!$A:$B,2,0)</f>
        <v>4</v>
      </c>
      <c r="H11" s="52">
        <f t="shared" si="0"/>
        <v>12</v>
      </c>
      <c r="I11" s="52" t="s">
        <v>6</v>
      </c>
      <c r="J11" s="52">
        <f>VLOOKUP(I11:I137,Sheet2!$A:$B,2,0)</f>
        <v>3.5</v>
      </c>
      <c r="K11" s="52">
        <f t="shared" si="1"/>
        <v>10.5</v>
      </c>
      <c r="L11" s="52" t="s">
        <v>13</v>
      </c>
      <c r="M11" s="52">
        <f>VLOOKUP(L11:L137,Sheet2!$A:$B,2,0)</f>
        <v>3.75</v>
      </c>
      <c r="N11" s="52">
        <f t="shared" si="2"/>
        <v>15</v>
      </c>
      <c r="O11" s="52" t="s">
        <v>5</v>
      </c>
      <c r="P11" s="52">
        <f>VLOOKUP(O11:O137,Sheet2!$A:$B,2,0)</f>
        <v>4</v>
      </c>
      <c r="Q11" s="52">
        <f t="shared" si="3"/>
        <v>12</v>
      </c>
      <c r="R11" s="52" t="s">
        <v>5</v>
      </c>
      <c r="S11" s="52">
        <f>VLOOKUP(R11:R137,Sheet2!$A:$B,2,0)</f>
        <v>4</v>
      </c>
      <c r="T11" s="52">
        <f t="shared" si="4"/>
        <v>12</v>
      </c>
      <c r="U11" s="67" t="s">
        <v>477</v>
      </c>
      <c r="V11" s="52">
        <v>0</v>
      </c>
      <c r="W11" s="52">
        <f t="shared" si="5"/>
        <v>0</v>
      </c>
      <c r="X11" s="52" t="s">
        <v>5</v>
      </c>
      <c r="Y11" s="52">
        <f>VLOOKUP(X11:X137,Sheet2!$A:$B,2,0)</f>
        <v>4</v>
      </c>
      <c r="Z11" s="52">
        <f t="shared" si="6"/>
        <v>4</v>
      </c>
      <c r="AA11" s="52" t="s">
        <v>5</v>
      </c>
      <c r="AB11" s="52">
        <f>VLOOKUP(AA11:AA137,Sheet2!$A$2:$B$13,2,0)</f>
        <v>4</v>
      </c>
      <c r="AC11" s="52">
        <f t="shared" si="7"/>
        <v>4</v>
      </c>
      <c r="AD11" s="52" t="s">
        <v>5</v>
      </c>
      <c r="AE11" s="52">
        <f>VLOOKUP(AD11:AD137,Sheet2!$A$2:$B$13,2,0)</f>
        <v>4</v>
      </c>
      <c r="AF11" s="52">
        <f t="shared" si="8"/>
        <v>4</v>
      </c>
      <c r="AG11" s="52" t="s">
        <v>5</v>
      </c>
      <c r="AH11" s="52">
        <f>VLOOKUP(AG11:AG137,Sheet2!$A$2:$B$13,2,0)</f>
        <v>4</v>
      </c>
      <c r="AI11" s="52">
        <f t="shared" si="9"/>
        <v>4</v>
      </c>
      <c r="AJ11" s="52" t="s">
        <v>5</v>
      </c>
      <c r="AK11" s="52">
        <f>VLOOKUP(AJ11:AJ137,Sheet2!$A$2:$B$13,2,0)</f>
        <v>4</v>
      </c>
      <c r="AL11" s="52">
        <f t="shared" si="10"/>
        <v>4</v>
      </c>
      <c r="AM11" s="53">
        <f t="shared" si="11"/>
        <v>81.5</v>
      </c>
      <c r="AN11" s="52">
        <f t="shared" si="12"/>
        <v>3.88</v>
      </c>
      <c r="AO11" s="69" t="s">
        <v>478</v>
      </c>
    </row>
    <row r="12" spans="1:41" s="44" customFormat="1" ht="21.75" customHeight="1" x14ac:dyDescent="0.25">
      <c r="A12" s="74">
        <f t="shared" si="13"/>
        <v>5</v>
      </c>
      <c r="B12" s="86" t="s">
        <v>199</v>
      </c>
      <c r="C12" s="86" t="s">
        <v>340</v>
      </c>
      <c r="D12" s="87" t="s">
        <v>227</v>
      </c>
      <c r="E12" s="89" t="s">
        <v>228</v>
      </c>
      <c r="F12" s="52" t="s">
        <v>12</v>
      </c>
      <c r="G12" s="52">
        <f>VLOOKUP(F12:F138,Sheet2!$A:$B,2,0)</f>
        <v>2.75</v>
      </c>
      <c r="H12" s="52">
        <f t="shared" si="0"/>
        <v>8.25</v>
      </c>
      <c r="I12" s="52" t="s">
        <v>31</v>
      </c>
      <c r="J12" s="52">
        <f>VLOOKUP(I12:I138,Sheet2!$A:$B,2,0)</f>
        <v>0</v>
      </c>
      <c r="K12" s="52">
        <f t="shared" si="1"/>
        <v>0</v>
      </c>
      <c r="L12" s="52" t="s">
        <v>18</v>
      </c>
      <c r="M12" s="52">
        <f>VLOOKUP(L12:L138,Sheet2!$A:$B,2,0)</f>
        <v>1.75</v>
      </c>
      <c r="N12" s="52">
        <f t="shared" si="2"/>
        <v>7</v>
      </c>
      <c r="O12" s="52" t="s">
        <v>12</v>
      </c>
      <c r="P12" s="52">
        <f>VLOOKUP(O12:O138,Sheet2!$A:$B,2,0)</f>
        <v>2.75</v>
      </c>
      <c r="Q12" s="52">
        <f t="shared" si="3"/>
        <v>8.25</v>
      </c>
      <c r="R12" s="52" t="s">
        <v>12</v>
      </c>
      <c r="S12" s="52">
        <f>VLOOKUP(R12:R138,Sheet2!$A:$B,2,0)</f>
        <v>2.75</v>
      </c>
      <c r="T12" s="52">
        <f t="shared" si="4"/>
        <v>8.25</v>
      </c>
      <c r="U12" s="67" t="s">
        <v>477</v>
      </c>
      <c r="V12" s="52">
        <v>0</v>
      </c>
      <c r="W12" s="52">
        <f t="shared" si="5"/>
        <v>0</v>
      </c>
      <c r="X12" s="52" t="s">
        <v>8</v>
      </c>
      <c r="Y12" s="52">
        <f>VLOOKUP(X12:X138,Sheet2!$A:$B,2,0)</f>
        <v>3</v>
      </c>
      <c r="Z12" s="52">
        <f t="shared" si="6"/>
        <v>3</v>
      </c>
      <c r="AA12" s="52" t="s">
        <v>7</v>
      </c>
      <c r="AB12" s="52">
        <f>VLOOKUP(AA12:AA138,Sheet2!$A$2:$B$13,2,0)</f>
        <v>3.25</v>
      </c>
      <c r="AC12" s="52">
        <f t="shared" si="7"/>
        <v>3.25</v>
      </c>
      <c r="AD12" s="52" t="s">
        <v>6</v>
      </c>
      <c r="AE12" s="52">
        <f>VLOOKUP(AD12:AD138,Sheet2!$A$2:$B$13,2,0)</f>
        <v>3.5</v>
      </c>
      <c r="AF12" s="52">
        <f t="shared" si="8"/>
        <v>3.5</v>
      </c>
      <c r="AG12" s="52" t="s">
        <v>6</v>
      </c>
      <c r="AH12" s="52">
        <f>VLOOKUP(AG12:AG138,Sheet2!$A$2:$B$13,2,0)</f>
        <v>3.5</v>
      </c>
      <c r="AI12" s="52">
        <f t="shared" si="9"/>
        <v>3.5</v>
      </c>
      <c r="AJ12" s="52" t="s">
        <v>6</v>
      </c>
      <c r="AK12" s="52">
        <f>VLOOKUP(AJ12:AJ138,Sheet2!$A$2:$B$13,2,0)</f>
        <v>3.5</v>
      </c>
      <c r="AL12" s="52">
        <f t="shared" si="10"/>
        <v>3.5</v>
      </c>
      <c r="AM12" s="53">
        <f t="shared" si="11"/>
        <v>48.5</v>
      </c>
      <c r="AN12" s="52">
        <f t="shared" si="12"/>
        <v>2.31</v>
      </c>
      <c r="AO12" s="69" t="s">
        <v>31</v>
      </c>
    </row>
    <row r="13" spans="1:41" s="44" customFormat="1" ht="21.75" customHeight="1" x14ac:dyDescent="0.25">
      <c r="A13" s="74">
        <f t="shared" si="13"/>
        <v>6</v>
      </c>
      <c r="B13" s="75" t="s">
        <v>199</v>
      </c>
      <c r="C13" s="75" t="s">
        <v>340</v>
      </c>
      <c r="D13" s="76" t="s">
        <v>229</v>
      </c>
      <c r="E13" s="77" t="s">
        <v>230</v>
      </c>
      <c r="F13" s="52" t="s">
        <v>11</v>
      </c>
      <c r="G13" s="52">
        <f>VLOOKUP(F13:F139,Sheet2!$A:$B,2,0)</f>
        <v>2.5</v>
      </c>
      <c r="H13" s="52">
        <f t="shared" si="0"/>
        <v>7.5</v>
      </c>
      <c r="I13" s="52" t="s">
        <v>31</v>
      </c>
      <c r="J13" s="52">
        <f>VLOOKUP(I13:I139,Sheet2!$A:$B,2,0)</f>
        <v>0</v>
      </c>
      <c r="K13" s="52">
        <f t="shared" si="1"/>
        <v>0</v>
      </c>
      <c r="L13" s="52" t="s">
        <v>18</v>
      </c>
      <c r="M13" s="52">
        <f>VLOOKUP(L13:L139,Sheet2!$A:$B,2,0)</f>
        <v>1.75</v>
      </c>
      <c r="N13" s="52">
        <f t="shared" si="2"/>
        <v>7</v>
      </c>
      <c r="O13" s="52" t="s">
        <v>13</v>
      </c>
      <c r="P13" s="52">
        <f>VLOOKUP(O13:O139,Sheet2!$A:$B,2,0)</f>
        <v>3.75</v>
      </c>
      <c r="Q13" s="52">
        <f t="shared" si="3"/>
        <v>11.25</v>
      </c>
      <c r="R13" s="52" t="s">
        <v>7</v>
      </c>
      <c r="S13" s="52">
        <f>VLOOKUP(R13:R139,Sheet2!$A:$B,2,0)</f>
        <v>3.25</v>
      </c>
      <c r="T13" s="52">
        <f t="shared" si="4"/>
        <v>9.75</v>
      </c>
      <c r="U13" s="67" t="s">
        <v>477</v>
      </c>
      <c r="V13" s="52">
        <v>0</v>
      </c>
      <c r="W13" s="52">
        <f t="shared" si="5"/>
        <v>0</v>
      </c>
      <c r="X13" s="52" t="s">
        <v>16</v>
      </c>
      <c r="Y13" s="52">
        <f>VLOOKUP(X13:X139,Sheet2!$A:$B,2,0)</f>
        <v>2.25</v>
      </c>
      <c r="Z13" s="52">
        <f t="shared" si="6"/>
        <v>2.25</v>
      </c>
      <c r="AA13" s="52" t="s">
        <v>16</v>
      </c>
      <c r="AB13" s="52">
        <f>VLOOKUP(AA13:AA139,Sheet2!$A$2:$B$13,2,0)</f>
        <v>2.25</v>
      </c>
      <c r="AC13" s="52">
        <f t="shared" si="7"/>
        <v>2.25</v>
      </c>
      <c r="AD13" s="52" t="s">
        <v>13</v>
      </c>
      <c r="AE13" s="52">
        <f>VLOOKUP(AD13:AD139,Sheet2!$A$2:$B$13,2,0)</f>
        <v>3.75</v>
      </c>
      <c r="AF13" s="52">
        <f t="shared" si="8"/>
        <v>3.75</v>
      </c>
      <c r="AG13" s="52" t="s">
        <v>12</v>
      </c>
      <c r="AH13" s="52">
        <f>VLOOKUP(AG13:AG139,Sheet2!$A$2:$B$13,2,0)</f>
        <v>2.75</v>
      </c>
      <c r="AI13" s="52">
        <f t="shared" si="9"/>
        <v>2.75</v>
      </c>
      <c r="AJ13" s="52" t="s">
        <v>16</v>
      </c>
      <c r="AK13" s="52">
        <f>VLOOKUP(AJ13:AJ139,Sheet2!$A$2:$B$13,2,0)</f>
        <v>2.25</v>
      </c>
      <c r="AL13" s="52">
        <f t="shared" si="10"/>
        <v>2.25</v>
      </c>
      <c r="AM13" s="53">
        <f t="shared" si="11"/>
        <v>48.75</v>
      </c>
      <c r="AN13" s="52">
        <f t="shared" si="12"/>
        <v>2.3199999999999998</v>
      </c>
      <c r="AO13" s="69" t="s">
        <v>31</v>
      </c>
    </row>
    <row r="14" spans="1:41" s="44" customFormat="1" ht="21.75" customHeight="1" x14ac:dyDescent="0.25">
      <c r="A14" s="74">
        <f t="shared" si="13"/>
        <v>7</v>
      </c>
      <c r="B14" s="86" t="s">
        <v>199</v>
      </c>
      <c r="C14" s="86" t="s">
        <v>340</v>
      </c>
      <c r="D14" s="87" t="s">
        <v>231</v>
      </c>
      <c r="E14" s="88" t="s">
        <v>232</v>
      </c>
      <c r="F14" s="52" t="s">
        <v>12</v>
      </c>
      <c r="G14" s="52">
        <f>VLOOKUP(F14:F140,Sheet2!$A:$B,2,0)</f>
        <v>2.75</v>
      </c>
      <c r="H14" s="52">
        <f t="shared" si="0"/>
        <v>8.25</v>
      </c>
      <c r="I14" s="52" t="s">
        <v>18</v>
      </c>
      <c r="J14" s="52">
        <f>VLOOKUP(I14:I140,Sheet2!$A:$B,2,0)</f>
        <v>1.75</v>
      </c>
      <c r="K14" s="52">
        <f t="shared" si="1"/>
        <v>5.25</v>
      </c>
      <c r="L14" s="52" t="s">
        <v>31</v>
      </c>
      <c r="M14" s="52">
        <f>VLOOKUP(L14:L140,Sheet2!$A:$B,2,0)</f>
        <v>0</v>
      </c>
      <c r="N14" s="52">
        <f t="shared" si="2"/>
        <v>0</v>
      </c>
      <c r="O14" s="52" t="s">
        <v>5</v>
      </c>
      <c r="P14" s="52">
        <f>VLOOKUP(O14:O140,Sheet2!$A:$B,2,0)</f>
        <v>4</v>
      </c>
      <c r="Q14" s="52">
        <f t="shared" si="3"/>
        <v>12</v>
      </c>
      <c r="R14" s="52" t="s">
        <v>6</v>
      </c>
      <c r="S14" s="52">
        <f>VLOOKUP(R14:R140,Sheet2!$A:$B,2,0)</f>
        <v>3.5</v>
      </c>
      <c r="T14" s="52">
        <f t="shared" si="4"/>
        <v>10.5</v>
      </c>
      <c r="U14" s="67" t="s">
        <v>477</v>
      </c>
      <c r="V14" s="52">
        <v>0</v>
      </c>
      <c r="W14" s="52">
        <f t="shared" si="5"/>
        <v>0</v>
      </c>
      <c r="X14" s="52" t="s">
        <v>8</v>
      </c>
      <c r="Y14" s="52">
        <f>VLOOKUP(X14:X140,Sheet2!$A:$B,2,0)</f>
        <v>3</v>
      </c>
      <c r="Z14" s="52">
        <f t="shared" si="6"/>
        <v>3</v>
      </c>
      <c r="AA14" s="52" t="s">
        <v>8</v>
      </c>
      <c r="AB14" s="52">
        <f>VLOOKUP(AA14:AA140,Sheet2!$A$2:$B$13,2,0)</f>
        <v>3</v>
      </c>
      <c r="AC14" s="52">
        <f t="shared" si="7"/>
        <v>3</v>
      </c>
      <c r="AD14" s="52" t="s">
        <v>6</v>
      </c>
      <c r="AE14" s="52">
        <f>VLOOKUP(AD14:AD140,Sheet2!$A$2:$B$13,2,0)</f>
        <v>3.5</v>
      </c>
      <c r="AF14" s="52">
        <f t="shared" si="8"/>
        <v>3.5</v>
      </c>
      <c r="AG14" s="52" t="s">
        <v>12</v>
      </c>
      <c r="AH14" s="52">
        <f>VLOOKUP(AG14:AG140,Sheet2!$A$2:$B$13,2,0)</f>
        <v>2.75</v>
      </c>
      <c r="AI14" s="52">
        <f t="shared" si="9"/>
        <v>2.75</v>
      </c>
      <c r="AJ14" s="52" t="s">
        <v>13</v>
      </c>
      <c r="AK14" s="52">
        <f>VLOOKUP(AJ14:AJ140,Sheet2!$A$2:$B$13,2,0)</f>
        <v>3.75</v>
      </c>
      <c r="AL14" s="52">
        <f t="shared" si="10"/>
        <v>3.75</v>
      </c>
      <c r="AM14" s="53">
        <f t="shared" si="11"/>
        <v>52</v>
      </c>
      <c r="AN14" s="52">
        <f t="shared" si="12"/>
        <v>2.48</v>
      </c>
      <c r="AO14" s="69" t="s">
        <v>31</v>
      </c>
    </row>
    <row r="15" spans="1:41" s="44" customFormat="1" ht="21.75" customHeight="1" x14ac:dyDescent="0.25">
      <c r="A15" s="74">
        <f t="shared" si="13"/>
        <v>8</v>
      </c>
      <c r="B15" s="75" t="s">
        <v>199</v>
      </c>
      <c r="C15" s="75" t="s">
        <v>340</v>
      </c>
      <c r="D15" s="76" t="s">
        <v>233</v>
      </c>
      <c r="E15" s="77" t="s">
        <v>234</v>
      </c>
      <c r="F15" s="52" t="s">
        <v>12</v>
      </c>
      <c r="G15" s="52">
        <f>VLOOKUP(F15:F141,Sheet2!$A:$B,2,0)</f>
        <v>2.75</v>
      </c>
      <c r="H15" s="52">
        <f t="shared" si="0"/>
        <v>8.25</v>
      </c>
      <c r="I15" s="52" t="s">
        <v>31</v>
      </c>
      <c r="J15" s="52">
        <f>VLOOKUP(I15:I141,Sheet2!$A:$B,2,0)</f>
        <v>0</v>
      </c>
      <c r="K15" s="52">
        <f t="shared" si="1"/>
        <v>0</v>
      </c>
      <c r="L15" s="52" t="s">
        <v>31</v>
      </c>
      <c r="M15" s="52">
        <f>VLOOKUP(L15:L141,Sheet2!$A:$B,2,0)</f>
        <v>0</v>
      </c>
      <c r="N15" s="52">
        <f t="shared" si="2"/>
        <v>0</v>
      </c>
      <c r="O15" s="52" t="s">
        <v>11</v>
      </c>
      <c r="P15" s="52">
        <f>VLOOKUP(O15:O141,Sheet2!$A:$B,2,0)</f>
        <v>2.5</v>
      </c>
      <c r="Q15" s="52">
        <f t="shared" si="3"/>
        <v>7.5</v>
      </c>
      <c r="R15" s="52" t="s">
        <v>16</v>
      </c>
      <c r="S15" s="52">
        <f>VLOOKUP(R15:R141,Sheet2!$A:$B,2,0)</f>
        <v>2.25</v>
      </c>
      <c r="T15" s="52">
        <f t="shared" si="4"/>
        <v>6.75</v>
      </c>
      <c r="U15" s="67" t="s">
        <v>477</v>
      </c>
      <c r="V15" s="52">
        <v>0</v>
      </c>
      <c r="W15" s="52">
        <f t="shared" si="5"/>
        <v>0</v>
      </c>
      <c r="X15" s="52" t="s">
        <v>17</v>
      </c>
      <c r="Y15" s="52">
        <f>VLOOKUP(X15:X141,Sheet2!$A:$B,2,0)</f>
        <v>2</v>
      </c>
      <c r="Z15" s="52">
        <f t="shared" si="6"/>
        <v>2</v>
      </c>
      <c r="AA15" s="52" t="s">
        <v>11</v>
      </c>
      <c r="AB15" s="52">
        <f>VLOOKUP(AA15:AA141,Sheet2!$A$2:$B$13,2,0)</f>
        <v>2.5</v>
      </c>
      <c r="AC15" s="52">
        <f t="shared" si="7"/>
        <v>2.5</v>
      </c>
      <c r="AD15" s="52" t="s">
        <v>8</v>
      </c>
      <c r="AE15" s="52">
        <f>VLOOKUP(AD15:AD141,Sheet2!$A$2:$B$13,2,0)</f>
        <v>3</v>
      </c>
      <c r="AF15" s="52">
        <f t="shared" si="8"/>
        <v>3</v>
      </c>
      <c r="AG15" s="52" t="s">
        <v>13</v>
      </c>
      <c r="AH15" s="52">
        <f>VLOOKUP(AG15:AG141,Sheet2!$A$2:$B$13,2,0)</f>
        <v>3.75</v>
      </c>
      <c r="AI15" s="52">
        <f t="shared" si="9"/>
        <v>3.75</v>
      </c>
      <c r="AJ15" s="52" t="s">
        <v>11</v>
      </c>
      <c r="AK15" s="52">
        <f>VLOOKUP(AJ15:AJ141,Sheet2!$A$2:$B$13,2,0)</f>
        <v>2.5</v>
      </c>
      <c r="AL15" s="52">
        <f t="shared" si="10"/>
        <v>2.5</v>
      </c>
      <c r="AM15" s="53">
        <f t="shared" si="11"/>
        <v>36.25</v>
      </c>
      <c r="AN15" s="52">
        <f t="shared" si="12"/>
        <v>1.73</v>
      </c>
      <c r="AO15" s="69" t="s">
        <v>31</v>
      </c>
    </row>
    <row r="16" spans="1:41" s="44" customFormat="1" ht="21.75" customHeight="1" x14ac:dyDescent="0.25">
      <c r="A16" s="74">
        <f t="shared" si="13"/>
        <v>9</v>
      </c>
      <c r="B16" s="75" t="s">
        <v>199</v>
      </c>
      <c r="C16" s="75" t="s">
        <v>340</v>
      </c>
      <c r="D16" s="76" t="s">
        <v>235</v>
      </c>
      <c r="E16" s="77" t="s">
        <v>236</v>
      </c>
      <c r="F16" s="52" t="s">
        <v>6</v>
      </c>
      <c r="G16" s="52">
        <f>VLOOKUP(F16:F142,Sheet2!$A:$B,2,0)</f>
        <v>3.5</v>
      </c>
      <c r="H16" s="52">
        <f t="shared" si="0"/>
        <v>10.5</v>
      </c>
      <c r="I16" s="52" t="s">
        <v>5</v>
      </c>
      <c r="J16" s="52">
        <f>VLOOKUP(I16:I142,Sheet2!$A:$B,2,0)</f>
        <v>4</v>
      </c>
      <c r="K16" s="52">
        <f t="shared" si="1"/>
        <v>12</v>
      </c>
      <c r="L16" s="52" t="s">
        <v>18</v>
      </c>
      <c r="M16" s="52">
        <f>VLOOKUP(L16:L142,Sheet2!$A:$B,2,0)</f>
        <v>1.75</v>
      </c>
      <c r="N16" s="52">
        <f t="shared" si="2"/>
        <v>7</v>
      </c>
      <c r="O16" s="52" t="s">
        <v>11</v>
      </c>
      <c r="P16" s="52">
        <f>VLOOKUP(O16:O142,Sheet2!$A:$B,2,0)</f>
        <v>2.5</v>
      </c>
      <c r="Q16" s="52">
        <f t="shared" si="3"/>
        <v>7.5</v>
      </c>
      <c r="R16" s="52" t="s">
        <v>13</v>
      </c>
      <c r="S16" s="52">
        <f>VLOOKUP(R16:R142,Sheet2!$A:$B,2,0)</f>
        <v>3.75</v>
      </c>
      <c r="T16" s="52">
        <f t="shared" si="4"/>
        <v>11.25</v>
      </c>
      <c r="U16" s="67" t="s">
        <v>477</v>
      </c>
      <c r="V16" s="52">
        <v>0</v>
      </c>
      <c r="W16" s="52">
        <f t="shared" si="5"/>
        <v>0</v>
      </c>
      <c r="X16" s="52" t="s">
        <v>12</v>
      </c>
      <c r="Y16" s="52">
        <f>VLOOKUP(X16:X142,Sheet2!$A:$B,2,0)</f>
        <v>2.75</v>
      </c>
      <c r="Z16" s="52">
        <f t="shared" si="6"/>
        <v>2.75</v>
      </c>
      <c r="AA16" s="52" t="s">
        <v>6</v>
      </c>
      <c r="AB16" s="52">
        <f>VLOOKUP(AA16:AA142,Sheet2!$A$2:$B$13,2,0)</f>
        <v>3.5</v>
      </c>
      <c r="AC16" s="52">
        <f t="shared" si="7"/>
        <v>3.5</v>
      </c>
      <c r="AD16" s="52" t="s">
        <v>7</v>
      </c>
      <c r="AE16" s="52">
        <f>VLOOKUP(AD16:AD142,Sheet2!$A$2:$B$13,2,0)</f>
        <v>3.25</v>
      </c>
      <c r="AF16" s="52">
        <f t="shared" si="8"/>
        <v>3.25</v>
      </c>
      <c r="AG16" s="52" t="s">
        <v>8</v>
      </c>
      <c r="AH16" s="52">
        <f>VLOOKUP(AG16:AG142,Sheet2!$A$2:$B$13,2,0)</f>
        <v>3</v>
      </c>
      <c r="AI16" s="52">
        <f t="shared" si="9"/>
        <v>3</v>
      </c>
      <c r="AJ16" s="52" t="s">
        <v>13</v>
      </c>
      <c r="AK16" s="52">
        <f>VLOOKUP(AJ16:AJ142,Sheet2!$A$2:$B$13,2,0)</f>
        <v>3.75</v>
      </c>
      <c r="AL16" s="52">
        <f t="shared" si="10"/>
        <v>3.75</v>
      </c>
      <c r="AM16" s="53">
        <f t="shared" si="11"/>
        <v>64.5</v>
      </c>
      <c r="AN16" s="52">
        <f t="shared" si="12"/>
        <v>3.07</v>
      </c>
      <c r="AO16" s="69" t="s">
        <v>478</v>
      </c>
    </row>
    <row r="17" spans="1:41" s="44" customFormat="1" ht="21.75" customHeight="1" x14ac:dyDescent="0.25">
      <c r="A17" s="74">
        <f t="shared" si="13"/>
        <v>10</v>
      </c>
      <c r="B17" s="75" t="s">
        <v>199</v>
      </c>
      <c r="C17" s="75" t="s">
        <v>340</v>
      </c>
      <c r="D17" s="76" t="s">
        <v>237</v>
      </c>
      <c r="E17" s="77" t="s">
        <v>238</v>
      </c>
      <c r="F17" s="52" t="s">
        <v>31</v>
      </c>
      <c r="G17" s="52">
        <f>VLOOKUP(F17:F143,Sheet2!$A:$B,2,0)</f>
        <v>0</v>
      </c>
      <c r="H17" s="52">
        <f t="shared" si="0"/>
        <v>0</v>
      </c>
      <c r="I17" s="52" t="s">
        <v>31</v>
      </c>
      <c r="J17" s="52">
        <f>VLOOKUP(I17:I143,Sheet2!$A:$B,2,0)</f>
        <v>0</v>
      </c>
      <c r="K17" s="52">
        <f t="shared" si="1"/>
        <v>0</v>
      </c>
      <c r="L17" s="52" t="s">
        <v>31</v>
      </c>
      <c r="M17" s="52">
        <f>VLOOKUP(L17:L143,Sheet2!$A:$B,2,0)</f>
        <v>0</v>
      </c>
      <c r="N17" s="52">
        <f t="shared" si="2"/>
        <v>0</v>
      </c>
      <c r="O17" s="52" t="s">
        <v>31</v>
      </c>
      <c r="P17" s="52">
        <f>VLOOKUP(O17:O143,Sheet2!$A:$B,2,0)</f>
        <v>0</v>
      </c>
      <c r="Q17" s="52">
        <f t="shared" si="3"/>
        <v>0</v>
      </c>
      <c r="R17" s="52" t="s">
        <v>31</v>
      </c>
      <c r="S17" s="52">
        <f>VLOOKUP(R17:R143,Sheet2!$A:$B,2,0)</f>
        <v>0</v>
      </c>
      <c r="T17" s="52">
        <f t="shared" si="4"/>
        <v>0</v>
      </c>
      <c r="U17" s="67" t="s">
        <v>31</v>
      </c>
      <c r="V17" s="52">
        <v>0</v>
      </c>
      <c r="W17" s="52">
        <f t="shared" si="5"/>
        <v>0</v>
      </c>
      <c r="X17" s="52" t="s">
        <v>31</v>
      </c>
      <c r="Y17" s="52">
        <f>VLOOKUP(X17:X143,Sheet2!$A:$B,2,0)</f>
        <v>0</v>
      </c>
      <c r="Z17" s="52">
        <f t="shared" si="6"/>
        <v>0</v>
      </c>
      <c r="AA17" s="52" t="s">
        <v>31</v>
      </c>
      <c r="AB17" s="52">
        <f>VLOOKUP(AA17:AA143,Sheet2!$A$2:$B$13,2,0)</f>
        <v>0</v>
      </c>
      <c r="AC17" s="52">
        <f t="shared" si="7"/>
        <v>0</v>
      </c>
      <c r="AD17" s="52" t="s">
        <v>31</v>
      </c>
      <c r="AE17" s="52">
        <f>VLOOKUP(AD17:AD143,Sheet2!$A$2:$B$13,2,0)</f>
        <v>0</v>
      </c>
      <c r="AF17" s="52">
        <f t="shared" si="8"/>
        <v>0</v>
      </c>
      <c r="AG17" s="52" t="s">
        <v>31</v>
      </c>
      <c r="AH17" s="52">
        <f>VLOOKUP(AG17:AG143,Sheet2!$A$2:$B$13,2,0)</f>
        <v>0</v>
      </c>
      <c r="AI17" s="52">
        <f t="shared" si="9"/>
        <v>0</v>
      </c>
      <c r="AJ17" s="52" t="s">
        <v>31</v>
      </c>
      <c r="AK17" s="52">
        <f>VLOOKUP(AJ17:AJ143,Sheet2!$A$2:$B$13,2,0)</f>
        <v>0</v>
      </c>
      <c r="AL17" s="52">
        <f t="shared" si="10"/>
        <v>0</v>
      </c>
      <c r="AM17" s="53">
        <f t="shared" si="11"/>
        <v>0</v>
      </c>
      <c r="AN17" s="52">
        <f t="shared" si="12"/>
        <v>0</v>
      </c>
      <c r="AO17" s="69" t="s">
        <v>31</v>
      </c>
    </row>
    <row r="18" spans="1:41" s="44" customFormat="1" ht="21.75" customHeight="1" x14ac:dyDescent="0.25">
      <c r="A18" s="74">
        <f t="shared" si="13"/>
        <v>11</v>
      </c>
      <c r="B18" s="75" t="s">
        <v>199</v>
      </c>
      <c r="C18" s="75" t="s">
        <v>340</v>
      </c>
      <c r="D18" s="76" t="s">
        <v>239</v>
      </c>
      <c r="E18" s="77" t="s">
        <v>240</v>
      </c>
      <c r="F18" s="52" t="s">
        <v>11</v>
      </c>
      <c r="G18" s="52">
        <f>VLOOKUP(F18:F144,Sheet2!$A:$B,2,0)</f>
        <v>2.5</v>
      </c>
      <c r="H18" s="52">
        <f t="shared" si="0"/>
        <v>7.5</v>
      </c>
      <c r="I18" s="52" t="s">
        <v>31</v>
      </c>
      <c r="J18" s="52">
        <f>VLOOKUP(I18:I144,Sheet2!$A:$B,2,0)</f>
        <v>0</v>
      </c>
      <c r="K18" s="52">
        <f t="shared" si="1"/>
        <v>0</v>
      </c>
      <c r="L18" s="52" t="s">
        <v>31</v>
      </c>
      <c r="M18" s="52">
        <f>VLOOKUP(L18:L144,Sheet2!$A:$B,2,0)</f>
        <v>0</v>
      </c>
      <c r="N18" s="52">
        <f t="shared" si="2"/>
        <v>0</v>
      </c>
      <c r="O18" s="52" t="s">
        <v>31</v>
      </c>
      <c r="P18" s="52">
        <f>VLOOKUP(O18:O144,Sheet2!$A:$B,2,0)</f>
        <v>0</v>
      </c>
      <c r="Q18" s="52">
        <f t="shared" si="3"/>
        <v>0</v>
      </c>
      <c r="R18" s="52" t="s">
        <v>8</v>
      </c>
      <c r="S18" s="52">
        <f>VLOOKUP(R18:R144,Sheet2!$A:$B,2,0)</f>
        <v>3</v>
      </c>
      <c r="T18" s="52">
        <f t="shared" si="4"/>
        <v>9</v>
      </c>
      <c r="U18" s="67" t="s">
        <v>477</v>
      </c>
      <c r="V18" s="52">
        <v>0</v>
      </c>
      <c r="W18" s="52">
        <f t="shared" si="5"/>
        <v>0</v>
      </c>
      <c r="X18" s="52" t="s">
        <v>18</v>
      </c>
      <c r="Y18" s="52">
        <f>VLOOKUP(X18:X144,Sheet2!$A:$B,2,0)</f>
        <v>1.75</v>
      </c>
      <c r="Z18" s="52">
        <f t="shared" si="6"/>
        <v>1.75</v>
      </c>
      <c r="AA18" s="52" t="s">
        <v>18</v>
      </c>
      <c r="AB18" s="52">
        <f>VLOOKUP(AA18:AA144,Sheet2!$A$2:$B$13,2,0)</f>
        <v>1.75</v>
      </c>
      <c r="AC18" s="52">
        <f t="shared" si="7"/>
        <v>1.75</v>
      </c>
      <c r="AD18" s="52" t="s">
        <v>8</v>
      </c>
      <c r="AE18" s="52">
        <f>VLOOKUP(AD18:AD144,Sheet2!$A$2:$B$13,2,0)</f>
        <v>3</v>
      </c>
      <c r="AF18" s="52">
        <f t="shared" si="8"/>
        <v>3</v>
      </c>
      <c r="AG18" s="52" t="s">
        <v>7</v>
      </c>
      <c r="AH18" s="52">
        <f>VLOOKUP(AG18:AG144,Sheet2!$A$2:$B$13,2,0)</f>
        <v>3.25</v>
      </c>
      <c r="AI18" s="52">
        <f t="shared" si="9"/>
        <v>3.25</v>
      </c>
      <c r="AJ18" s="52" t="s">
        <v>8</v>
      </c>
      <c r="AK18" s="52">
        <f>VLOOKUP(AJ18:AJ144,Sheet2!$A$2:$B$13,2,0)</f>
        <v>3</v>
      </c>
      <c r="AL18" s="52">
        <f t="shared" si="10"/>
        <v>3</v>
      </c>
      <c r="AM18" s="53">
        <f t="shared" si="11"/>
        <v>29.25</v>
      </c>
      <c r="AN18" s="52">
        <f t="shared" si="12"/>
        <v>1.39</v>
      </c>
      <c r="AO18" s="69" t="s">
        <v>31</v>
      </c>
    </row>
    <row r="19" spans="1:41" s="44" customFormat="1" ht="21.75" customHeight="1" x14ac:dyDescent="0.25">
      <c r="A19" s="74">
        <f t="shared" si="13"/>
        <v>12</v>
      </c>
      <c r="B19" s="75" t="s">
        <v>199</v>
      </c>
      <c r="C19" s="75" t="s">
        <v>340</v>
      </c>
      <c r="D19" s="76" t="s">
        <v>241</v>
      </c>
      <c r="E19" s="77" t="s">
        <v>242</v>
      </c>
      <c r="F19" s="52" t="s">
        <v>11</v>
      </c>
      <c r="G19" s="52">
        <f>VLOOKUP(F19:F145,Sheet2!$A:$B,2,0)</f>
        <v>2.5</v>
      </c>
      <c r="H19" s="52">
        <f t="shared" si="0"/>
        <v>7.5</v>
      </c>
      <c r="I19" s="52" t="s">
        <v>31</v>
      </c>
      <c r="J19" s="52">
        <f>VLOOKUP(I19:I145,Sheet2!$A:$B,2,0)</f>
        <v>0</v>
      </c>
      <c r="K19" s="52">
        <f t="shared" si="1"/>
        <v>0</v>
      </c>
      <c r="L19" s="52" t="s">
        <v>31</v>
      </c>
      <c r="M19" s="52">
        <f>VLOOKUP(L19:L145,Sheet2!$A:$B,2,0)</f>
        <v>0</v>
      </c>
      <c r="N19" s="52">
        <f t="shared" si="2"/>
        <v>0</v>
      </c>
      <c r="O19" s="52" t="s">
        <v>16</v>
      </c>
      <c r="P19" s="52">
        <f>VLOOKUP(O19:O145,Sheet2!$A:$B,2,0)</f>
        <v>2.25</v>
      </c>
      <c r="Q19" s="52">
        <f t="shared" si="3"/>
        <v>6.75</v>
      </c>
      <c r="R19" s="52" t="s">
        <v>11</v>
      </c>
      <c r="S19" s="52">
        <f>VLOOKUP(R19:R145,Sheet2!$A:$B,2,0)</f>
        <v>2.5</v>
      </c>
      <c r="T19" s="52">
        <f t="shared" si="4"/>
        <v>7.5</v>
      </c>
      <c r="U19" s="67" t="s">
        <v>477</v>
      </c>
      <c r="V19" s="52">
        <v>0</v>
      </c>
      <c r="W19" s="52">
        <f t="shared" si="5"/>
        <v>0</v>
      </c>
      <c r="X19" s="52" t="s">
        <v>16</v>
      </c>
      <c r="Y19" s="52">
        <f>VLOOKUP(X19:X145,Sheet2!$A:$B,2,0)</f>
        <v>2.25</v>
      </c>
      <c r="Z19" s="52">
        <f t="shared" si="6"/>
        <v>2.25</v>
      </c>
      <c r="AA19" s="52" t="s">
        <v>17</v>
      </c>
      <c r="AB19" s="52">
        <f>VLOOKUP(AA19:AA145,Sheet2!$A$2:$B$13,2,0)</f>
        <v>2</v>
      </c>
      <c r="AC19" s="52">
        <f t="shared" si="7"/>
        <v>2</v>
      </c>
      <c r="AD19" s="52" t="s">
        <v>6</v>
      </c>
      <c r="AE19" s="52">
        <f>VLOOKUP(AD19:AD145,Sheet2!$A$2:$B$13,2,0)</f>
        <v>3.5</v>
      </c>
      <c r="AF19" s="52">
        <f t="shared" si="8"/>
        <v>3.5</v>
      </c>
      <c r="AG19" s="52" t="s">
        <v>7</v>
      </c>
      <c r="AH19" s="52">
        <f>VLOOKUP(AG19:AG145,Sheet2!$A$2:$B$13,2,0)</f>
        <v>3.25</v>
      </c>
      <c r="AI19" s="52">
        <f t="shared" si="9"/>
        <v>3.25</v>
      </c>
      <c r="AJ19" s="52" t="s">
        <v>13</v>
      </c>
      <c r="AK19" s="52">
        <f>VLOOKUP(AJ19:AJ145,Sheet2!$A$2:$B$13,2,0)</f>
        <v>3.75</v>
      </c>
      <c r="AL19" s="52">
        <f t="shared" si="10"/>
        <v>3.75</v>
      </c>
      <c r="AM19" s="53">
        <f t="shared" si="11"/>
        <v>36.5</v>
      </c>
      <c r="AN19" s="52">
        <f t="shared" si="12"/>
        <v>1.74</v>
      </c>
      <c r="AO19" s="69" t="s">
        <v>31</v>
      </c>
    </row>
    <row r="20" spans="1:41" s="44" customFormat="1" ht="21.75" customHeight="1" x14ac:dyDescent="0.25">
      <c r="A20" s="74">
        <f t="shared" si="13"/>
        <v>13</v>
      </c>
      <c r="B20" s="75" t="s">
        <v>199</v>
      </c>
      <c r="C20" s="75" t="s">
        <v>340</v>
      </c>
      <c r="D20" s="76" t="s">
        <v>243</v>
      </c>
      <c r="E20" s="77" t="s">
        <v>244</v>
      </c>
      <c r="F20" s="52" t="s">
        <v>31</v>
      </c>
      <c r="G20" s="52">
        <f>VLOOKUP(F20:F146,Sheet2!$A:$B,2,0)</f>
        <v>0</v>
      </c>
      <c r="H20" s="52">
        <f t="shared" si="0"/>
        <v>0</v>
      </c>
      <c r="I20" s="52" t="s">
        <v>31</v>
      </c>
      <c r="J20" s="52">
        <f>VLOOKUP(I20:I146,Sheet2!$A:$B,2,0)</f>
        <v>0</v>
      </c>
      <c r="K20" s="52">
        <f t="shared" si="1"/>
        <v>0</v>
      </c>
      <c r="L20" s="52" t="s">
        <v>31</v>
      </c>
      <c r="M20" s="52">
        <f>VLOOKUP(L20:L146,Sheet2!$A:$B,2,0)</f>
        <v>0</v>
      </c>
      <c r="N20" s="52">
        <f t="shared" si="2"/>
        <v>0</v>
      </c>
      <c r="O20" s="52" t="s">
        <v>16</v>
      </c>
      <c r="P20" s="52">
        <f>VLOOKUP(O20:O146,Sheet2!$A:$B,2,0)</f>
        <v>2.25</v>
      </c>
      <c r="Q20" s="52">
        <f t="shared" si="3"/>
        <v>6.75</v>
      </c>
      <c r="R20" s="52" t="s">
        <v>16</v>
      </c>
      <c r="S20" s="52">
        <f>VLOOKUP(R20:R146,Sheet2!$A:$B,2,0)</f>
        <v>2.25</v>
      </c>
      <c r="T20" s="52">
        <f t="shared" si="4"/>
        <v>6.75</v>
      </c>
      <c r="U20" s="67" t="s">
        <v>477</v>
      </c>
      <c r="V20" s="52">
        <v>0</v>
      </c>
      <c r="W20" s="52">
        <f t="shared" si="5"/>
        <v>0</v>
      </c>
      <c r="X20" s="52" t="s">
        <v>31</v>
      </c>
      <c r="Y20" s="52">
        <f>VLOOKUP(X20:X146,Sheet2!$A:$B,2,0)</f>
        <v>0</v>
      </c>
      <c r="Z20" s="52">
        <f t="shared" si="6"/>
        <v>0</v>
      </c>
      <c r="AA20" s="52" t="s">
        <v>17</v>
      </c>
      <c r="AB20" s="52">
        <f>VLOOKUP(AA20:AA146,Sheet2!$A$2:$B$13,2,0)</f>
        <v>2</v>
      </c>
      <c r="AC20" s="52">
        <f t="shared" si="7"/>
        <v>2</v>
      </c>
      <c r="AD20" s="52" t="s">
        <v>18</v>
      </c>
      <c r="AE20" s="52">
        <f>VLOOKUP(AD20:AD146,Sheet2!$A$2:$B$13,2,0)</f>
        <v>1.75</v>
      </c>
      <c r="AF20" s="52">
        <f t="shared" si="8"/>
        <v>1.75</v>
      </c>
      <c r="AG20" s="52" t="s">
        <v>18</v>
      </c>
      <c r="AH20" s="52">
        <f>VLOOKUP(AG20:AG146,Sheet2!$A$2:$B$13,2,0)</f>
        <v>1.75</v>
      </c>
      <c r="AI20" s="52">
        <f t="shared" si="9"/>
        <v>1.75</v>
      </c>
      <c r="AJ20" s="52" t="s">
        <v>16</v>
      </c>
      <c r="AK20" s="52">
        <f>VLOOKUP(AJ20:AJ146,Sheet2!$A$2:$B$13,2,0)</f>
        <v>2.25</v>
      </c>
      <c r="AL20" s="52">
        <f t="shared" si="10"/>
        <v>2.25</v>
      </c>
      <c r="AM20" s="53">
        <f t="shared" si="11"/>
        <v>21.25</v>
      </c>
      <c r="AN20" s="52">
        <f t="shared" si="12"/>
        <v>1.01</v>
      </c>
      <c r="AO20" s="69" t="s">
        <v>31</v>
      </c>
    </row>
    <row r="21" spans="1:41" s="44" customFormat="1" ht="21.75" customHeight="1" x14ac:dyDescent="0.25">
      <c r="A21" s="74">
        <f t="shared" si="13"/>
        <v>14</v>
      </c>
      <c r="B21" s="75" t="s">
        <v>199</v>
      </c>
      <c r="C21" s="75" t="s">
        <v>340</v>
      </c>
      <c r="D21" s="76" t="s">
        <v>245</v>
      </c>
      <c r="E21" s="77" t="s">
        <v>246</v>
      </c>
      <c r="F21" s="52" t="s">
        <v>12</v>
      </c>
      <c r="G21" s="52">
        <f>VLOOKUP(F21:F147,Sheet2!$A:$B,2,0)</f>
        <v>2.75</v>
      </c>
      <c r="H21" s="52">
        <f t="shared" si="0"/>
        <v>8.25</v>
      </c>
      <c r="I21" s="52" t="s">
        <v>31</v>
      </c>
      <c r="J21" s="52">
        <f>VLOOKUP(I21:I147,Sheet2!$A:$B,2,0)</f>
        <v>0</v>
      </c>
      <c r="K21" s="52">
        <f t="shared" si="1"/>
        <v>0</v>
      </c>
      <c r="L21" s="52" t="s">
        <v>18</v>
      </c>
      <c r="M21" s="52">
        <f>VLOOKUP(L21:L147,Sheet2!$A:$B,2,0)</f>
        <v>1.75</v>
      </c>
      <c r="N21" s="52">
        <f t="shared" si="2"/>
        <v>7</v>
      </c>
      <c r="O21" s="52" t="s">
        <v>17</v>
      </c>
      <c r="P21" s="52">
        <f>VLOOKUP(O21:O147,Sheet2!$A:$B,2,0)</f>
        <v>2</v>
      </c>
      <c r="Q21" s="52">
        <f t="shared" si="3"/>
        <v>6</v>
      </c>
      <c r="R21" s="52" t="s">
        <v>8</v>
      </c>
      <c r="S21" s="52">
        <f>VLOOKUP(R21:R147,Sheet2!$A:$B,2,0)</f>
        <v>3</v>
      </c>
      <c r="T21" s="52">
        <f t="shared" si="4"/>
        <v>9</v>
      </c>
      <c r="U21" s="67" t="s">
        <v>477</v>
      </c>
      <c r="V21" s="52">
        <v>0</v>
      </c>
      <c r="W21" s="52">
        <f t="shared" si="5"/>
        <v>0</v>
      </c>
      <c r="X21" s="52" t="s">
        <v>16</v>
      </c>
      <c r="Y21" s="52">
        <f>VLOOKUP(X21:X147,Sheet2!$A:$B,2,0)</f>
        <v>2.25</v>
      </c>
      <c r="Z21" s="52">
        <f t="shared" si="6"/>
        <v>2.25</v>
      </c>
      <c r="AA21" s="52" t="s">
        <v>17</v>
      </c>
      <c r="AB21" s="52">
        <f>VLOOKUP(AA21:AA147,Sheet2!$A$2:$B$13,2,0)</f>
        <v>2</v>
      </c>
      <c r="AC21" s="52">
        <f t="shared" si="7"/>
        <v>2</v>
      </c>
      <c r="AD21" s="52" t="s">
        <v>8</v>
      </c>
      <c r="AE21" s="52">
        <f>VLOOKUP(AD21:AD147,Sheet2!$A$2:$B$13,2,0)</f>
        <v>3</v>
      </c>
      <c r="AF21" s="52">
        <f t="shared" si="8"/>
        <v>3</v>
      </c>
      <c r="AG21" s="52" t="s">
        <v>8</v>
      </c>
      <c r="AH21" s="52">
        <f>VLOOKUP(AG21:AG147,Sheet2!$A$2:$B$13,2,0)</f>
        <v>3</v>
      </c>
      <c r="AI21" s="52">
        <f t="shared" si="9"/>
        <v>3</v>
      </c>
      <c r="AJ21" s="52" t="s">
        <v>13</v>
      </c>
      <c r="AK21" s="52">
        <f>VLOOKUP(AJ21:AJ147,Sheet2!$A$2:$B$13,2,0)</f>
        <v>3.75</v>
      </c>
      <c r="AL21" s="52">
        <f t="shared" si="10"/>
        <v>3.75</v>
      </c>
      <c r="AM21" s="53">
        <f t="shared" si="11"/>
        <v>44.25</v>
      </c>
      <c r="AN21" s="52">
        <f t="shared" si="12"/>
        <v>2.11</v>
      </c>
      <c r="AO21" s="69" t="s">
        <v>31</v>
      </c>
    </row>
    <row r="22" spans="1:41" s="44" customFormat="1" ht="21.75" customHeight="1" x14ac:dyDescent="0.25">
      <c r="A22" s="74">
        <f t="shared" si="13"/>
        <v>15</v>
      </c>
      <c r="B22" s="75" t="s">
        <v>199</v>
      </c>
      <c r="C22" s="75" t="s">
        <v>340</v>
      </c>
      <c r="D22" s="76" t="s">
        <v>247</v>
      </c>
      <c r="E22" s="77" t="s">
        <v>248</v>
      </c>
      <c r="F22" s="52" t="s">
        <v>17</v>
      </c>
      <c r="G22" s="52">
        <f>VLOOKUP(F22:F148,Sheet2!$A:$B,2,0)</f>
        <v>2</v>
      </c>
      <c r="H22" s="52">
        <f t="shared" si="0"/>
        <v>6</v>
      </c>
      <c r="I22" s="52" t="s">
        <v>31</v>
      </c>
      <c r="J22" s="52">
        <f>VLOOKUP(I22:I148,Sheet2!$A:$B,2,0)</f>
        <v>0</v>
      </c>
      <c r="K22" s="52">
        <f t="shared" si="1"/>
        <v>0</v>
      </c>
      <c r="L22" s="52" t="s">
        <v>31</v>
      </c>
      <c r="M22" s="52">
        <f>VLOOKUP(L22:L148,Sheet2!$A:$B,2,0)</f>
        <v>0</v>
      </c>
      <c r="N22" s="52">
        <f t="shared" si="2"/>
        <v>0</v>
      </c>
      <c r="O22" s="52" t="s">
        <v>8</v>
      </c>
      <c r="P22" s="52">
        <f>VLOOKUP(O22:O148,Sheet2!$A:$B,2,0)</f>
        <v>3</v>
      </c>
      <c r="Q22" s="52">
        <f t="shared" si="3"/>
        <v>9</v>
      </c>
      <c r="R22" s="52" t="s">
        <v>16</v>
      </c>
      <c r="S22" s="52">
        <f>VLOOKUP(R22:R148,Sheet2!$A:$B,2,0)</f>
        <v>2.25</v>
      </c>
      <c r="T22" s="52">
        <f t="shared" si="4"/>
        <v>6.75</v>
      </c>
      <c r="U22" s="67" t="s">
        <v>477</v>
      </c>
      <c r="V22" s="52">
        <v>0</v>
      </c>
      <c r="W22" s="52">
        <f t="shared" si="5"/>
        <v>0</v>
      </c>
      <c r="X22" s="52" t="s">
        <v>17</v>
      </c>
      <c r="Y22" s="52">
        <f>VLOOKUP(X22:X148,Sheet2!$A:$B,2,0)</f>
        <v>2</v>
      </c>
      <c r="Z22" s="52">
        <f t="shared" si="6"/>
        <v>2</v>
      </c>
      <c r="AA22" s="52" t="s">
        <v>17</v>
      </c>
      <c r="AB22" s="52">
        <f>VLOOKUP(AA22:AA148,Sheet2!$A$2:$B$13,2,0)</f>
        <v>2</v>
      </c>
      <c r="AC22" s="52">
        <f t="shared" si="7"/>
        <v>2</v>
      </c>
      <c r="AD22" s="52" t="s">
        <v>11</v>
      </c>
      <c r="AE22" s="52">
        <f>VLOOKUP(AD22:AD148,Sheet2!$A$2:$B$13,2,0)</f>
        <v>2.5</v>
      </c>
      <c r="AF22" s="52">
        <f t="shared" si="8"/>
        <v>2.5</v>
      </c>
      <c r="AG22" s="52" t="s">
        <v>6</v>
      </c>
      <c r="AH22" s="52">
        <f>VLOOKUP(AG22:AG148,Sheet2!$A$2:$B$13,2,0)</f>
        <v>3.5</v>
      </c>
      <c r="AI22" s="52">
        <f t="shared" si="9"/>
        <v>3.5</v>
      </c>
      <c r="AJ22" s="52" t="s">
        <v>6</v>
      </c>
      <c r="AK22" s="52">
        <f>VLOOKUP(AJ22:AJ148,Sheet2!$A$2:$B$13,2,0)</f>
        <v>3.5</v>
      </c>
      <c r="AL22" s="52">
        <f t="shared" si="10"/>
        <v>3.5</v>
      </c>
      <c r="AM22" s="53">
        <f t="shared" si="11"/>
        <v>35.25</v>
      </c>
      <c r="AN22" s="52">
        <f t="shared" si="12"/>
        <v>1.68</v>
      </c>
      <c r="AO22" s="69" t="s">
        <v>31</v>
      </c>
    </row>
    <row r="23" spans="1:41" s="44" customFormat="1" ht="21.75" customHeight="1" x14ac:dyDescent="0.25">
      <c r="A23" s="74">
        <f t="shared" si="13"/>
        <v>16</v>
      </c>
      <c r="B23" s="75" t="s">
        <v>199</v>
      </c>
      <c r="C23" s="75" t="s">
        <v>340</v>
      </c>
      <c r="D23" s="76" t="s">
        <v>249</v>
      </c>
      <c r="E23" s="79" t="s">
        <v>250</v>
      </c>
      <c r="F23" s="52" t="s">
        <v>31</v>
      </c>
      <c r="G23" s="52">
        <f>VLOOKUP(F23:F149,Sheet2!$A:$B,2,0)</f>
        <v>0</v>
      </c>
      <c r="H23" s="52">
        <f t="shared" si="0"/>
        <v>0</v>
      </c>
      <c r="I23" s="52" t="s">
        <v>31</v>
      </c>
      <c r="J23" s="52">
        <f>VLOOKUP(I23:I149,Sheet2!$A:$B,2,0)</f>
        <v>0</v>
      </c>
      <c r="K23" s="52">
        <f t="shared" si="1"/>
        <v>0</v>
      </c>
      <c r="L23" s="52" t="s">
        <v>31</v>
      </c>
      <c r="M23" s="52">
        <f>VLOOKUP(L23:L149,Sheet2!$A:$B,2,0)</f>
        <v>0</v>
      </c>
      <c r="N23" s="52">
        <f t="shared" si="2"/>
        <v>0</v>
      </c>
      <c r="O23" s="52" t="s">
        <v>31</v>
      </c>
      <c r="P23" s="52">
        <f>VLOOKUP(O23:O149,Sheet2!$A:$B,2,0)</f>
        <v>0</v>
      </c>
      <c r="Q23" s="52">
        <f t="shared" si="3"/>
        <v>0</v>
      </c>
      <c r="R23" s="52" t="s">
        <v>31</v>
      </c>
      <c r="S23" s="52">
        <f>VLOOKUP(R23:R149,Sheet2!$A:$B,2,0)</f>
        <v>0</v>
      </c>
      <c r="T23" s="52">
        <f t="shared" si="4"/>
        <v>0</v>
      </c>
      <c r="U23" s="67" t="s">
        <v>31</v>
      </c>
      <c r="V23" s="52">
        <v>0</v>
      </c>
      <c r="W23" s="52">
        <f t="shared" si="5"/>
        <v>0</v>
      </c>
      <c r="X23" s="52" t="s">
        <v>18</v>
      </c>
      <c r="Y23" s="52">
        <f>VLOOKUP(X23:X149,Sheet2!$A:$B,2,0)</f>
        <v>1.75</v>
      </c>
      <c r="Z23" s="52">
        <f t="shared" si="6"/>
        <v>1.75</v>
      </c>
      <c r="AA23" s="52" t="s">
        <v>17</v>
      </c>
      <c r="AB23" s="52">
        <f>VLOOKUP(AA23:AA149,Sheet2!$A$2:$B$13,2,0)</f>
        <v>2</v>
      </c>
      <c r="AC23" s="52">
        <f t="shared" si="7"/>
        <v>2</v>
      </c>
      <c r="AD23" s="52" t="s">
        <v>6</v>
      </c>
      <c r="AE23" s="52">
        <f>VLOOKUP(AD23:AD149,Sheet2!$A$2:$B$13,2,0)</f>
        <v>3.5</v>
      </c>
      <c r="AF23" s="52">
        <f t="shared" si="8"/>
        <v>3.5</v>
      </c>
      <c r="AG23" s="52" t="s">
        <v>18</v>
      </c>
      <c r="AH23" s="52">
        <f>VLOOKUP(AG23:AG149,Sheet2!$A$2:$B$13,2,0)</f>
        <v>1.75</v>
      </c>
      <c r="AI23" s="52">
        <f t="shared" si="9"/>
        <v>1.75</v>
      </c>
      <c r="AJ23" s="52" t="s">
        <v>16</v>
      </c>
      <c r="AK23" s="52">
        <f>VLOOKUP(AJ23:AJ149,Sheet2!$A$2:$B$13,2,0)</f>
        <v>2.25</v>
      </c>
      <c r="AL23" s="52">
        <f t="shared" si="10"/>
        <v>2.25</v>
      </c>
      <c r="AM23" s="53">
        <f t="shared" si="11"/>
        <v>11.25</v>
      </c>
      <c r="AN23" s="52">
        <f t="shared" si="12"/>
        <v>0.54</v>
      </c>
      <c r="AO23" s="69" t="s">
        <v>31</v>
      </c>
    </row>
    <row r="24" spans="1:41" s="44" customFormat="1" ht="21.75" customHeight="1" x14ac:dyDescent="0.25">
      <c r="A24" s="74">
        <f t="shared" si="13"/>
        <v>17</v>
      </c>
      <c r="B24" s="75" t="s">
        <v>199</v>
      </c>
      <c r="C24" s="75" t="s">
        <v>340</v>
      </c>
      <c r="D24" s="76" t="s">
        <v>251</v>
      </c>
      <c r="E24" s="80" t="s">
        <v>252</v>
      </c>
      <c r="F24" s="52" t="s">
        <v>16</v>
      </c>
      <c r="G24" s="52">
        <f>VLOOKUP(F24:F150,Sheet2!$A:$B,2,0)</f>
        <v>2.25</v>
      </c>
      <c r="H24" s="52">
        <f t="shared" si="0"/>
        <v>6.75</v>
      </c>
      <c r="I24" s="52" t="s">
        <v>31</v>
      </c>
      <c r="J24" s="52">
        <f>VLOOKUP(I24:I150,Sheet2!$A:$B,2,0)</f>
        <v>0</v>
      </c>
      <c r="K24" s="52">
        <f t="shared" si="1"/>
        <v>0</v>
      </c>
      <c r="L24" s="52" t="s">
        <v>18</v>
      </c>
      <c r="M24" s="52">
        <f>VLOOKUP(L24:L150,Sheet2!$A:$B,2,0)</f>
        <v>1.75</v>
      </c>
      <c r="N24" s="52">
        <f t="shared" si="2"/>
        <v>7</v>
      </c>
      <c r="O24" s="52" t="s">
        <v>8</v>
      </c>
      <c r="P24" s="52">
        <f>VLOOKUP(O24:O150,Sheet2!$A:$B,2,0)</f>
        <v>3</v>
      </c>
      <c r="Q24" s="52">
        <f t="shared" si="3"/>
        <v>9</v>
      </c>
      <c r="R24" s="52" t="s">
        <v>7</v>
      </c>
      <c r="S24" s="52">
        <f>VLOOKUP(R24:R150,Sheet2!$A:$B,2,0)</f>
        <v>3.25</v>
      </c>
      <c r="T24" s="52">
        <f t="shared" si="4"/>
        <v>9.75</v>
      </c>
      <c r="U24" s="67" t="s">
        <v>477</v>
      </c>
      <c r="V24" s="52">
        <v>0</v>
      </c>
      <c r="W24" s="52">
        <f t="shared" si="5"/>
        <v>0</v>
      </c>
      <c r="X24" s="52" t="s">
        <v>11</v>
      </c>
      <c r="Y24" s="52">
        <f>VLOOKUP(X24:X150,Sheet2!$A:$B,2,0)</f>
        <v>2.5</v>
      </c>
      <c r="Z24" s="52">
        <f t="shared" si="6"/>
        <v>2.5</v>
      </c>
      <c r="AA24" s="52" t="s">
        <v>11</v>
      </c>
      <c r="AB24" s="52">
        <f>VLOOKUP(AA24:AA150,Sheet2!$A$2:$B$13,2,0)</f>
        <v>2.5</v>
      </c>
      <c r="AC24" s="52">
        <f t="shared" si="7"/>
        <v>2.5</v>
      </c>
      <c r="AD24" s="52" t="s">
        <v>6</v>
      </c>
      <c r="AE24" s="52">
        <f>VLOOKUP(AD24:AD150,Sheet2!$A$2:$B$13,2,0)</f>
        <v>3.5</v>
      </c>
      <c r="AF24" s="52">
        <f t="shared" si="8"/>
        <v>3.5</v>
      </c>
      <c r="AG24" s="52" t="s">
        <v>8</v>
      </c>
      <c r="AH24" s="52">
        <f>VLOOKUP(AG24:AG150,Sheet2!$A$2:$B$13,2,0)</f>
        <v>3</v>
      </c>
      <c r="AI24" s="52">
        <f t="shared" si="9"/>
        <v>3</v>
      </c>
      <c r="AJ24" s="52" t="s">
        <v>13</v>
      </c>
      <c r="AK24" s="52">
        <f>VLOOKUP(AJ24:AJ150,Sheet2!$A$2:$B$13,2,0)</f>
        <v>3.75</v>
      </c>
      <c r="AL24" s="52">
        <f t="shared" si="10"/>
        <v>3.75</v>
      </c>
      <c r="AM24" s="53">
        <f t="shared" si="11"/>
        <v>47.75</v>
      </c>
      <c r="AN24" s="52">
        <f t="shared" si="12"/>
        <v>2.27</v>
      </c>
      <c r="AO24" s="69" t="s">
        <v>31</v>
      </c>
    </row>
    <row r="25" spans="1:41" s="44" customFormat="1" ht="21.75" customHeight="1" x14ac:dyDescent="0.25">
      <c r="A25" s="74">
        <f t="shared" si="13"/>
        <v>18</v>
      </c>
      <c r="B25" s="75" t="s">
        <v>199</v>
      </c>
      <c r="C25" s="75" t="s">
        <v>340</v>
      </c>
      <c r="D25" s="76" t="s">
        <v>253</v>
      </c>
      <c r="E25" s="77" t="s">
        <v>254</v>
      </c>
      <c r="F25" s="52" t="s">
        <v>7</v>
      </c>
      <c r="G25" s="52">
        <f>VLOOKUP(F25:F151,Sheet2!$A:$B,2,0)</f>
        <v>3.25</v>
      </c>
      <c r="H25" s="52">
        <f t="shared" si="0"/>
        <v>9.75</v>
      </c>
      <c r="I25" s="52" t="s">
        <v>31</v>
      </c>
      <c r="J25" s="52">
        <f>VLOOKUP(I25:I151,Sheet2!$A:$B,2,0)</f>
        <v>0</v>
      </c>
      <c r="K25" s="52">
        <f t="shared" si="1"/>
        <v>0</v>
      </c>
      <c r="L25" s="52" t="s">
        <v>18</v>
      </c>
      <c r="M25" s="52">
        <f>VLOOKUP(L25:L151,Sheet2!$A:$B,2,0)</f>
        <v>1.75</v>
      </c>
      <c r="N25" s="52">
        <f t="shared" si="2"/>
        <v>7</v>
      </c>
      <c r="O25" s="52" t="s">
        <v>17</v>
      </c>
      <c r="P25" s="52">
        <f>VLOOKUP(O25:O151,Sheet2!$A:$B,2,0)</f>
        <v>2</v>
      </c>
      <c r="Q25" s="52">
        <f t="shared" si="3"/>
        <v>6</v>
      </c>
      <c r="R25" s="52" t="s">
        <v>8</v>
      </c>
      <c r="S25" s="52">
        <f>VLOOKUP(R25:R151,Sheet2!$A:$B,2,0)</f>
        <v>3</v>
      </c>
      <c r="T25" s="52">
        <f t="shared" si="4"/>
        <v>9</v>
      </c>
      <c r="U25" s="67" t="s">
        <v>477</v>
      </c>
      <c r="V25" s="52">
        <v>0</v>
      </c>
      <c r="W25" s="52">
        <f t="shared" si="5"/>
        <v>0</v>
      </c>
      <c r="X25" s="52" t="s">
        <v>8</v>
      </c>
      <c r="Y25" s="52">
        <f>VLOOKUP(X25:X151,Sheet2!$A:$B,2,0)</f>
        <v>3</v>
      </c>
      <c r="Z25" s="52">
        <f t="shared" si="6"/>
        <v>3</v>
      </c>
      <c r="AA25" s="52" t="s">
        <v>12</v>
      </c>
      <c r="AB25" s="52">
        <f>VLOOKUP(AA25:AA151,Sheet2!$A$2:$B$13,2,0)</f>
        <v>2.75</v>
      </c>
      <c r="AC25" s="52">
        <f t="shared" si="7"/>
        <v>2.75</v>
      </c>
      <c r="AD25" s="52" t="s">
        <v>7</v>
      </c>
      <c r="AE25" s="52">
        <f>VLOOKUP(AD25:AD151,Sheet2!$A$2:$B$13,2,0)</f>
        <v>3.25</v>
      </c>
      <c r="AF25" s="52">
        <f t="shared" si="8"/>
        <v>3.25</v>
      </c>
      <c r="AG25" s="52" t="s">
        <v>12</v>
      </c>
      <c r="AH25" s="52">
        <f>VLOOKUP(AG25:AG151,Sheet2!$A$2:$B$13,2,0)</f>
        <v>2.75</v>
      </c>
      <c r="AI25" s="52">
        <f t="shared" si="9"/>
        <v>2.75</v>
      </c>
      <c r="AJ25" s="52" t="s">
        <v>11</v>
      </c>
      <c r="AK25" s="52">
        <f>VLOOKUP(AJ25:AJ151,Sheet2!$A$2:$B$13,2,0)</f>
        <v>2.5</v>
      </c>
      <c r="AL25" s="52">
        <f t="shared" si="10"/>
        <v>2.5</v>
      </c>
      <c r="AM25" s="53">
        <f t="shared" si="11"/>
        <v>46</v>
      </c>
      <c r="AN25" s="52">
        <f t="shared" si="12"/>
        <v>2.19</v>
      </c>
      <c r="AO25" s="69" t="s">
        <v>31</v>
      </c>
    </row>
    <row r="26" spans="1:41" s="44" customFormat="1" ht="21.75" customHeight="1" x14ac:dyDescent="0.25">
      <c r="A26" s="74">
        <f t="shared" si="13"/>
        <v>19</v>
      </c>
      <c r="B26" s="75" t="s">
        <v>199</v>
      </c>
      <c r="C26" s="75" t="s">
        <v>340</v>
      </c>
      <c r="D26" s="76" t="s">
        <v>255</v>
      </c>
      <c r="E26" s="77" t="s">
        <v>256</v>
      </c>
      <c r="F26" s="52" t="s">
        <v>12</v>
      </c>
      <c r="G26" s="52">
        <f>VLOOKUP(F26:F152,Sheet2!$A:$B,2,0)</f>
        <v>2.75</v>
      </c>
      <c r="H26" s="52">
        <f t="shared" si="0"/>
        <v>8.25</v>
      </c>
      <c r="I26" s="52" t="s">
        <v>31</v>
      </c>
      <c r="J26" s="52">
        <f>VLOOKUP(I26:I152,Sheet2!$A:$B,2,0)</f>
        <v>0</v>
      </c>
      <c r="K26" s="52">
        <f t="shared" si="1"/>
        <v>0</v>
      </c>
      <c r="L26" s="52" t="s">
        <v>31</v>
      </c>
      <c r="M26" s="52">
        <f>VLOOKUP(L26:L152,Sheet2!$A:$B,2,0)</f>
        <v>0</v>
      </c>
      <c r="N26" s="52">
        <f t="shared" si="2"/>
        <v>0</v>
      </c>
      <c r="O26" s="52" t="s">
        <v>12</v>
      </c>
      <c r="P26" s="52">
        <f>VLOOKUP(O26:O152,Sheet2!$A:$B,2,0)</f>
        <v>2.75</v>
      </c>
      <c r="Q26" s="52">
        <f t="shared" si="3"/>
        <v>8.25</v>
      </c>
      <c r="R26" s="52" t="s">
        <v>6</v>
      </c>
      <c r="S26" s="52">
        <f>VLOOKUP(R26:R152,Sheet2!$A:$B,2,0)</f>
        <v>3.5</v>
      </c>
      <c r="T26" s="52">
        <f t="shared" si="4"/>
        <v>10.5</v>
      </c>
      <c r="U26" s="67" t="s">
        <v>477</v>
      </c>
      <c r="V26" s="52">
        <v>0</v>
      </c>
      <c r="W26" s="52">
        <f t="shared" si="5"/>
        <v>0</v>
      </c>
      <c r="X26" s="52" t="s">
        <v>8</v>
      </c>
      <c r="Y26" s="52">
        <f>VLOOKUP(X26:X152,Sheet2!$A:$B,2,0)</f>
        <v>3</v>
      </c>
      <c r="Z26" s="52">
        <f t="shared" si="6"/>
        <v>3</v>
      </c>
      <c r="AA26" s="52" t="s">
        <v>8</v>
      </c>
      <c r="AB26" s="52">
        <f>VLOOKUP(AA26:AA152,Sheet2!$A$2:$B$13,2,0)</f>
        <v>3</v>
      </c>
      <c r="AC26" s="52">
        <f t="shared" si="7"/>
        <v>3</v>
      </c>
      <c r="AD26" s="52" t="s">
        <v>8</v>
      </c>
      <c r="AE26" s="52">
        <f>VLOOKUP(AD26:AD152,Sheet2!$A$2:$B$13,2,0)</f>
        <v>3</v>
      </c>
      <c r="AF26" s="52">
        <f t="shared" si="8"/>
        <v>3</v>
      </c>
      <c r="AG26" s="52" t="s">
        <v>8</v>
      </c>
      <c r="AH26" s="52">
        <f>VLOOKUP(AG26:AG152,Sheet2!$A$2:$B$13,2,0)</f>
        <v>3</v>
      </c>
      <c r="AI26" s="52">
        <f t="shared" si="9"/>
        <v>3</v>
      </c>
      <c r="AJ26" s="52" t="s">
        <v>6</v>
      </c>
      <c r="AK26" s="52">
        <f>VLOOKUP(AJ26:AJ152,Sheet2!$A$2:$B$13,2,0)</f>
        <v>3.5</v>
      </c>
      <c r="AL26" s="52">
        <f t="shared" si="10"/>
        <v>3.5</v>
      </c>
      <c r="AM26" s="53">
        <f t="shared" si="11"/>
        <v>42.5</v>
      </c>
      <c r="AN26" s="52">
        <f t="shared" si="12"/>
        <v>2.02</v>
      </c>
      <c r="AO26" s="69" t="s">
        <v>31</v>
      </c>
    </row>
    <row r="27" spans="1:41" s="44" customFormat="1" ht="21.75" customHeight="1" x14ac:dyDescent="0.25">
      <c r="A27" s="74">
        <f t="shared" si="13"/>
        <v>20</v>
      </c>
      <c r="B27" s="75" t="s">
        <v>199</v>
      </c>
      <c r="C27" s="75" t="s">
        <v>340</v>
      </c>
      <c r="D27" s="76" t="s">
        <v>257</v>
      </c>
      <c r="E27" s="77" t="s">
        <v>258</v>
      </c>
      <c r="F27" s="52" t="s">
        <v>6</v>
      </c>
      <c r="G27" s="52">
        <f>VLOOKUP(F27:F153,Sheet2!$A:$B,2,0)</f>
        <v>3.5</v>
      </c>
      <c r="H27" s="52">
        <f t="shared" si="0"/>
        <v>10.5</v>
      </c>
      <c r="I27" s="52" t="s">
        <v>31</v>
      </c>
      <c r="J27" s="52">
        <f>VLOOKUP(I27:I153,Sheet2!$A:$B,2,0)</f>
        <v>0</v>
      </c>
      <c r="K27" s="52">
        <f t="shared" si="1"/>
        <v>0</v>
      </c>
      <c r="L27" s="52" t="s">
        <v>31</v>
      </c>
      <c r="M27" s="52">
        <f>VLOOKUP(L27:L153,Sheet2!$A:$B,2,0)</f>
        <v>0</v>
      </c>
      <c r="N27" s="52">
        <f t="shared" si="2"/>
        <v>0</v>
      </c>
      <c r="O27" s="52" t="s">
        <v>8</v>
      </c>
      <c r="P27" s="52">
        <f>VLOOKUP(O27:O153,Sheet2!$A:$B,2,0)</f>
        <v>3</v>
      </c>
      <c r="Q27" s="52">
        <f t="shared" si="3"/>
        <v>9</v>
      </c>
      <c r="R27" s="52" t="s">
        <v>7</v>
      </c>
      <c r="S27" s="52">
        <f>VLOOKUP(R27:R153,Sheet2!$A:$B,2,0)</f>
        <v>3.25</v>
      </c>
      <c r="T27" s="52">
        <f t="shared" si="4"/>
        <v>9.75</v>
      </c>
      <c r="U27" s="67" t="s">
        <v>477</v>
      </c>
      <c r="V27" s="52">
        <v>0</v>
      </c>
      <c r="W27" s="52">
        <f t="shared" si="5"/>
        <v>0</v>
      </c>
      <c r="X27" s="52" t="s">
        <v>8</v>
      </c>
      <c r="Y27" s="52">
        <f>VLOOKUP(X27:X153,Sheet2!$A:$B,2,0)</f>
        <v>3</v>
      </c>
      <c r="Z27" s="52">
        <f t="shared" si="6"/>
        <v>3</v>
      </c>
      <c r="AA27" s="52" t="s">
        <v>7</v>
      </c>
      <c r="AB27" s="52">
        <f>VLOOKUP(AA27:AA153,Sheet2!$A$2:$B$13,2,0)</f>
        <v>3.25</v>
      </c>
      <c r="AC27" s="52">
        <f t="shared" si="7"/>
        <v>3.25</v>
      </c>
      <c r="AD27" s="52" t="s">
        <v>6</v>
      </c>
      <c r="AE27" s="52">
        <f>VLOOKUP(AD27:AD153,Sheet2!$A$2:$B$13,2,0)</f>
        <v>3.5</v>
      </c>
      <c r="AF27" s="52">
        <f t="shared" si="8"/>
        <v>3.5</v>
      </c>
      <c r="AG27" s="52" t="s">
        <v>8</v>
      </c>
      <c r="AH27" s="52">
        <f>VLOOKUP(AG27:AG153,Sheet2!$A$2:$B$13,2,0)</f>
        <v>3</v>
      </c>
      <c r="AI27" s="52">
        <f t="shared" si="9"/>
        <v>3</v>
      </c>
      <c r="AJ27" s="52" t="s">
        <v>8</v>
      </c>
      <c r="AK27" s="52">
        <f>VLOOKUP(AJ27:AJ153,Sheet2!$A$2:$B$13,2,0)</f>
        <v>3</v>
      </c>
      <c r="AL27" s="52">
        <f t="shared" si="10"/>
        <v>3</v>
      </c>
      <c r="AM27" s="53">
        <f t="shared" si="11"/>
        <v>45</v>
      </c>
      <c r="AN27" s="52">
        <f t="shared" si="12"/>
        <v>2.14</v>
      </c>
      <c r="AO27" s="69" t="s">
        <v>31</v>
      </c>
    </row>
    <row r="28" spans="1:41" s="44" customFormat="1" ht="21.75" customHeight="1" x14ac:dyDescent="0.25">
      <c r="A28" s="74">
        <f t="shared" si="13"/>
        <v>21</v>
      </c>
      <c r="B28" s="75" t="s">
        <v>199</v>
      </c>
      <c r="C28" s="75" t="s">
        <v>340</v>
      </c>
      <c r="D28" s="76" t="s">
        <v>259</v>
      </c>
      <c r="E28" s="78" t="s">
        <v>260</v>
      </c>
      <c r="F28" s="52" t="s">
        <v>16</v>
      </c>
      <c r="G28" s="52">
        <f>VLOOKUP(F28:F154,Sheet2!$A:$B,2,0)</f>
        <v>2.25</v>
      </c>
      <c r="H28" s="52">
        <f t="shared" si="0"/>
        <v>6.75</v>
      </c>
      <c r="I28" s="52" t="s">
        <v>31</v>
      </c>
      <c r="J28" s="52">
        <f>VLOOKUP(I28:I154,Sheet2!$A:$B,2,0)</f>
        <v>0</v>
      </c>
      <c r="K28" s="52">
        <f t="shared" si="1"/>
        <v>0</v>
      </c>
      <c r="L28" s="52" t="s">
        <v>31</v>
      </c>
      <c r="M28" s="52">
        <f>VLOOKUP(L28:L154,Sheet2!$A:$B,2,0)</f>
        <v>0</v>
      </c>
      <c r="N28" s="52">
        <f t="shared" si="2"/>
        <v>0</v>
      </c>
      <c r="O28" s="52" t="s">
        <v>8</v>
      </c>
      <c r="P28" s="52">
        <f>VLOOKUP(O28:O154,Sheet2!$A:$B,2,0)</f>
        <v>3</v>
      </c>
      <c r="Q28" s="52">
        <f t="shared" si="3"/>
        <v>9</v>
      </c>
      <c r="R28" s="52" t="s">
        <v>8</v>
      </c>
      <c r="S28" s="52">
        <f>VLOOKUP(R28:R154,Sheet2!$A:$B,2,0)</f>
        <v>3</v>
      </c>
      <c r="T28" s="52">
        <f t="shared" si="4"/>
        <v>9</v>
      </c>
      <c r="U28" s="67" t="s">
        <v>477</v>
      </c>
      <c r="V28" s="52">
        <v>0</v>
      </c>
      <c r="W28" s="52">
        <f t="shared" si="5"/>
        <v>0</v>
      </c>
      <c r="X28" s="52" t="s">
        <v>31</v>
      </c>
      <c r="Y28" s="52">
        <f>VLOOKUP(X28:X154,Sheet2!$A:$B,2,0)</f>
        <v>0</v>
      </c>
      <c r="Z28" s="52">
        <f t="shared" si="6"/>
        <v>0</v>
      </c>
      <c r="AA28" s="52" t="s">
        <v>31</v>
      </c>
      <c r="AB28" s="52">
        <f>VLOOKUP(AA28:AA154,Sheet2!$A$2:$B$13,2,0)</f>
        <v>0</v>
      </c>
      <c r="AC28" s="52">
        <f t="shared" si="7"/>
        <v>0</v>
      </c>
      <c r="AD28" s="52" t="s">
        <v>18</v>
      </c>
      <c r="AE28" s="52">
        <f>VLOOKUP(AD28:AD154,Sheet2!$A$2:$B$13,2,0)</f>
        <v>1.75</v>
      </c>
      <c r="AF28" s="52">
        <f t="shared" si="8"/>
        <v>1.75</v>
      </c>
      <c r="AG28" s="52" t="s">
        <v>16</v>
      </c>
      <c r="AH28" s="52">
        <f>VLOOKUP(AG28:AG154,Sheet2!$A$2:$B$13,2,0)</f>
        <v>2.25</v>
      </c>
      <c r="AI28" s="52">
        <f t="shared" si="9"/>
        <v>2.25</v>
      </c>
      <c r="AJ28" s="52" t="s">
        <v>16</v>
      </c>
      <c r="AK28" s="52">
        <f>VLOOKUP(AJ28:AJ154,Sheet2!$A$2:$B$13,2,0)</f>
        <v>2.25</v>
      </c>
      <c r="AL28" s="52">
        <f t="shared" si="10"/>
        <v>2.25</v>
      </c>
      <c r="AM28" s="53">
        <f t="shared" si="11"/>
        <v>31</v>
      </c>
      <c r="AN28" s="52">
        <f t="shared" si="12"/>
        <v>1.48</v>
      </c>
      <c r="AO28" s="69" t="s">
        <v>31</v>
      </c>
    </row>
    <row r="29" spans="1:41" s="44" customFormat="1" ht="21.75" customHeight="1" x14ac:dyDescent="0.25">
      <c r="A29" s="74">
        <f t="shared" si="13"/>
        <v>22</v>
      </c>
      <c r="B29" s="75" t="s">
        <v>199</v>
      </c>
      <c r="C29" s="75" t="s">
        <v>340</v>
      </c>
      <c r="D29" s="76" t="s">
        <v>261</v>
      </c>
      <c r="E29" s="77" t="s">
        <v>262</v>
      </c>
      <c r="F29" s="52" t="s">
        <v>12</v>
      </c>
      <c r="G29" s="52">
        <f>VLOOKUP(F29:F155,Sheet2!$A:$B,2,0)</f>
        <v>2.75</v>
      </c>
      <c r="H29" s="52">
        <f t="shared" si="0"/>
        <v>8.25</v>
      </c>
      <c r="I29" s="52" t="s">
        <v>31</v>
      </c>
      <c r="J29" s="52">
        <f>VLOOKUP(I29:I155,Sheet2!$A:$B,2,0)</f>
        <v>0</v>
      </c>
      <c r="K29" s="52">
        <f t="shared" si="1"/>
        <v>0</v>
      </c>
      <c r="L29" s="52" t="s">
        <v>31</v>
      </c>
      <c r="M29" s="52">
        <f>VLOOKUP(L29:L155,Sheet2!$A:$B,2,0)</f>
        <v>0</v>
      </c>
      <c r="N29" s="52">
        <f t="shared" si="2"/>
        <v>0</v>
      </c>
      <c r="O29" s="52" t="s">
        <v>8</v>
      </c>
      <c r="P29" s="52">
        <f>VLOOKUP(O29:O155,Sheet2!$A:$B,2,0)</f>
        <v>3</v>
      </c>
      <c r="Q29" s="52">
        <f t="shared" si="3"/>
        <v>9</v>
      </c>
      <c r="R29" s="52" t="s">
        <v>11</v>
      </c>
      <c r="S29" s="52">
        <f>VLOOKUP(R29:R155,Sheet2!$A:$B,2,0)</f>
        <v>2.5</v>
      </c>
      <c r="T29" s="52">
        <f t="shared" si="4"/>
        <v>7.5</v>
      </c>
      <c r="U29" s="67" t="s">
        <v>477</v>
      </c>
      <c r="V29" s="52">
        <v>0</v>
      </c>
      <c r="W29" s="52">
        <f t="shared" si="5"/>
        <v>0</v>
      </c>
      <c r="X29" s="52" t="s">
        <v>7</v>
      </c>
      <c r="Y29" s="52">
        <f>VLOOKUP(X29:X155,Sheet2!$A:$B,2,0)</f>
        <v>3.25</v>
      </c>
      <c r="Z29" s="52">
        <f t="shared" si="6"/>
        <v>3.25</v>
      </c>
      <c r="AA29" s="52" t="s">
        <v>7</v>
      </c>
      <c r="AB29" s="52">
        <f>VLOOKUP(AA29:AA155,Sheet2!$A$2:$B$13,2,0)</f>
        <v>3.25</v>
      </c>
      <c r="AC29" s="52">
        <f t="shared" si="7"/>
        <v>3.25</v>
      </c>
      <c r="AD29" s="52" t="s">
        <v>8</v>
      </c>
      <c r="AE29" s="52">
        <f>VLOOKUP(AD29:AD155,Sheet2!$A$2:$B$13,2,0)</f>
        <v>3</v>
      </c>
      <c r="AF29" s="52">
        <f t="shared" si="8"/>
        <v>3</v>
      </c>
      <c r="AG29" s="52" t="s">
        <v>11</v>
      </c>
      <c r="AH29" s="52">
        <f>VLOOKUP(AG29:AG155,Sheet2!$A$2:$B$13,2,0)</f>
        <v>2.5</v>
      </c>
      <c r="AI29" s="52">
        <f t="shared" si="9"/>
        <v>2.5</v>
      </c>
      <c r="AJ29" s="52" t="s">
        <v>12</v>
      </c>
      <c r="AK29" s="52">
        <f>VLOOKUP(AJ29:AJ155,Sheet2!$A$2:$B$13,2,0)</f>
        <v>2.75</v>
      </c>
      <c r="AL29" s="52">
        <f t="shared" si="10"/>
        <v>2.75</v>
      </c>
      <c r="AM29" s="53">
        <f t="shared" si="11"/>
        <v>39.5</v>
      </c>
      <c r="AN29" s="52">
        <f t="shared" si="12"/>
        <v>1.88</v>
      </c>
      <c r="AO29" s="69" t="s">
        <v>31</v>
      </c>
    </row>
    <row r="30" spans="1:41" s="44" customFormat="1" ht="21.75" customHeight="1" x14ac:dyDescent="0.25">
      <c r="A30" s="74">
        <f t="shared" si="13"/>
        <v>23</v>
      </c>
      <c r="B30" s="75" t="s">
        <v>199</v>
      </c>
      <c r="C30" s="75" t="s">
        <v>340</v>
      </c>
      <c r="D30" s="76" t="s">
        <v>263</v>
      </c>
      <c r="E30" s="81" t="s">
        <v>264</v>
      </c>
      <c r="F30" s="49" t="s">
        <v>8</v>
      </c>
      <c r="G30" s="52">
        <f>VLOOKUP(F30:F156,Sheet2!$A:$B,2,0)</f>
        <v>3</v>
      </c>
      <c r="H30" s="52">
        <f t="shared" si="0"/>
        <v>9</v>
      </c>
      <c r="I30" s="49" t="s">
        <v>31</v>
      </c>
      <c r="J30" s="52">
        <f>VLOOKUP(I30:I156,Sheet2!$A:$B,2,0)</f>
        <v>0</v>
      </c>
      <c r="K30" s="52">
        <f t="shared" si="1"/>
        <v>0</v>
      </c>
      <c r="L30" s="49" t="s">
        <v>31</v>
      </c>
      <c r="M30" s="52">
        <f>VLOOKUP(L30:L156,Sheet2!$A:$B,2,0)</f>
        <v>0</v>
      </c>
      <c r="N30" s="52">
        <f t="shared" si="2"/>
        <v>0</v>
      </c>
      <c r="O30" s="49" t="s">
        <v>6</v>
      </c>
      <c r="P30" s="52">
        <f>VLOOKUP(O30:O156,Sheet2!$A:$B,2,0)</f>
        <v>3.5</v>
      </c>
      <c r="Q30" s="52">
        <f t="shared" si="3"/>
        <v>10.5</v>
      </c>
      <c r="R30" s="49" t="s">
        <v>7</v>
      </c>
      <c r="S30" s="52">
        <f>VLOOKUP(R30:R156,Sheet2!$A:$B,2,0)</f>
        <v>3.25</v>
      </c>
      <c r="T30" s="52">
        <f t="shared" si="4"/>
        <v>9.75</v>
      </c>
      <c r="U30" s="67" t="s">
        <v>477</v>
      </c>
      <c r="V30" s="52">
        <v>0</v>
      </c>
      <c r="W30" s="52">
        <f t="shared" si="5"/>
        <v>0</v>
      </c>
      <c r="X30" s="49" t="s">
        <v>18</v>
      </c>
      <c r="Y30" s="52">
        <f>VLOOKUP(X30:X156,Sheet2!$A:$B,2,0)</f>
        <v>1.75</v>
      </c>
      <c r="Z30" s="52">
        <f t="shared" si="6"/>
        <v>1.75</v>
      </c>
      <c r="AA30" s="52" t="s">
        <v>18</v>
      </c>
      <c r="AB30" s="52">
        <f>VLOOKUP(AA30:AA156,Sheet2!$A$2:$B$13,2,0)</f>
        <v>1.75</v>
      </c>
      <c r="AC30" s="52">
        <f t="shared" si="7"/>
        <v>1.75</v>
      </c>
      <c r="AD30" s="52" t="s">
        <v>7</v>
      </c>
      <c r="AE30" s="52">
        <f>VLOOKUP(AD30:AD156,Sheet2!$A$2:$B$13,2,0)</f>
        <v>3.25</v>
      </c>
      <c r="AF30" s="52">
        <f t="shared" si="8"/>
        <v>3.25</v>
      </c>
      <c r="AG30" s="52" t="s">
        <v>18</v>
      </c>
      <c r="AH30" s="52">
        <f>VLOOKUP(AG30:AG156,Sheet2!$A$2:$B$13,2,0)</f>
        <v>1.75</v>
      </c>
      <c r="AI30" s="52">
        <f t="shared" si="9"/>
        <v>1.75</v>
      </c>
      <c r="AJ30" s="52" t="s">
        <v>7</v>
      </c>
      <c r="AK30" s="52">
        <f>VLOOKUP(AJ30:AJ156,Sheet2!$A$2:$B$13,2,0)</f>
        <v>3.25</v>
      </c>
      <c r="AL30" s="52">
        <f t="shared" si="10"/>
        <v>3.25</v>
      </c>
      <c r="AM30" s="53">
        <f t="shared" si="11"/>
        <v>41</v>
      </c>
      <c r="AN30" s="52">
        <f t="shared" si="12"/>
        <v>1.95</v>
      </c>
      <c r="AO30" s="69" t="s">
        <v>31</v>
      </c>
    </row>
    <row r="31" spans="1:41" s="44" customFormat="1" ht="21.75" customHeight="1" x14ac:dyDescent="0.25">
      <c r="A31" s="74">
        <f t="shared" si="13"/>
        <v>24</v>
      </c>
      <c r="B31" s="75" t="s">
        <v>199</v>
      </c>
      <c r="C31" s="75" t="s">
        <v>340</v>
      </c>
      <c r="D31" s="76" t="s">
        <v>265</v>
      </c>
      <c r="E31" s="81" t="s">
        <v>266</v>
      </c>
      <c r="F31" s="49" t="s">
        <v>8</v>
      </c>
      <c r="G31" s="52">
        <f>VLOOKUP(F31:F157,Sheet2!$A:$B,2,0)</f>
        <v>3</v>
      </c>
      <c r="H31" s="52">
        <f t="shared" si="0"/>
        <v>9</v>
      </c>
      <c r="I31" s="49" t="s">
        <v>31</v>
      </c>
      <c r="J31" s="52">
        <f>VLOOKUP(I31:I157,Sheet2!$A:$B,2,0)</f>
        <v>0</v>
      </c>
      <c r="K31" s="52">
        <f t="shared" si="1"/>
        <v>0</v>
      </c>
      <c r="L31" s="49" t="s">
        <v>18</v>
      </c>
      <c r="M31" s="52">
        <f>VLOOKUP(L31:L157,Sheet2!$A:$B,2,0)</f>
        <v>1.75</v>
      </c>
      <c r="N31" s="52">
        <f t="shared" si="2"/>
        <v>7</v>
      </c>
      <c r="O31" s="49" t="s">
        <v>6</v>
      </c>
      <c r="P31" s="52">
        <f>VLOOKUP(O31:O157,Sheet2!$A:$B,2,0)</f>
        <v>3.5</v>
      </c>
      <c r="Q31" s="52">
        <f t="shared" si="3"/>
        <v>10.5</v>
      </c>
      <c r="R31" s="49" t="s">
        <v>8</v>
      </c>
      <c r="S31" s="52">
        <f>VLOOKUP(R31:R157,Sheet2!$A:$B,2,0)</f>
        <v>3</v>
      </c>
      <c r="T31" s="52">
        <f t="shared" si="4"/>
        <v>9</v>
      </c>
      <c r="U31" s="67" t="s">
        <v>477</v>
      </c>
      <c r="V31" s="52">
        <v>0</v>
      </c>
      <c r="W31" s="52">
        <f t="shared" si="5"/>
        <v>0</v>
      </c>
      <c r="X31" s="49" t="s">
        <v>8</v>
      </c>
      <c r="Y31" s="52">
        <f>VLOOKUP(X31:X157,Sheet2!$A:$B,2,0)</f>
        <v>3</v>
      </c>
      <c r="Z31" s="52">
        <f t="shared" si="6"/>
        <v>3</v>
      </c>
      <c r="AA31" s="52" t="s">
        <v>31</v>
      </c>
      <c r="AB31" s="52">
        <f>VLOOKUP(AA31:AA157,Sheet2!$A$2:$B$13,2,0)</f>
        <v>0</v>
      </c>
      <c r="AC31" s="52">
        <f t="shared" si="7"/>
        <v>0</v>
      </c>
      <c r="AD31" s="52" t="s">
        <v>8</v>
      </c>
      <c r="AE31" s="52">
        <f>VLOOKUP(AD31:AD157,Sheet2!$A$2:$B$13,2,0)</f>
        <v>3</v>
      </c>
      <c r="AF31" s="52">
        <f t="shared" si="8"/>
        <v>3</v>
      </c>
      <c r="AG31" s="52" t="s">
        <v>7</v>
      </c>
      <c r="AH31" s="52">
        <f>VLOOKUP(AG31:AG157,Sheet2!$A$2:$B$13,2,0)</f>
        <v>3.25</v>
      </c>
      <c r="AI31" s="52">
        <f t="shared" si="9"/>
        <v>3.25</v>
      </c>
      <c r="AJ31" s="52" t="s">
        <v>7</v>
      </c>
      <c r="AK31" s="52">
        <f>VLOOKUP(AJ31:AJ157,Sheet2!$A$2:$B$13,2,0)</f>
        <v>3.25</v>
      </c>
      <c r="AL31" s="52">
        <f t="shared" si="10"/>
        <v>3.25</v>
      </c>
      <c r="AM31" s="53">
        <f t="shared" si="11"/>
        <v>48</v>
      </c>
      <c r="AN31" s="52">
        <f t="shared" si="12"/>
        <v>2.29</v>
      </c>
      <c r="AO31" s="69" t="s">
        <v>31</v>
      </c>
    </row>
    <row r="32" spans="1:41" s="44" customFormat="1" ht="21.75" customHeight="1" x14ac:dyDescent="0.25">
      <c r="A32" s="74">
        <f t="shared" si="13"/>
        <v>25</v>
      </c>
      <c r="B32" s="75" t="s">
        <v>199</v>
      </c>
      <c r="C32" s="75" t="s">
        <v>340</v>
      </c>
      <c r="D32" s="76" t="s">
        <v>267</v>
      </c>
      <c r="E32" s="81" t="s">
        <v>268</v>
      </c>
      <c r="F32" s="49" t="s">
        <v>12</v>
      </c>
      <c r="G32" s="52">
        <f>VLOOKUP(F32:F158,Sheet2!$A:$B,2,0)</f>
        <v>2.75</v>
      </c>
      <c r="H32" s="52">
        <f t="shared" si="0"/>
        <v>8.25</v>
      </c>
      <c r="I32" s="49" t="s">
        <v>31</v>
      </c>
      <c r="J32" s="52">
        <f>VLOOKUP(I32:I158,Sheet2!$A:$B,2,0)</f>
        <v>0</v>
      </c>
      <c r="K32" s="52">
        <f t="shared" si="1"/>
        <v>0</v>
      </c>
      <c r="L32" s="49" t="s">
        <v>18</v>
      </c>
      <c r="M32" s="52">
        <f>VLOOKUP(L32:L158,Sheet2!$A:$B,2,0)</f>
        <v>1.75</v>
      </c>
      <c r="N32" s="52">
        <f t="shared" si="2"/>
        <v>7</v>
      </c>
      <c r="O32" s="49" t="s">
        <v>7</v>
      </c>
      <c r="P32" s="52">
        <f>VLOOKUP(O32:O158,Sheet2!$A:$B,2,0)</f>
        <v>3.25</v>
      </c>
      <c r="Q32" s="52">
        <f t="shared" si="3"/>
        <v>9.75</v>
      </c>
      <c r="R32" s="49" t="s">
        <v>6</v>
      </c>
      <c r="S32" s="52">
        <f>VLOOKUP(R32:R158,Sheet2!$A:$B,2,0)</f>
        <v>3.5</v>
      </c>
      <c r="T32" s="52">
        <f t="shared" si="4"/>
        <v>10.5</v>
      </c>
      <c r="U32" s="67" t="s">
        <v>477</v>
      </c>
      <c r="V32" s="52">
        <v>0</v>
      </c>
      <c r="W32" s="52">
        <f t="shared" si="5"/>
        <v>0</v>
      </c>
      <c r="X32" s="49" t="s">
        <v>6</v>
      </c>
      <c r="Y32" s="52">
        <f>VLOOKUP(X32:X158,Sheet2!$A:$B,2,0)</f>
        <v>3.5</v>
      </c>
      <c r="Z32" s="52">
        <f t="shared" si="6"/>
        <v>3.5</v>
      </c>
      <c r="AA32" s="52" t="s">
        <v>16</v>
      </c>
      <c r="AB32" s="52">
        <f>VLOOKUP(AA32:AA158,Sheet2!$A$2:$B$13,2,0)</f>
        <v>2.25</v>
      </c>
      <c r="AC32" s="52">
        <f t="shared" si="7"/>
        <v>2.25</v>
      </c>
      <c r="AD32" s="52" t="s">
        <v>6</v>
      </c>
      <c r="AE32" s="52">
        <f>VLOOKUP(AD32:AD158,Sheet2!$A$2:$B$13,2,0)</f>
        <v>3.5</v>
      </c>
      <c r="AF32" s="52">
        <f t="shared" si="8"/>
        <v>3.5</v>
      </c>
      <c r="AG32" s="52" t="s">
        <v>7</v>
      </c>
      <c r="AH32" s="52">
        <f>VLOOKUP(AG32:AG158,Sheet2!$A$2:$B$13,2,0)</f>
        <v>3.25</v>
      </c>
      <c r="AI32" s="52">
        <f t="shared" si="9"/>
        <v>3.25</v>
      </c>
      <c r="AJ32" s="52" t="s">
        <v>8</v>
      </c>
      <c r="AK32" s="52">
        <f>VLOOKUP(AJ32:AJ158,Sheet2!$A$2:$B$13,2,0)</f>
        <v>3</v>
      </c>
      <c r="AL32" s="52">
        <f t="shared" si="10"/>
        <v>3</v>
      </c>
      <c r="AM32" s="53">
        <f t="shared" si="11"/>
        <v>51</v>
      </c>
      <c r="AN32" s="52">
        <f t="shared" si="12"/>
        <v>2.4300000000000002</v>
      </c>
      <c r="AO32" s="69" t="s">
        <v>31</v>
      </c>
    </row>
    <row r="33" spans="1:41" s="44" customFormat="1" ht="21.75" customHeight="1" x14ac:dyDescent="0.25">
      <c r="A33" s="74">
        <f t="shared" si="13"/>
        <v>26</v>
      </c>
      <c r="B33" s="75" t="s">
        <v>199</v>
      </c>
      <c r="C33" s="75" t="s">
        <v>340</v>
      </c>
      <c r="D33" s="76" t="s">
        <v>269</v>
      </c>
      <c r="E33" s="81" t="s">
        <v>270</v>
      </c>
      <c r="F33" s="49" t="s">
        <v>16</v>
      </c>
      <c r="G33" s="52">
        <f>VLOOKUP(F33:F159,Sheet2!$A:$B,2,0)</f>
        <v>2.25</v>
      </c>
      <c r="H33" s="52">
        <f t="shared" si="0"/>
        <v>6.75</v>
      </c>
      <c r="I33" s="49" t="s">
        <v>31</v>
      </c>
      <c r="J33" s="52">
        <f>VLOOKUP(I33:I159,Sheet2!$A:$B,2,0)</f>
        <v>0</v>
      </c>
      <c r="K33" s="52">
        <f t="shared" si="1"/>
        <v>0</v>
      </c>
      <c r="L33" s="49" t="s">
        <v>18</v>
      </c>
      <c r="M33" s="52">
        <f>VLOOKUP(L33:L159,Sheet2!$A:$B,2,0)</f>
        <v>1.75</v>
      </c>
      <c r="N33" s="52">
        <f t="shared" si="2"/>
        <v>7</v>
      </c>
      <c r="O33" s="49" t="s">
        <v>8</v>
      </c>
      <c r="P33" s="52">
        <f>VLOOKUP(O33:O159,Sheet2!$A:$B,2,0)</f>
        <v>3</v>
      </c>
      <c r="Q33" s="52">
        <f t="shared" si="3"/>
        <v>9</v>
      </c>
      <c r="R33" s="49" t="s">
        <v>6</v>
      </c>
      <c r="S33" s="52">
        <f>VLOOKUP(R33:R159,Sheet2!$A:$B,2,0)</f>
        <v>3.5</v>
      </c>
      <c r="T33" s="52">
        <f t="shared" si="4"/>
        <v>10.5</v>
      </c>
      <c r="U33" s="67" t="s">
        <v>477</v>
      </c>
      <c r="V33" s="52">
        <v>0</v>
      </c>
      <c r="W33" s="52">
        <f t="shared" si="5"/>
        <v>0</v>
      </c>
      <c r="X33" s="49" t="s">
        <v>16</v>
      </c>
      <c r="Y33" s="52">
        <f>VLOOKUP(X33:X159,Sheet2!$A:$B,2,0)</f>
        <v>2.25</v>
      </c>
      <c r="Z33" s="52">
        <f t="shared" si="6"/>
        <v>2.25</v>
      </c>
      <c r="AA33" s="52" t="s">
        <v>16</v>
      </c>
      <c r="AB33" s="52">
        <f>VLOOKUP(AA33:AA159,Sheet2!$A$2:$B$13,2,0)</f>
        <v>2.25</v>
      </c>
      <c r="AC33" s="52">
        <f t="shared" si="7"/>
        <v>2.25</v>
      </c>
      <c r="AD33" s="52" t="s">
        <v>8</v>
      </c>
      <c r="AE33" s="52">
        <f>VLOOKUP(AD33:AD159,Sheet2!$A$2:$B$13,2,0)</f>
        <v>3</v>
      </c>
      <c r="AF33" s="52">
        <f t="shared" si="8"/>
        <v>3</v>
      </c>
      <c r="AG33" s="52" t="s">
        <v>12</v>
      </c>
      <c r="AH33" s="52">
        <f>VLOOKUP(AG33:AG159,Sheet2!$A$2:$B$13,2,0)</f>
        <v>2.75</v>
      </c>
      <c r="AI33" s="52">
        <f t="shared" si="9"/>
        <v>2.75</v>
      </c>
      <c r="AJ33" s="52" t="s">
        <v>13</v>
      </c>
      <c r="AK33" s="52">
        <f>VLOOKUP(AJ33:AJ159,Sheet2!$A$2:$B$13,2,0)</f>
        <v>3.75</v>
      </c>
      <c r="AL33" s="52">
        <f t="shared" si="10"/>
        <v>3.75</v>
      </c>
      <c r="AM33" s="53">
        <f t="shared" si="11"/>
        <v>47.25</v>
      </c>
      <c r="AN33" s="52">
        <f t="shared" si="12"/>
        <v>2.25</v>
      </c>
      <c r="AO33" s="69" t="s">
        <v>31</v>
      </c>
    </row>
    <row r="34" spans="1:41" s="44" customFormat="1" ht="21.75" customHeight="1" x14ac:dyDescent="0.25">
      <c r="A34" s="74">
        <f t="shared" si="13"/>
        <v>27</v>
      </c>
      <c r="B34" s="75" t="s">
        <v>199</v>
      </c>
      <c r="C34" s="75" t="s">
        <v>340</v>
      </c>
      <c r="D34" s="76" t="s">
        <v>271</v>
      </c>
      <c r="E34" s="81" t="s">
        <v>272</v>
      </c>
      <c r="F34" s="49" t="s">
        <v>6</v>
      </c>
      <c r="G34" s="52">
        <f>VLOOKUP(F34:F160,Sheet2!$A:$B,2,0)</f>
        <v>3.5</v>
      </c>
      <c r="H34" s="52">
        <f t="shared" si="0"/>
        <v>10.5</v>
      </c>
      <c r="I34" s="49" t="s">
        <v>31</v>
      </c>
      <c r="J34" s="52">
        <f>VLOOKUP(I34:I160,Sheet2!$A:$B,2,0)</f>
        <v>0</v>
      </c>
      <c r="K34" s="52">
        <f t="shared" si="1"/>
        <v>0</v>
      </c>
      <c r="L34" s="49" t="s">
        <v>16</v>
      </c>
      <c r="M34" s="52">
        <f>VLOOKUP(L34:L160,Sheet2!$A:$B,2,0)</f>
        <v>2.25</v>
      </c>
      <c r="N34" s="52">
        <f t="shared" si="2"/>
        <v>9</v>
      </c>
      <c r="O34" s="49" t="s">
        <v>7</v>
      </c>
      <c r="P34" s="52">
        <f>VLOOKUP(O34:O160,Sheet2!$A:$B,2,0)</f>
        <v>3.25</v>
      </c>
      <c r="Q34" s="52">
        <f t="shared" si="3"/>
        <v>9.75</v>
      </c>
      <c r="R34" s="49" t="s">
        <v>5</v>
      </c>
      <c r="S34" s="52">
        <f>VLOOKUP(R34:R160,Sheet2!$A:$B,2,0)</f>
        <v>4</v>
      </c>
      <c r="T34" s="52">
        <f t="shared" si="4"/>
        <v>12</v>
      </c>
      <c r="U34" s="67" t="s">
        <v>477</v>
      </c>
      <c r="V34" s="52">
        <v>0</v>
      </c>
      <c r="W34" s="52">
        <f t="shared" si="5"/>
        <v>0</v>
      </c>
      <c r="X34" s="49" t="s">
        <v>7</v>
      </c>
      <c r="Y34" s="52">
        <f>VLOOKUP(X34:X160,Sheet2!$A:$B,2,0)</f>
        <v>3.25</v>
      </c>
      <c r="Z34" s="52">
        <f t="shared" si="6"/>
        <v>3.25</v>
      </c>
      <c r="AA34" s="52" t="s">
        <v>8</v>
      </c>
      <c r="AB34" s="52">
        <f>VLOOKUP(AA34:AA160,Sheet2!$A$2:$B$13,2,0)</f>
        <v>3</v>
      </c>
      <c r="AC34" s="52">
        <f t="shared" si="7"/>
        <v>3</v>
      </c>
      <c r="AD34" s="52" t="s">
        <v>5</v>
      </c>
      <c r="AE34" s="52">
        <f>VLOOKUP(AD34:AD160,Sheet2!$A$2:$B$13,2,0)</f>
        <v>4</v>
      </c>
      <c r="AF34" s="52">
        <f t="shared" si="8"/>
        <v>4</v>
      </c>
      <c r="AG34" s="52" t="s">
        <v>13</v>
      </c>
      <c r="AH34" s="52">
        <f>VLOOKUP(AG34:AG160,Sheet2!$A$2:$B$13,2,0)</f>
        <v>3.75</v>
      </c>
      <c r="AI34" s="52">
        <f t="shared" si="9"/>
        <v>3.75</v>
      </c>
      <c r="AJ34" s="52" t="s">
        <v>7</v>
      </c>
      <c r="AK34" s="52">
        <f>VLOOKUP(AJ34:AJ160,Sheet2!$A$2:$B$13,2,0)</f>
        <v>3.25</v>
      </c>
      <c r="AL34" s="52">
        <f t="shared" si="10"/>
        <v>3.25</v>
      </c>
      <c r="AM34" s="53">
        <f t="shared" si="11"/>
        <v>58.5</v>
      </c>
      <c r="AN34" s="52">
        <f t="shared" si="12"/>
        <v>2.79</v>
      </c>
      <c r="AO34" s="69" t="s">
        <v>31</v>
      </c>
    </row>
    <row r="35" spans="1:41" s="44" customFormat="1" ht="21.75" customHeight="1" x14ac:dyDescent="0.25">
      <c r="A35" s="74">
        <f t="shared" si="13"/>
        <v>28</v>
      </c>
      <c r="B35" s="75" t="s">
        <v>199</v>
      </c>
      <c r="C35" s="75" t="s">
        <v>340</v>
      </c>
      <c r="D35" s="76" t="s">
        <v>273</v>
      </c>
      <c r="E35" s="81" t="s">
        <v>274</v>
      </c>
      <c r="F35" s="49" t="s">
        <v>11</v>
      </c>
      <c r="G35" s="52">
        <f>VLOOKUP(F35:F161,Sheet2!$A:$B,2,0)</f>
        <v>2.5</v>
      </c>
      <c r="H35" s="52">
        <f t="shared" si="0"/>
        <v>7.5</v>
      </c>
      <c r="I35" s="49" t="s">
        <v>13</v>
      </c>
      <c r="J35" s="52">
        <f>VLOOKUP(I35:I161,Sheet2!$A:$B,2,0)</f>
        <v>3.75</v>
      </c>
      <c r="K35" s="52">
        <f t="shared" si="1"/>
        <v>11.25</v>
      </c>
      <c r="L35" s="49" t="s">
        <v>18</v>
      </c>
      <c r="M35" s="52">
        <f>VLOOKUP(L35:L161,Sheet2!$A:$B,2,0)</f>
        <v>1.75</v>
      </c>
      <c r="N35" s="52">
        <f t="shared" si="2"/>
        <v>7</v>
      </c>
      <c r="O35" s="49" t="s">
        <v>7</v>
      </c>
      <c r="P35" s="52">
        <f>VLOOKUP(O35:O161,Sheet2!$A:$B,2,0)</f>
        <v>3.25</v>
      </c>
      <c r="Q35" s="52">
        <f t="shared" si="3"/>
        <v>9.75</v>
      </c>
      <c r="R35" s="49" t="s">
        <v>7</v>
      </c>
      <c r="S35" s="52">
        <f>VLOOKUP(R35:R161,Sheet2!$A:$B,2,0)</f>
        <v>3.25</v>
      </c>
      <c r="T35" s="52">
        <f t="shared" si="4"/>
        <v>9.75</v>
      </c>
      <c r="U35" s="67" t="s">
        <v>477</v>
      </c>
      <c r="V35" s="52">
        <v>0</v>
      </c>
      <c r="W35" s="52">
        <f t="shared" si="5"/>
        <v>0</v>
      </c>
      <c r="X35" s="49" t="s">
        <v>7</v>
      </c>
      <c r="Y35" s="52">
        <f>VLOOKUP(X35:X161,Sheet2!$A:$B,2,0)</f>
        <v>3.25</v>
      </c>
      <c r="Z35" s="52">
        <f t="shared" si="6"/>
        <v>3.25</v>
      </c>
      <c r="AA35" s="52" t="s">
        <v>12</v>
      </c>
      <c r="AB35" s="52">
        <f>VLOOKUP(AA35:AA161,Sheet2!$A$2:$B$13,2,0)</f>
        <v>2.75</v>
      </c>
      <c r="AC35" s="52">
        <f t="shared" si="7"/>
        <v>2.75</v>
      </c>
      <c r="AD35" s="52" t="s">
        <v>5</v>
      </c>
      <c r="AE35" s="52">
        <f>VLOOKUP(AD35:AD161,Sheet2!$A$2:$B$13,2,0)</f>
        <v>4</v>
      </c>
      <c r="AF35" s="52">
        <f t="shared" si="8"/>
        <v>4</v>
      </c>
      <c r="AG35" s="52" t="s">
        <v>5</v>
      </c>
      <c r="AH35" s="52">
        <f>VLOOKUP(AG35:AG161,Sheet2!$A$2:$B$13,2,0)</f>
        <v>4</v>
      </c>
      <c r="AI35" s="52">
        <f t="shared" si="9"/>
        <v>4</v>
      </c>
      <c r="AJ35" s="52" t="s">
        <v>6</v>
      </c>
      <c r="AK35" s="52">
        <f>VLOOKUP(AJ35:AJ161,Sheet2!$A$2:$B$13,2,0)</f>
        <v>3.5</v>
      </c>
      <c r="AL35" s="52">
        <f t="shared" si="10"/>
        <v>3.5</v>
      </c>
      <c r="AM35" s="53">
        <f t="shared" si="11"/>
        <v>62.75</v>
      </c>
      <c r="AN35" s="52">
        <f t="shared" si="12"/>
        <v>2.99</v>
      </c>
      <c r="AO35" s="69" t="s">
        <v>478</v>
      </c>
    </row>
    <row r="36" spans="1:41" s="44" customFormat="1" ht="21.75" customHeight="1" x14ac:dyDescent="0.25">
      <c r="A36" s="74">
        <f t="shared" si="13"/>
        <v>29</v>
      </c>
      <c r="B36" s="75" t="s">
        <v>199</v>
      </c>
      <c r="C36" s="75" t="s">
        <v>340</v>
      </c>
      <c r="D36" s="76" t="s">
        <v>275</v>
      </c>
      <c r="E36" s="81" t="s">
        <v>276</v>
      </c>
      <c r="F36" s="49" t="s">
        <v>6</v>
      </c>
      <c r="G36" s="52">
        <f>VLOOKUP(F36:F162,Sheet2!$A:$B,2,0)</f>
        <v>3.5</v>
      </c>
      <c r="H36" s="52">
        <f t="shared" si="0"/>
        <v>10.5</v>
      </c>
      <c r="I36" s="49" t="s">
        <v>8</v>
      </c>
      <c r="J36" s="52">
        <f>VLOOKUP(I36:I162,Sheet2!$A:$B,2,0)</f>
        <v>3</v>
      </c>
      <c r="K36" s="52">
        <f t="shared" si="1"/>
        <v>9</v>
      </c>
      <c r="L36" s="49" t="s">
        <v>6</v>
      </c>
      <c r="M36" s="52">
        <f>VLOOKUP(L36:L162,Sheet2!$A:$B,2,0)</f>
        <v>3.5</v>
      </c>
      <c r="N36" s="52">
        <f t="shared" si="2"/>
        <v>14</v>
      </c>
      <c r="O36" s="49" t="s">
        <v>5</v>
      </c>
      <c r="P36" s="52">
        <f>VLOOKUP(O36:O162,Sheet2!$A:$B,2,0)</f>
        <v>4</v>
      </c>
      <c r="Q36" s="52">
        <f t="shared" si="3"/>
        <v>12</v>
      </c>
      <c r="R36" s="49" t="s">
        <v>13</v>
      </c>
      <c r="S36" s="52">
        <f>VLOOKUP(R36:R162,Sheet2!$A:$B,2,0)</f>
        <v>3.75</v>
      </c>
      <c r="T36" s="52">
        <f t="shared" si="4"/>
        <v>11.25</v>
      </c>
      <c r="U36" s="67" t="s">
        <v>477</v>
      </c>
      <c r="V36" s="52">
        <v>0</v>
      </c>
      <c r="W36" s="52">
        <f t="shared" si="5"/>
        <v>0</v>
      </c>
      <c r="X36" s="49" t="s">
        <v>5</v>
      </c>
      <c r="Y36" s="52">
        <f>VLOOKUP(X36:X162,Sheet2!$A:$B,2,0)</f>
        <v>4</v>
      </c>
      <c r="Z36" s="52">
        <f t="shared" si="6"/>
        <v>4</v>
      </c>
      <c r="AA36" s="52" t="s">
        <v>6</v>
      </c>
      <c r="AB36" s="52">
        <f>VLOOKUP(AA36:AA162,Sheet2!$A$2:$B$13,2,0)</f>
        <v>3.5</v>
      </c>
      <c r="AC36" s="52">
        <f t="shared" si="7"/>
        <v>3.5</v>
      </c>
      <c r="AD36" s="52" t="s">
        <v>13</v>
      </c>
      <c r="AE36" s="52">
        <f>VLOOKUP(AD36:AD162,Sheet2!$A$2:$B$13,2,0)</f>
        <v>3.75</v>
      </c>
      <c r="AF36" s="52">
        <f t="shared" si="8"/>
        <v>3.75</v>
      </c>
      <c r="AG36" s="52" t="s">
        <v>13</v>
      </c>
      <c r="AH36" s="52">
        <f>VLOOKUP(AG36:AG162,Sheet2!$A$2:$B$13,2,0)</f>
        <v>3.75</v>
      </c>
      <c r="AI36" s="52">
        <f t="shared" si="9"/>
        <v>3.75</v>
      </c>
      <c r="AJ36" s="52" t="s">
        <v>6</v>
      </c>
      <c r="AK36" s="52">
        <f>VLOOKUP(AJ36:AJ162,Sheet2!$A$2:$B$13,2,0)</f>
        <v>3.5</v>
      </c>
      <c r="AL36" s="52">
        <f t="shared" si="10"/>
        <v>3.5</v>
      </c>
      <c r="AM36" s="53">
        <f t="shared" si="11"/>
        <v>75.25</v>
      </c>
      <c r="AN36" s="52">
        <f t="shared" si="12"/>
        <v>3.58</v>
      </c>
      <c r="AO36" s="69" t="s">
        <v>478</v>
      </c>
    </row>
    <row r="37" spans="1:41" s="44" customFormat="1" ht="21.75" customHeight="1" x14ac:dyDescent="0.25">
      <c r="A37" s="74">
        <f t="shared" si="13"/>
        <v>30</v>
      </c>
      <c r="B37" s="75" t="s">
        <v>199</v>
      </c>
      <c r="C37" s="75" t="s">
        <v>340</v>
      </c>
      <c r="D37" s="76" t="s">
        <v>277</v>
      </c>
      <c r="E37" s="81" t="s">
        <v>278</v>
      </c>
      <c r="F37" s="49" t="s">
        <v>18</v>
      </c>
      <c r="G37" s="52">
        <f>VLOOKUP(F37:F163,Sheet2!$A:$B,2,0)</f>
        <v>1.75</v>
      </c>
      <c r="H37" s="52">
        <f t="shared" si="0"/>
        <v>5.25</v>
      </c>
      <c r="I37" s="49" t="s">
        <v>31</v>
      </c>
      <c r="J37" s="52">
        <f>VLOOKUP(I37:I163,Sheet2!$A:$B,2,0)</f>
        <v>0</v>
      </c>
      <c r="K37" s="52">
        <f t="shared" si="1"/>
        <v>0</v>
      </c>
      <c r="L37" s="49" t="s">
        <v>31</v>
      </c>
      <c r="M37" s="52">
        <f>VLOOKUP(L37:L163,Sheet2!$A:$B,2,0)</f>
        <v>0</v>
      </c>
      <c r="N37" s="52">
        <f t="shared" si="2"/>
        <v>0</v>
      </c>
      <c r="O37" s="49" t="s">
        <v>7</v>
      </c>
      <c r="P37" s="52">
        <f>VLOOKUP(O37:O163,Sheet2!$A:$B,2,0)</f>
        <v>3.25</v>
      </c>
      <c r="Q37" s="52">
        <f t="shared" si="3"/>
        <v>9.75</v>
      </c>
      <c r="R37" s="49" t="s">
        <v>18</v>
      </c>
      <c r="S37" s="52">
        <f>VLOOKUP(R37:R163,Sheet2!$A:$B,2,0)</f>
        <v>1.75</v>
      </c>
      <c r="T37" s="52">
        <f t="shared" si="4"/>
        <v>5.25</v>
      </c>
      <c r="U37" s="67" t="s">
        <v>31</v>
      </c>
      <c r="V37" s="52">
        <v>0</v>
      </c>
      <c r="W37" s="52">
        <f t="shared" si="5"/>
        <v>0</v>
      </c>
      <c r="X37" s="49" t="s">
        <v>18</v>
      </c>
      <c r="Y37" s="52">
        <f>VLOOKUP(X37:X163,Sheet2!$A:$B,2,0)</f>
        <v>1.75</v>
      </c>
      <c r="Z37" s="52">
        <f t="shared" si="6"/>
        <v>1.75</v>
      </c>
      <c r="AA37" s="52" t="s">
        <v>11</v>
      </c>
      <c r="AB37" s="52">
        <f>VLOOKUP(AA37:AA163,Sheet2!$A$2:$B$13,2,0)</f>
        <v>2.5</v>
      </c>
      <c r="AC37" s="52">
        <f t="shared" si="7"/>
        <v>2.5</v>
      </c>
      <c r="AD37" s="52" t="s">
        <v>8</v>
      </c>
      <c r="AE37" s="52">
        <f>VLOOKUP(AD37:AD163,Sheet2!$A$2:$B$13,2,0)</f>
        <v>3</v>
      </c>
      <c r="AF37" s="52">
        <f t="shared" si="8"/>
        <v>3</v>
      </c>
      <c r="AG37" s="52" t="s">
        <v>31</v>
      </c>
      <c r="AH37" s="52">
        <f>VLOOKUP(AG37:AG163,Sheet2!$A$2:$B$13,2,0)</f>
        <v>0</v>
      </c>
      <c r="AI37" s="52">
        <f t="shared" si="9"/>
        <v>0</v>
      </c>
      <c r="AJ37" s="52" t="s">
        <v>16</v>
      </c>
      <c r="AK37" s="52">
        <f>VLOOKUP(AJ37:AJ163,Sheet2!$A$2:$B$13,2,0)</f>
        <v>2.25</v>
      </c>
      <c r="AL37" s="52">
        <f t="shared" si="10"/>
        <v>2.25</v>
      </c>
      <c r="AM37" s="53">
        <f t="shared" si="11"/>
        <v>29.75</v>
      </c>
      <c r="AN37" s="52">
        <f t="shared" si="12"/>
        <v>1.42</v>
      </c>
      <c r="AO37" s="69" t="s">
        <v>31</v>
      </c>
    </row>
    <row r="38" spans="1:41" s="44" customFormat="1" ht="21.75" customHeight="1" x14ac:dyDescent="0.25">
      <c r="A38" s="74">
        <f t="shared" si="13"/>
        <v>31</v>
      </c>
      <c r="B38" s="75" t="s">
        <v>199</v>
      </c>
      <c r="C38" s="75" t="s">
        <v>340</v>
      </c>
      <c r="D38" s="76" t="s">
        <v>279</v>
      </c>
      <c r="E38" s="81" t="s">
        <v>280</v>
      </c>
      <c r="F38" s="49" t="s">
        <v>13</v>
      </c>
      <c r="G38" s="52">
        <f>VLOOKUP(F38:F164,Sheet2!$A:$B,2,0)</f>
        <v>3.75</v>
      </c>
      <c r="H38" s="52">
        <f t="shared" si="0"/>
        <v>11.25</v>
      </c>
      <c r="I38" s="49" t="s">
        <v>5</v>
      </c>
      <c r="J38" s="52">
        <f>VLOOKUP(I38:I164,Sheet2!$A:$B,2,0)</f>
        <v>4</v>
      </c>
      <c r="K38" s="52">
        <f t="shared" si="1"/>
        <v>12</v>
      </c>
      <c r="L38" s="49" t="s">
        <v>7</v>
      </c>
      <c r="M38" s="52">
        <f>VLOOKUP(L38:L164,Sheet2!$A:$B,2,0)</f>
        <v>3.25</v>
      </c>
      <c r="N38" s="52">
        <f t="shared" si="2"/>
        <v>13</v>
      </c>
      <c r="O38" s="49" t="s">
        <v>5</v>
      </c>
      <c r="P38" s="52">
        <f>VLOOKUP(O38:O164,Sheet2!$A:$B,2,0)</f>
        <v>4</v>
      </c>
      <c r="Q38" s="52">
        <f t="shared" si="3"/>
        <v>12</v>
      </c>
      <c r="R38" s="49" t="s">
        <v>5</v>
      </c>
      <c r="S38" s="52">
        <f>VLOOKUP(R38:R164,Sheet2!$A:$B,2,0)</f>
        <v>4</v>
      </c>
      <c r="T38" s="52">
        <f t="shared" si="4"/>
        <v>12</v>
      </c>
      <c r="U38" s="67" t="s">
        <v>477</v>
      </c>
      <c r="V38" s="52">
        <v>0</v>
      </c>
      <c r="W38" s="52">
        <f t="shared" si="5"/>
        <v>0</v>
      </c>
      <c r="X38" s="49" t="s">
        <v>5</v>
      </c>
      <c r="Y38" s="52">
        <f>VLOOKUP(X38:X164,Sheet2!$A:$B,2,0)</f>
        <v>4</v>
      </c>
      <c r="Z38" s="52">
        <f t="shared" si="6"/>
        <v>4</v>
      </c>
      <c r="AA38" s="52" t="s">
        <v>6</v>
      </c>
      <c r="AB38" s="52">
        <f>VLOOKUP(AA38:AA164,Sheet2!$A$2:$B$13,2,0)</f>
        <v>3.5</v>
      </c>
      <c r="AC38" s="52">
        <f t="shared" si="7"/>
        <v>3.5</v>
      </c>
      <c r="AD38" s="52" t="s">
        <v>5</v>
      </c>
      <c r="AE38" s="52">
        <f>VLOOKUP(AD38:AD164,Sheet2!$A$2:$B$13,2,0)</f>
        <v>4</v>
      </c>
      <c r="AF38" s="52">
        <f t="shared" si="8"/>
        <v>4</v>
      </c>
      <c r="AG38" s="52" t="s">
        <v>13</v>
      </c>
      <c r="AH38" s="52">
        <f>VLOOKUP(AG38:AG164,Sheet2!$A$2:$B$13,2,0)</f>
        <v>3.75</v>
      </c>
      <c r="AI38" s="52">
        <f t="shared" si="9"/>
        <v>3.75</v>
      </c>
      <c r="AJ38" s="52" t="s">
        <v>6</v>
      </c>
      <c r="AK38" s="52">
        <f>VLOOKUP(AJ38:AJ164,Sheet2!$A$2:$B$13,2,0)</f>
        <v>3.5</v>
      </c>
      <c r="AL38" s="52">
        <f t="shared" si="10"/>
        <v>3.5</v>
      </c>
      <c r="AM38" s="53">
        <f t="shared" si="11"/>
        <v>79</v>
      </c>
      <c r="AN38" s="52">
        <f t="shared" si="12"/>
        <v>3.76</v>
      </c>
      <c r="AO38" s="69" t="s">
        <v>478</v>
      </c>
    </row>
    <row r="39" spans="1:41" s="44" customFormat="1" ht="21.75" customHeight="1" x14ac:dyDescent="0.25">
      <c r="A39" s="74">
        <f t="shared" si="13"/>
        <v>32</v>
      </c>
      <c r="B39" s="75" t="s">
        <v>199</v>
      </c>
      <c r="C39" s="75" t="s">
        <v>340</v>
      </c>
      <c r="D39" s="76" t="s">
        <v>283</v>
      </c>
      <c r="E39" s="81" t="s">
        <v>284</v>
      </c>
      <c r="F39" s="49" t="s">
        <v>7</v>
      </c>
      <c r="G39" s="52">
        <f>VLOOKUP(F39:F165,Sheet2!$A:$B,2,0)</f>
        <v>3.25</v>
      </c>
      <c r="H39" s="52">
        <f t="shared" si="0"/>
        <v>9.75</v>
      </c>
      <c r="I39" s="49" t="s">
        <v>31</v>
      </c>
      <c r="J39" s="52">
        <f>VLOOKUP(I39:I165,Sheet2!$A:$B,2,0)</f>
        <v>0</v>
      </c>
      <c r="K39" s="52">
        <f t="shared" si="1"/>
        <v>0</v>
      </c>
      <c r="L39" s="49" t="s">
        <v>18</v>
      </c>
      <c r="M39" s="52">
        <f>VLOOKUP(L39:L165,Sheet2!$A:$B,2,0)</f>
        <v>1.75</v>
      </c>
      <c r="N39" s="52">
        <f t="shared" si="2"/>
        <v>7</v>
      </c>
      <c r="O39" s="49" t="s">
        <v>17</v>
      </c>
      <c r="P39" s="52">
        <f>VLOOKUP(O39:O165,Sheet2!$A:$B,2,0)</f>
        <v>2</v>
      </c>
      <c r="Q39" s="52">
        <f t="shared" si="3"/>
        <v>6</v>
      </c>
      <c r="R39" s="49" t="s">
        <v>7</v>
      </c>
      <c r="S39" s="52">
        <f>VLOOKUP(R39:R165,Sheet2!$A:$B,2,0)</f>
        <v>3.25</v>
      </c>
      <c r="T39" s="52">
        <f t="shared" si="4"/>
        <v>9.75</v>
      </c>
      <c r="U39" s="67" t="s">
        <v>477</v>
      </c>
      <c r="V39" s="52">
        <v>0</v>
      </c>
      <c r="W39" s="52">
        <f t="shared" si="5"/>
        <v>0</v>
      </c>
      <c r="X39" s="49" t="s">
        <v>12</v>
      </c>
      <c r="Y39" s="52">
        <f>VLOOKUP(X39:X165,Sheet2!$A:$B,2,0)</f>
        <v>2.75</v>
      </c>
      <c r="Z39" s="52">
        <f t="shared" si="6"/>
        <v>2.75</v>
      </c>
      <c r="AA39" s="52" t="s">
        <v>13</v>
      </c>
      <c r="AB39" s="52">
        <f>VLOOKUP(AA39:AA165,Sheet2!$A$2:$B$13,2,0)</f>
        <v>3.75</v>
      </c>
      <c r="AC39" s="52">
        <f t="shared" si="7"/>
        <v>3.75</v>
      </c>
      <c r="AD39" s="52" t="s">
        <v>8</v>
      </c>
      <c r="AE39" s="52">
        <f>VLOOKUP(AD39:AD165,Sheet2!$A$2:$B$13,2,0)</f>
        <v>3</v>
      </c>
      <c r="AF39" s="52">
        <f t="shared" si="8"/>
        <v>3</v>
      </c>
      <c r="AG39" s="52" t="s">
        <v>7</v>
      </c>
      <c r="AH39" s="52">
        <f>VLOOKUP(AG39:AG165,Sheet2!$A$2:$B$13,2,0)</f>
        <v>3.25</v>
      </c>
      <c r="AI39" s="52">
        <f t="shared" si="9"/>
        <v>3.25</v>
      </c>
      <c r="AJ39" s="52" t="s">
        <v>7</v>
      </c>
      <c r="AK39" s="52">
        <f>VLOOKUP(AJ39:AJ165,Sheet2!$A$2:$B$13,2,0)</f>
        <v>3.25</v>
      </c>
      <c r="AL39" s="52">
        <f t="shared" si="10"/>
        <v>3.25</v>
      </c>
      <c r="AM39" s="53">
        <f t="shared" si="11"/>
        <v>48.5</v>
      </c>
      <c r="AN39" s="52">
        <f t="shared" si="12"/>
        <v>2.31</v>
      </c>
      <c r="AO39" s="69" t="s">
        <v>31</v>
      </c>
    </row>
    <row r="40" spans="1:41" s="44" customFormat="1" ht="21.75" customHeight="1" x14ac:dyDescent="0.25">
      <c r="A40" s="74">
        <f t="shared" si="13"/>
        <v>33</v>
      </c>
      <c r="B40" s="75" t="s">
        <v>199</v>
      </c>
      <c r="C40" s="75" t="s">
        <v>340</v>
      </c>
      <c r="D40" s="76" t="s">
        <v>285</v>
      </c>
      <c r="E40" s="81" t="s">
        <v>286</v>
      </c>
      <c r="F40" s="49" t="s">
        <v>12</v>
      </c>
      <c r="G40" s="52">
        <f>VLOOKUP(F40:F166,Sheet2!$A:$B,2,0)</f>
        <v>2.75</v>
      </c>
      <c r="H40" s="52">
        <f t="shared" ref="H40:H71" si="14">$F$7*G40</f>
        <v>8.25</v>
      </c>
      <c r="I40" s="49" t="s">
        <v>31</v>
      </c>
      <c r="J40" s="52">
        <f>VLOOKUP(I40:I166,Sheet2!$A:$B,2,0)</f>
        <v>0</v>
      </c>
      <c r="K40" s="52">
        <f t="shared" ref="K40:K71" si="15">$I$7*J40</f>
        <v>0</v>
      </c>
      <c r="L40" s="49" t="s">
        <v>18</v>
      </c>
      <c r="M40" s="52">
        <f>VLOOKUP(L40:L166,Sheet2!$A:$B,2,0)</f>
        <v>1.75</v>
      </c>
      <c r="N40" s="52">
        <f t="shared" ref="N40:N71" si="16">$L$7*M40</f>
        <v>7</v>
      </c>
      <c r="O40" s="49" t="s">
        <v>11</v>
      </c>
      <c r="P40" s="52">
        <f>VLOOKUP(O40:O166,Sheet2!$A:$B,2,0)</f>
        <v>2.5</v>
      </c>
      <c r="Q40" s="52">
        <f t="shared" ref="Q40:Q71" si="17">$O$7*P40</f>
        <v>7.5</v>
      </c>
      <c r="R40" s="49" t="s">
        <v>13</v>
      </c>
      <c r="S40" s="52">
        <f>VLOOKUP(R40:R166,Sheet2!$A:$B,2,0)</f>
        <v>3.75</v>
      </c>
      <c r="T40" s="52">
        <f t="shared" ref="T40:T71" si="18">$R$7*S40</f>
        <v>11.25</v>
      </c>
      <c r="U40" s="67" t="s">
        <v>477</v>
      </c>
      <c r="V40" s="52">
        <v>0</v>
      </c>
      <c r="W40" s="52">
        <f t="shared" ref="W40:W71" si="19">$U$7*V40</f>
        <v>0</v>
      </c>
      <c r="X40" s="49" t="s">
        <v>8</v>
      </c>
      <c r="Y40" s="52">
        <f>VLOOKUP(X40:X166,Sheet2!$A:$B,2,0)</f>
        <v>3</v>
      </c>
      <c r="Z40" s="52">
        <f t="shared" ref="Z40:Z71" si="20">$X$7*Y40</f>
        <v>3</v>
      </c>
      <c r="AA40" s="52" t="s">
        <v>11</v>
      </c>
      <c r="AB40" s="52">
        <f>VLOOKUP(AA40:AA166,Sheet2!$A$2:$B$13,2,0)</f>
        <v>2.5</v>
      </c>
      <c r="AC40" s="52">
        <f t="shared" ref="AC40:AC71" si="21">$AA$7*AB40</f>
        <v>2.5</v>
      </c>
      <c r="AD40" s="52" t="s">
        <v>13</v>
      </c>
      <c r="AE40" s="52">
        <f>VLOOKUP(AD40:AD166,Sheet2!$A$2:$B$13,2,0)</f>
        <v>3.75</v>
      </c>
      <c r="AF40" s="52">
        <f t="shared" ref="AF40:AF71" si="22">$AD$7*AE40</f>
        <v>3.75</v>
      </c>
      <c r="AG40" s="52" t="s">
        <v>6</v>
      </c>
      <c r="AH40" s="52">
        <f>VLOOKUP(AG40:AG166,Sheet2!$A$2:$B$13,2,0)</f>
        <v>3.5</v>
      </c>
      <c r="AI40" s="52">
        <f t="shared" ref="AI40:AI71" si="23">$AG$7*AH40</f>
        <v>3.5</v>
      </c>
      <c r="AJ40" s="52" t="s">
        <v>7</v>
      </c>
      <c r="AK40" s="52">
        <f>VLOOKUP(AJ40:AJ166,Sheet2!$A$2:$B$13,2,0)</f>
        <v>3.25</v>
      </c>
      <c r="AL40" s="52">
        <f t="shared" ref="AL40:AL71" si="24">$AJ$7*AK40</f>
        <v>3.25</v>
      </c>
      <c r="AM40" s="53">
        <f t="shared" ref="AM40:AM71" si="25">(H40+K40+N40+Q40+T40+W40+Z40+AC40+AF40+AI40+AL40)</f>
        <v>50</v>
      </c>
      <c r="AN40" s="52">
        <f t="shared" ref="AN40:AN71" si="26">ROUND(AM40/$AM$7,2)</f>
        <v>2.38</v>
      </c>
      <c r="AO40" s="69" t="s">
        <v>31</v>
      </c>
    </row>
    <row r="41" spans="1:41" s="44" customFormat="1" ht="21.75" customHeight="1" x14ac:dyDescent="0.25">
      <c r="A41" s="74">
        <f t="shared" si="13"/>
        <v>34</v>
      </c>
      <c r="B41" s="75" t="s">
        <v>199</v>
      </c>
      <c r="C41" s="75" t="s">
        <v>340</v>
      </c>
      <c r="D41" s="76" t="s">
        <v>287</v>
      </c>
      <c r="E41" s="81" t="s">
        <v>288</v>
      </c>
      <c r="F41" s="49" t="s">
        <v>11</v>
      </c>
      <c r="G41" s="52">
        <f>VLOOKUP(F41:F167,Sheet2!$A:$B,2,0)</f>
        <v>2.5</v>
      </c>
      <c r="H41" s="52">
        <f t="shared" si="14"/>
        <v>7.5</v>
      </c>
      <c r="I41" s="49" t="s">
        <v>31</v>
      </c>
      <c r="J41" s="52">
        <f>VLOOKUP(I41:I167,Sheet2!$A:$B,2,0)</f>
        <v>0</v>
      </c>
      <c r="K41" s="52">
        <f t="shared" si="15"/>
        <v>0</v>
      </c>
      <c r="L41" s="49" t="s">
        <v>31</v>
      </c>
      <c r="M41" s="52">
        <f>VLOOKUP(L41:L167,Sheet2!$A:$B,2,0)</f>
        <v>0</v>
      </c>
      <c r="N41" s="52">
        <f t="shared" si="16"/>
        <v>0</v>
      </c>
      <c r="O41" s="49" t="s">
        <v>11</v>
      </c>
      <c r="P41" s="52">
        <f>VLOOKUP(O41:O167,Sheet2!$A:$B,2,0)</f>
        <v>2.5</v>
      </c>
      <c r="Q41" s="52">
        <f t="shared" si="17"/>
        <v>7.5</v>
      </c>
      <c r="R41" s="49" t="s">
        <v>11</v>
      </c>
      <c r="S41" s="52">
        <f>VLOOKUP(R41:R167,Sheet2!$A:$B,2,0)</f>
        <v>2.5</v>
      </c>
      <c r="T41" s="52">
        <f t="shared" si="18"/>
        <v>7.5</v>
      </c>
      <c r="U41" s="67" t="s">
        <v>477</v>
      </c>
      <c r="V41" s="52">
        <v>0</v>
      </c>
      <c r="W41" s="52">
        <f t="shared" si="19"/>
        <v>0</v>
      </c>
      <c r="X41" s="49" t="s">
        <v>7</v>
      </c>
      <c r="Y41" s="52">
        <f>VLOOKUP(X41:X167,Sheet2!$A:$B,2,0)</f>
        <v>3.25</v>
      </c>
      <c r="Z41" s="52">
        <f t="shared" si="20"/>
        <v>3.25</v>
      </c>
      <c r="AA41" s="52" t="s">
        <v>31</v>
      </c>
      <c r="AB41" s="52">
        <f>VLOOKUP(AA41:AA167,Sheet2!$A$2:$B$13,2,0)</f>
        <v>0</v>
      </c>
      <c r="AC41" s="52">
        <f t="shared" si="21"/>
        <v>0</v>
      </c>
      <c r="AD41" s="52" t="s">
        <v>12</v>
      </c>
      <c r="AE41" s="52">
        <f>VLOOKUP(AD41:AD167,Sheet2!$A$2:$B$13,2,0)</f>
        <v>2.75</v>
      </c>
      <c r="AF41" s="52">
        <f t="shared" si="22"/>
        <v>2.75</v>
      </c>
      <c r="AG41" s="52" t="s">
        <v>18</v>
      </c>
      <c r="AH41" s="52">
        <f>VLOOKUP(AG41:AG167,Sheet2!$A$2:$B$13,2,0)</f>
        <v>1.75</v>
      </c>
      <c r="AI41" s="52">
        <f t="shared" si="23"/>
        <v>1.75</v>
      </c>
      <c r="AJ41" s="52" t="s">
        <v>8</v>
      </c>
      <c r="AK41" s="52">
        <f>VLOOKUP(AJ41:AJ167,Sheet2!$A$2:$B$13,2,0)</f>
        <v>3</v>
      </c>
      <c r="AL41" s="52">
        <f t="shared" si="24"/>
        <v>3</v>
      </c>
      <c r="AM41" s="53">
        <f t="shared" si="25"/>
        <v>33.25</v>
      </c>
      <c r="AN41" s="52">
        <f t="shared" si="26"/>
        <v>1.58</v>
      </c>
      <c r="AO41" s="69" t="s">
        <v>31</v>
      </c>
    </row>
    <row r="42" spans="1:41" s="44" customFormat="1" ht="21.75" customHeight="1" x14ac:dyDescent="0.25">
      <c r="A42" s="74">
        <f t="shared" si="13"/>
        <v>35</v>
      </c>
      <c r="B42" s="75" t="s">
        <v>199</v>
      </c>
      <c r="C42" s="75" t="s">
        <v>340</v>
      </c>
      <c r="D42" s="76" t="s">
        <v>289</v>
      </c>
      <c r="E42" s="81" t="s">
        <v>290</v>
      </c>
      <c r="F42" s="49" t="s">
        <v>8</v>
      </c>
      <c r="G42" s="52">
        <f>VLOOKUP(F42:F168,Sheet2!$A:$B,2,0)</f>
        <v>3</v>
      </c>
      <c r="H42" s="52">
        <f t="shared" si="14"/>
        <v>9</v>
      </c>
      <c r="I42" s="49" t="s">
        <v>17</v>
      </c>
      <c r="J42" s="52">
        <f>VLOOKUP(I42:I168,Sheet2!$A:$B,2,0)</f>
        <v>2</v>
      </c>
      <c r="K42" s="52">
        <f t="shared" si="15"/>
        <v>6</v>
      </c>
      <c r="L42" s="49" t="s">
        <v>11</v>
      </c>
      <c r="M42" s="52">
        <f>VLOOKUP(L42:L168,Sheet2!$A:$B,2,0)</f>
        <v>2.5</v>
      </c>
      <c r="N42" s="52">
        <f t="shared" si="16"/>
        <v>10</v>
      </c>
      <c r="O42" s="49" t="s">
        <v>8</v>
      </c>
      <c r="P42" s="52">
        <f>VLOOKUP(O42:O168,Sheet2!$A:$B,2,0)</f>
        <v>3</v>
      </c>
      <c r="Q42" s="52">
        <f t="shared" si="17"/>
        <v>9</v>
      </c>
      <c r="R42" s="49" t="s">
        <v>12</v>
      </c>
      <c r="S42" s="52">
        <f>VLOOKUP(R42:R168,Sheet2!$A:$B,2,0)</f>
        <v>2.75</v>
      </c>
      <c r="T42" s="52">
        <f t="shared" si="18"/>
        <v>8.25</v>
      </c>
      <c r="U42" s="67" t="s">
        <v>477</v>
      </c>
      <c r="V42" s="52">
        <v>0</v>
      </c>
      <c r="W42" s="52">
        <f t="shared" si="19"/>
        <v>0</v>
      </c>
      <c r="X42" s="49" t="s">
        <v>13</v>
      </c>
      <c r="Y42" s="52">
        <f>VLOOKUP(X42:X168,Sheet2!$A:$B,2,0)</f>
        <v>3.75</v>
      </c>
      <c r="Z42" s="52">
        <f t="shared" si="20"/>
        <v>3.75</v>
      </c>
      <c r="AA42" s="52" t="s">
        <v>5</v>
      </c>
      <c r="AB42" s="52">
        <f>VLOOKUP(AA42:AA168,Sheet2!$A$2:$B$13,2,0)</f>
        <v>4</v>
      </c>
      <c r="AC42" s="52">
        <f t="shared" si="21"/>
        <v>4</v>
      </c>
      <c r="AD42" s="52" t="s">
        <v>13</v>
      </c>
      <c r="AE42" s="52">
        <f>VLOOKUP(AD42:AD168,Sheet2!$A$2:$B$13,2,0)</f>
        <v>3.75</v>
      </c>
      <c r="AF42" s="52">
        <f t="shared" si="22"/>
        <v>3.75</v>
      </c>
      <c r="AG42" s="52" t="s">
        <v>5</v>
      </c>
      <c r="AH42" s="52">
        <f>VLOOKUP(AG42:AG168,Sheet2!$A$2:$B$13,2,0)</f>
        <v>4</v>
      </c>
      <c r="AI42" s="52">
        <f t="shared" si="23"/>
        <v>4</v>
      </c>
      <c r="AJ42" s="52" t="s">
        <v>13</v>
      </c>
      <c r="AK42" s="52">
        <f>VLOOKUP(AJ42:AJ168,Sheet2!$A$2:$B$13,2,0)</f>
        <v>3.75</v>
      </c>
      <c r="AL42" s="52">
        <f t="shared" si="24"/>
        <v>3.75</v>
      </c>
      <c r="AM42" s="53">
        <f t="shared" si="25"/>
        <v>61.5</v>
      </c>
      <c r="AN42" s="52">
        <f t="shared" si="26"/>
        <v>2.93</v>
      </c>
      <c r="AO42" s="69" t="s">
        <v>478</v>
      </c>
    </row>
    <row r="43" spans="1:41" s="44" customFormat="1" ht="21.75" customHeight="1" x14ac:dyDescent="0.25">
      <c r="A43" s="74">
        <f t="shared" si="13"/>
        <v>36</v>
      </c>
      <c r="B43" s="75" t="s">
        <v>199</v>
      </c>
      <c r="C43" s="75" t="s">
        <v>340</v>
      </c>
      <c r="D43" s="76" t="s">
        <v>291</v>
      </c>
      <c r="E43" s="81" t="s">
        <v>292</v>
      </c>
      <c r="F43" s="49" t="s">
        <v>12</v>
      </c>
      <c r="G43" s="52">
        <f>VLOOKUP(F43:F169,Sheet2!$A:$B,2,0)</f>
        <v>2.75</v>
      </c>
      <c r="H43" s="52">
        <f t="shared" si="14"/>
        <v>8.25</v>
      </c>
      <c r="I43" s="49" t="s">
        <v>16</v>
      </c>
      <c r="J43" s="52">
        <f>VLOOKUP(I43:I169,Sheet2!$A:$B,2,0)</f>
        <v>2.25</v>
      </c>
      <c r="K43" s="52">
        <f t="shared" si="15"/>
        <v>6.75</v>
      </c>
      <c r="L43" s="49" t="s">
        <v>31</v>
      </c>
      <c r="M43" s="52">
        <f>VLOOKUP(L43:L169,Sheet2!$A:$B,2,0)</f>
        <v>0</v>
      </c>
      <c r="N43" s="52">
        <f t="shared" si="16"/>
        <v>0</v>
      </c>
      <c r="O43" s="49" t="s">
        <v>12</v>
      </c>
      <c r="P43" s="52">
        <f>VLOOKUP(O43:O169,Sheet2!$A:$B,2,0)</f>
        <v>2.75</v>
      </c>
      <c r="Q43" s="52">
        <f t="shared" si="17"/>
        <v>8.25</v>
      </c>
      <c r="R43" s="49" t="s">
        <v>8</v>
      </c>
      <c r="S43" s="52">
        <f>VLOOKUP(R43:R169,Sheet2!$A:$B,2,0)</f>
        <v>3</v>
      </c>
      <c r="T43" s="52">
        <f t="shared" si="18"/>
        <v>9</v>
      </c>
      <c r="U43" s="67" t="s">
        <v>477</v>
      </c>
      <c r="V43" s="52">
        <v>0</v>
      </c>
      <c r="W43" s="52">
        <f t="shared" si="19"/>
        <v>0</v>
      </c>
      <c r="X43" s="49" t="s">
        <v>13</v>
      </c>
      <c r="Y43" s="52">
        <f>VLOOKUP(X43:X169,Sheet2!$A:$B,2,0)</f>
        <v>3.75</v>
      </c>
      <c r="Z43" s="52">
        <f t="shared" si="20"/>
        <v>3.75</v>
      </c>
      <c r="AA43" s="52" t="s">
        <v>7</v>
      </c>
      <c r="AB43" s="52">
        <f>VLOOKUP(AA43:AA169,Sheet2!$A$2:$B$13,2,0)</f>
        <v>3.25</v>
      </c>
      <c r="AC43" s="52">
        <f t="shared" si="21"/>
        <v>3.25</v>
      </c>
      <c r="AD43" s="52" t="s">
        <v>13</v>
      </c>
      <c r="AE43" s="52">
        <f>VLOOKUP(AD43:AD169,Sheet2!$A$2:$B$13,2,0)</f>
        <v>3.75</v>
      </c>
      <c r="AF43" s="52">
        <f t="shared" si="22"/>
        <v>3.75</v>
      </c>
      <c r="AG43" s="52" t="s">
        <v>13</v>
      </c>
      <c r="AH43" s="52">
        <f>VLOOKUP(AG43:AG169,Sheet2!$A$2:$B$13,2,0)</f>
        <v>3.75</v>
      </c>
      <c r="AI43" s="52">
        <f t="shared" si="23"/>
        <v>3.75</v>
      </c>
      <c r="AJ43" s="52" t="s">
        <v>5</v>
      </c>
      <c r="AK43" s="52">
        <f>VLOOKUP(AJ43:AJ169,Sheet2!$A$2:$B$13,2,0)</f>
        <v>4</v>
      </c>
      <c r="AL43" s="52">
        <f t="shared" si="24"/>
        <v>4</v>
      </c>
      <c r="AM43" s="53">
        <f t="shared" si="25"/>
        <v>50.75</v>
      </c>
      <c r="AN43" s="52">
        <f t="shared" si="26"/>
        <v>2.42</v>
      </c>
      <c r="AO43" s="69" t="s">
        <v>31</v>
      </c>
    </row>
    <row r="44" spans="1:41" s="44" customFormat="1" ht="21.75" customHeight="1" x14ac:dyDescent="0.25">
      <c r="A44" s="74">
        <f t="shared" si="13"/>
        <v>37</v>
      </c>
      <c r="B44" s="75" t="s">
        <v>199</v>
      </c>
      <c r="C44" s="75" t="s">
        <v>340</v>
      </c>
      <c r="D44" s="76" t="s">
        <v>293</v>
      </c>
      <c r="E44" s="81" t="s">
        <v>294</v>
      </c>
      <c r="F44" s="49" t="s">
        <v>16</v>
      </c>
      <c r="G44" s="52">
        <f>VLOOKUP(F44:F170,Sheet2!$A:$B,2,0)</f>
        <v>2.25</v>
      </c>
      <c r="H44" s="52">
        <f t="shared" si="14"/>
        <v>6.75</v>
      </c>
      <c r="I44" s="49" t="s">
        <v>31</v>
      </c>
      <c r="J44" s="52">
        <f>VLOOKUP(I44:I170,Sheet2!$A:$B,2,0)</f>
        <v>0</v>
      </c>
      <c r="K44" s="52">
        <f t="shared" si="15"/>
        <v>0</v>
      </c>
      <c r="L44" s="49" t="s">
        <v>31</v>
      </c>
      <c r="M44" s="52">
        <f>VLOOKUP(L44:L170,Sheet2!$A:$B,2,0)</f>
        <v>0</v>
      </c>
      <c r="N44" s="52">
        <f t="shared" si="16"/>
        <v>0</v>
      </c>
      <c r="O44" s="49" t="s">
        <v>16</v>
      </c>
      <c r="P44" s="52">
        <f>VLOOKUP(O44:O170,Sheet2!$A:$B,2,0)</f>
        <v>2.25</v>
      </c>
      <c r="Q44" s="52">
        <f t="shared" si="17"/>
        <v>6.75</v>
      </c>
      <c r="R44" s="49" t="s">
        <v>12</v>
      </c>
      <c r="S44" s="52">
        <f>VLOOKUP(R44:R170,Sheet2!$A:$B,2,0)</f>
        <v>2.75</v>
      </c>
      <c r="T44" s="52">
        <f t="shared" si="18"/>
        <v>8.25</v>
      </c>
      <c r="U44" s="67" t="s">
        <v>477</v>
      </c>
      <c r="V44" s="52">
        <v>0</v>
      </c>
      <c r="W44" s="52">
        <f t="shared" si="19"/>
        <v>0</v>
      </c>
      <c r="X44" s="49" t="s">
        <v>31</v>
      </c>
      <c r="Y44" s="52">
        <f>VLOOKUP(X44:X170,Sheet2!$A:$B,2,0)</f>
        <v>0</v>
      </c>
      <c r="Z44" s="52">
        <f t="shared" si="20"/>
        <v>0</v>
      </c>
      <c r="AA44" s="52" t="s">
        <v>11</v>
      </c>
      <c r="AB44" s="52">
        <f>VLOOKUP(AA44:AA170,Sheet2!$A$2:$B$13,2,0)</f>
        <v>2.5</v>
      </c>
      <c r="AC44" s="52">
        <f t="shared" si="21"/>
        <v>2.5</v>
      </c>
      <c r="AD44" s="52" t="s">
        <v>12</v>
      </c>
      <c r="AE44" s="52">
        <f>VLOOKUP(AD44:AD170,Sheet2!$A$2:$B$13,2,0)</f>
        <v>2.75</v>
      </c>
      <c r="AF44" s="52">
        <f t="shared" si="22"/>
        <v>2.75</v>
      </c>
      <c r="AG44" s="52" t="s">
        <v>16</v>
      </c>
      <c r="AH44" s="52">
        <f>VLOOKUP(AG44:AG170,Sheet2!$A$2:$B$13,2,0)</f>
        <v>2.25</v>
      </c>
      <c r="AI44" s="52">
        <f t="shared" si="23"/>
        <v>2.25</v>
      </c>
      <c r="AJ44" s="52" t="s">
        <v>16</v>
      </c>
      <c r="AK44" s="52">
        <f>VLOOKUP(AJ44:AJ170,Sheet2!$A$2:$B$13,2,0)</f>
        <v>2.25</v>
      </c>
      <c r="AL44" s="52">
        <f t="shared" si="24"/>
        <v>2.25</v>
      </c>
      <c r="AM44" s="53">
        <f t="shared" si="25"/>
        <v>31.5</v>
      </c>
      <c r="AN44" s="52">
        <f t="shared" si="26"/>
        <v>1.5</v>
      </c>
      <c r="AO44" s="69" t="s">
        <v>31</v>
      </c>
    </row>
    <row r="45" spans="1:41" s="44" customFormat="1" ht="21.75" customHeight="1" x14ac:dyDescent="0.25">
      <c r="A45" s="74">
        <f t="shared" si="13"/>
        <v>38</v>
      </c>
      <c r="B45" s="75" t="s">
        <v>199</v>
      </c>
      <c r="C45" s="75" t="s">
        <v>340</v>
      </c>
      <c r="D45" s="76" t="s">
        <v>295</v>
      </c>
      <c r="E45" s="81" t="s">
        <v>296</v>
      </c>
      <c r="F45" s="49" t="s">
        <v>31</v>
      </c>
      <c r="G45" s="52">
        <f>VLOOKUP(F45:F171,Sheet2!$A:$B,2,0)</f>
        <v>0</v>
      </c>
      <c r="H45" s="52">
        <f t="shared" si="14"/>
        <v>0</v>
      </c>
      <c r="I45" s="49" t="s">
        <v>31</v>
      </c>
      <c r="J45" s="52">
        <f>VLOOKUP(I45:I171,Sheet2!$A:$B,2,0)</f>
        <v>0</v>
      </c>
      <c r="K45" s="52">
        <f t="shared" si="15"/>
        <v>0</v>
      </c>
      <c r="L45" s="49" t="s">
        <v>31</v>
      </c>
      <c r="M45" s="52">
        <f>VLOOKUP(L45:L171,Sheet2!$A:$B,2,0)</f>
        <v>0</v>
      </c>
      <c r="N45" s="52">
        <f t="shared" si="16"/>
        <v>0</v>
      </c>
      <c r="O45" s="49" t="s">
        <v>31</v>
      </c>
      <c r="P45" s="52">
        <f>VLOOKUP(O45:O171,Sheet2!$A:$B,2,0)</f>
        <v>0</v>
      </c>
      <c r="Q45" s="52">
        <f t="shared" si="17"/>
        <v>0</v>
      </c>
      <c r="R45" s="49" t="s">
        <v>31</v>
      </c>
      <c r="S45" s="52">
        <f>VLOOKUP(R45:R171,Sheet2!$A:$B,2,0)</f>
        <v>0</v>
      </c>
      <c r="T45" s="52">
        <f t="shared" si="18"/>
        <v>0</v>
      </c>
      <c r="U45" s="67" t="s">
        <v>31</v>
      </c>
      <c r="V45" s="52">
        <v>0</v>
      </c>
      <c r="W45" s="52">
        <f t="shared" si="19"/>
        <v>0</v>
      </c>
      <c r="X45" s="49" t="s">
        <v>31</v>
      </c>
      <c r="Y45" s="52">
        <f>VLOOKUP(X45:X171,Sheet2!$A:$B,2,0)</f>
        <v>0</v>
      </c>
      <c r="Z45" s="52">
        <f t="shared" si="20"/>
        <v>0</v>
      </c>
      <c r="AA45" s="52" t="s">
        <v>31</v>
      </c>
      <c r="AB45" s="52">
        <f>VLOOKUP(AA45:AA171,Sheet2!$A$2:$B$13,2,0)</f>
        <v>0</v>
      </c>
      <c r="AC45" s="52">
        <f t="shared" si="21"/>
        <v>0</v>
      </c>
      <c r="AD45" s="52" t="s">
        <v>31</v>
      </c>
      <c r="AE45" s="52">
        <f>VLOOKUP(AD45:AD171,Sheet2!$A$2:$B$13,2,0)</f>
        <v>0</v>
      </c>
      <c r="AF45" s="52">
        <f t="shared" si="22"/>
        <v>0</v>
      </c>
      <c r="AG45" s="52" t="s">
        <v>31</v>
      </c>
      <c r="AH45" s="52">
        <f>VLOOKUP(AG45:AG171,Sheet2!$A$2:$B$13,2,0)</f>
        <v>0</v>
      </c>
      <c r="AI45" s="52">
        <f t="shared" si="23"/>
        <v>0</v>
      </c>
      <c r="AJ45" s="52" t="s">
        <v>31</v>
      </c>
      <c r="AK45" s="52">
        <f>VLOOKUP(AJ45:AJ171,Sheet2!$A$2:$B$13,2,0)</f>
        <v>0</v>
      </c>
      <c r="AL45" s="52">
        <f t="shared" si="24"/>
        <v>0</v>
      </c>
      <c r="AM45" s="53">
        <f t="shared" si="25"/>
        <v>0</v>
      </c>
      <c r="AN45" s="52">
        <f t="shared" si="26"/>
        <v>0</v>
      </c>
      <c r="AO45" s="69" t="s">
        <v>31</v>
      </c>
    </row>
    <row r="46" spans="1:41" s="44" customFormat="1" ht="21.75" customHeight="1" x14ac:dyDescent="0.25">
      <c r="A46" s="74">
        <f t="shared" si="13"/>
        <v>39</v>
      </c>
      <c r="B46" s="75" t="s">
        <v>199</v>
      </c>
      <c r="C46" s="75" t="s">
        <v>340</v>
      </c>
      <c r="D46" s="76" t="s">
        <v>297</v>
      </c>
      <c r="E46" s="62" t="s">
        <v>298</v>
      </c>
      <c r="F46" s="49" t="s">
        <v>7</v>
      </c>
      <c r="G46" s="52">
        <f>VLOOKUP(F46:F172,Sheet2!$A:$B,2,0)</f>
        <v>3.25</v>
      </c>
      <c r="H46" s="52">
        <f t="shared" si="14"/>
        <v>9.75</v>
      </c>
      <c r="I46" s="49" t="s">
        <v>18</v>
      </c>
      <c r="J46" s="52">
        <f>VLOOKUP(I46:I172,Sheet2!$A:$B,2,0)</f>
        <v>1.75</v>
      </c>
      <c r="K46" s="52">
        <f t="shared" si="15"/>
        <v>5.25</v>
      </c>
      <c r="L46" s="49" t="s">
        <v>18</v>
      </c>
      <c r="M46" s="52">
        <f>VLOOKUP(L46:L172,Sheet2!$A:$B,2,0)</f>
        <v>1.75</v>
      </c>
      <c r="N46" s="52">
        <f t="shared" si="16"/>
        <v>7</v>
      </c>
      <c r="O46" s="49" t="s">
        <v>5</v>
      </c>
      <c r="P46" s="52">
        <f>VLOOKUP(O46:O172,Sheet2!$A:$B,2,0)</f>
        <v>4</v>
      </c>
      <c r="Q46" s="52">
        <f t="shared" si="17"/>
        <v>12</v>
      </c>
      <c r="R46" s="49" t="s">
        <v>13</v>
      </c>
      <c r="S46" s="52">
        <f>VLOOKUP(R46:R172,Sheet2!$A:$B,2,0)</f>
        <v>3.75</v>
      </c>
      <c r="T46" s="52">
        <f t="shared" si="18"/>
        <v>11.25</v>
      </c>
      <c r="U46" s="67" t="s">
        <v>477</v>
      </c>
      <c r="V46" s="52">
        <v>0</v>
      </c>
      <c r="W46" s="52">
        <f t="shared" si="19"/>
        <v>0</v>
      </c>
      <c r="X46" s="49" t="s">
        <v>6</v>
      </c>
      <c r="Y46" s="52">
        <f>VLOOKUP(X46:X172,Sheet2!$A:$B,2,0)</f>
        <v>3.5</v>
      </c>
      <c r="Z46" s="52">
        <f t="shared" si="20"/>
        <v>3.5</v>
      </c>
      <c r="AA46" s="52" t="s">
        <v>7</v>
      </c>
      <c r="AB46" s="52">
        <f>VLOOKUP(AA46:AA172,Sheet2!$A$2:$B$13,2,0)</f>
        <v>3.25</v>
      </c>
      <c r="AC46" s="52">
        <f t="shared" si="21"/>
        <v>3.25</v>
      </c>
      <c r="AD46" s="52" t="s">
        <v>8</v>
      </c>
      <c r="AE46" s="52">
        <f>VLOOKUP(AD46:AD172,Sheet2!$A$2:$B$13,2,0)</f>
        <v>3</v>
      </c>
      <c r="AF46" s="52">
        <f t="shared" si="22"/>
        <v>3</v>
      </c>
      <c r="AG46" s="52" t="s">
        <v>5</v>
      </c>
      <c r="AH46" s="52">
        <f>VLOOKUP(AG46:AG172,Sheet2!$A$2:$B$13,2,0)</f>
        <v>4</v>
      </c>
      <c r="AI46" s="52">
        <f t="shared" si="23"/>
        <v>4</v>
      </c>
      <c r="AJ46" s="52" t="s">
        <v>13</v>
      </c>
      <c r="AK46" s="52">
        <f>VLOOKUP(AJ46:AJ172,Sheet2!$A$2:$B$13,2,0)</f>
        <v>3.75</v>
      </c>
      <c r="AL46" s="52">
        <f t="shared" si="24"/>
        <v>3.75</v>
      </c>
      <c r="AM46" s="53">
        <f t="shared" si="25"/>
        <v>62.75</v>
      </c>
      <c r="AN46" s="52">
        <f t="shared" si="26"/>
        <v>2.99</v>
      </c>
      <c r="AO46" s="69" t="s">
        <v>478</v>
      </c>
    </row>
    <row r="47" spans="1:41" s="44" customFormat="1" ht="21.75" customHeight="1" x14ac:dyDescent="0.25">
      <c r="A47" s="74">
        <f t="shared" si="13"/>
        <v>40</v>
      </c>
      <c r="B47" s="75" t="s">
        <v>199</v>
      </c>
      <c r="C47" s="75" t="s">
        <v>340</v>
      </c>
      <c r="D47" s="76" t="s">
        <v>299</v>
      </c>
      <c r="E47" s="81" t="s">
        <v>300</v>
      </c>
      <c r="F47" s="49" t="s">
        <v>13</v>
      </c>
      <c r="G47" s="52">
        <f>VLOOKUP(F47:F173,Sheet2!$A:$B,2,0)</f>
        <v>3.75</v>
      </c>
      <c r="H47" s="52">
        <f t="shared" si="14"/>
        <v>11.25</v>
      </c>
      <c r="I47" s="49" t="s">
        <v>31</v>
      </c>
      <c r="J47" s="52">
        <f>VLOOKUP(I47:I173,Sheet2!$A:$B,2,0)</f>
        <v>0</v>
      </c>
      <c r="K47" s="52">
        <f t="shared" si="15"/>
        <v>0</v>
      </c>
      <c r="L47" s="49" t="s">
        <v>18</v>
      </c>
      <c r="M47" s="52">
        <f>VLOOKUP(L47:L173,Sheet2!$A:$B,2,0)</f>
        <v>1.75</v>
      </c>
      <c r="N47" s="52">
        <f t="shared" si="16"/>
        <v>7</v>
      </c>
      <c r="O47" s="49" t="s">
        <v>8</v>
      </c>
      <c r="P47" s="52">
        <f>VLOOKUP(O47:O173,Sheet2!$A:$B,2,0)</f>
        <v>3</v>
      </c>
      <c r="Q47" s="52">
        <f t="shared" si="17"/>
        <v>9</v>
      </c>
      <c r="R47" s="49" t="s">
        <v>8</v>
      </c>
      <c r="S47" s="52">
        <f>VLOOKUP(R47:R173,Sheet2!$A:$B,2,0)</f>
        <v>3</v>
      </c>
      <c r="T47" s="52">
        <f t="shared" si="18"/>
        <v>9</v>
      </c>
      <c r="U47" s="67" t="s">
        <v>477</v>
      </c>
      <c r="V47" s="52">
        <v>0</v>
      </c>
      <c r="W47" s="52">
        <f t="shared" si="19"/>
        <v>0</v>
      </c>
      <c r="X47" s="49" t="s">
        <v>7</v>
      </c>
      <c r="Y47" s="52">
        <f>VLOOKUP(X47:X173,Sheet2!$A:$B,2,0)</f>
        <v>3.25</v>
      </c>
      <c r="Z47" s="52">
        <f t="shared" si="20"/>
        <v>3.25</v>
      </c>
      <c r="AA47" s="52" t="s">
        <v>7</v>
      </c>
      <c r="AB47" s="52">
        <f>VLOOKUP(AA47:AA173,Sheet2!$A$2:$B$13,2,0)</f>
        <v>3.25</v>
      </c>
      <c r="AC47" s="52">
        <f t="shared" si="21"/>
        <v>3.25</v>
      </c>
      <c r="AD47" s="52" t="s">
        <v>8</v>
      </c>
      <c r="AE47" s="52">
        <f>VLOOKUP(AD47:AD173,Sheet2!$A$2:$B$13,2,0)</f>
        <v>3</v>
      </c>
      <c r="AF47" s="52">
        <f t="shared" si="22"/>
        <v>3</v>
      </c>
      <c r="AG47" s="52" t="s">
        <v>7</v>
      </c>
      <c r="AH47" s="52">
        <f>VLOOKUP(AG47:AG173,Sheet2!$A$2:$B$13,2,0)</f>
        <v>3.25</v>
      </c>
      <c r="AI47" s="52">
        <f t="shared" si="23"/>
        <v>3.25</v>
      </c>
      <c r="AJ47" s="52" t="s">
        <v>5</v>
      </c>
      <c r="AK47" s="52">
        <f>VLOOKUP(AJ47:AJ173,Sheet2!$A$2:$B$13,2,0)</f>
        <v>4</v>
      </c>
      <c r="AL47" s="52">
        <f t="shared" si="24"/>
        <v>4</v>
      </c>
      <c r="AM47" s="53">
        <f t="shared" si="25"/>
        <v>53</v>
      </c>
      <c r="AN47" s="52">
        <f t="shared" si="26"/>
        <v>2.52</v>
      </c>
      <c r="AO47" s="69" t="s">
        <v>31</v>
      </c>
    </row>
    <row r="48" spans="1:41" s="44" customFormat="1" ht="21.75" customHeight="1" x14ac:dyDescent="0.25">
      <c r="A48" s="74">
        <f t="shared" si="13"/>
        <v>41</v>
      </c>
      <c r="B48" s="75" t="s">
        <v>199</v>
      </c>
      <c r="C48" s="75" t="s">
        <v>340</v>
      </c>
      <c r="D48" s="76" t="s">
        <v>301</v>
      </c>
      <c r="E48" s="81" t="s">
        <v>302</v>
      </c>
      <c r="F48" s="49" t="s">
        <v>8</v>
      </c>
      <c r="G48" s="52">
        <f>VLOOKUP(F48:F174,Sheet2!$A:$B,2,0)</f>
        <v>3</v>
      </c>
      <c r="H48" s="52">
        <f t="shared" si="14"/>
        <v>9</v>
      </c>
      <c r="I48" s="49" t="s">
        <v>11</v>
      </c>
      <c r="J48" s="52">
        <f>VLOOKUP(I48:I174,Sheet2!$A:$B,2,0)</f>
        <v>2.5</v>
      </c>
      <c r="K48" s="52">
        <f t="shared" si="15"/>
        <v>7.5</v>
      </c>
      <c r="L48" s="49" t="s">
        <v>16</v>
      </c>
      <c r="M48" s="52">
        <f>VLOOKUP(L48:L174,Sheet2!$A:$B,2,0)</f>
        <v>2.25</v>
      </c>
      <c r="N48" s="52">
        <f t="shared" si="16"/>
        <v>9</v>
      </c>
      <c r="O48" s="49" t="s">
        <v>5</v>
      </c>
      <c r="P48" s="52">
        <f>VLOOKUP(O48:O174,Sheet2!$A:$B,2,0)</f>
        <v>4</v>
      </c>
      <c r="Q48" s="52">
        <f t="shared" si="17"/>
        <v>12</v>
      </c>
      <c r="R48" s="49" t="s">
        <v>8</v>
      </c>
      <c r="S48" s="52">
        <f>VLOOKUP(R48:R174,Sheet2!$A:$B,2,0)</f>
        <v>3</v>
      </c>
      <c r="T48" s="52">
        <f t="shared" si="18"/>
        <v>9</v>
      </c>
      <c r="U48" s="67" t="s">
        <v>477</v>
      </c>
      <c r="V48" s="52">
        <v>0</v>
      </c>
      <c r="W48" s="52">
        <f t="shared" si="19"/>
        <v>0</v>
      </c>
      <c r="X48" s="49" t="s">
        <v>6</v>
      </c>
      <c r="Y48" s="52">
        <f>VLOOKUP(X48:X174,Sheet2!$A:$B,2,0)</f>
        <v>3.5</v>
      </c>
      <c r="Z48" s="52">
        <f t="shared" si="20"/>
        <v>3.5</v>
      </c>
      <c r="AA48" s="52" t="s">
        <v>8</v>
      </c>
      <c r="AB48" s="52">
        <f>VLOOKUP(AA48:AA174,Sheet2!$A$2:$B$13,2,0)</f>
        <v>3</v>
      </c>
      <c r="AC48" s="52">
        <f t="shared" si="21"/>
        <v>3</v>
      </c>
      <c r="AD48" s="52" t="s">
        <v>7</v>
      </c>
      <c r="AE48" s="52">
        <f>VLOOKUP(AD48:AD174,Sheet2!$A$2:$B$13,2,0)</f>
        <v>3.25</v>
      </c>
      <c r="AF48" s="52">
        <f t="shared" si="22"/>
        <v>3.25</v>
      </c>
      <c r="AG48" s="52" t="s">
        <v>8</v>
      </c>
      <c r="AH48" s="52">
        <f>VLOOKUP(AG48:AG174,Sheet2!$A$2:$B$13,2,0)</f>
        <v>3</v>
      </c>
      <c r="AI48" s="52">
        <f t="shared" si="23"/>
        <v>3</v>
      </c>
      <c r="AJ48" s="52" t="s">
        <v>8</v>
      </c>
      <c r="AK48" s="52">
        <f>VLOOKUP(AJ48:AJ174,Sheet2!$A$2:$B$13,2,0)</f>
        <v>3</v>
      </c>
      <c r="AL48" s="52">
        <f t="shared" si="24"/>
        <v>3</v>
      </c>
      <c r="AM48" s="53">
        <f t="shared" si="25"/>
        <v>62.25</v>
      </c>
      <c r="AN48" s="52">
        <f t="shared" si="26"/>
        <v>2.96</v>
      </c>
      <c r="AO48" s="69" t="s">
        <v>478</v>
      </c>
    </row>
    <row r="49" spans="1:41" s="44" customFormat="1" ht="21.75" customHeight="1" x14ac:dyDescent="0.25">
      <c r="A49" s="74">
        <f t="shared" si="13"/>
        <v>42</v>
      </c>
      <c r="B49" s="75" t="s">
        <v>199</v>
      </c>
      <c r="C49" s="75" t="s">
        <v>340</v>
      </c>
      <c r="D49" s="76" t="s">
        <v>303</v>
      </c>
      <c r="E49" s="81" t="s">
        <v>304</v>
      </c>
      <c r="F49" s="49" t="s">
        <v>7</v>
      </c>
      <c r="G49" s="52">
        <f>VLOOKUP(F49:F175,Sheet2!$A:$B,2,0)</f>
        <v>3.25</v>
      </c>
      <c r="H49" s="52">
        <f t="shared" si="14"/>
        <v>9.75</v>
      </c>
      <c r="I49" s="49" t="s">
        <v>7</v>
      </c>
      <c r="J49" s="52">
        <f>VLOOKUP(I49:I175,Sheet2!$A:$B,2,0)</f>
        <v>3.25</v>
      </c>
      <c r="K49" s="52">
        <f t="shared" si="15"/>
        <v>9.75</v>
      </c>
      <c r="L49" s="49" t="s">
        <v>18</v>
      </c>
      <c r="M49" s="52">
        <f>VLOOKUP(L49:L175,Sheet2!$A:$B,2,0)</f>
        <v>1.75</v>
      </c>
      <c r="N49" s="52">
        <f t="shared" si="16"/>
        <v>7</v>
      </c>
      <c r="O49" s="49" t="s">
        <v>13</v>
      </c>
      <c r="P49" s="52">
        <f>VLOOKUP(O49:O175,Sheet2!$A:$B,2,0)</f>
        <v>3.75</v>
      </c>
      <c r="Q49" s="52">
        <f t="shared" si="17"/>
        <v>11.25</v>
      </c>
      <c r="R49" s="49" t="s">
        <v>13</v>
      </c>
      <c r="S49" s="52">
        <f>VLOOKUP(R49:R175,Sheet2!$A:$B,2,0)</f>
        <v>3.75</v>
      </c>
      <c r="T49" s="52">
        <f t="shared" si="18"/>
        <v>11.25</v>
      </c>
      <c r="U49" s="67" t="s">
        <v>477</v>
      </c>
      <c r="V49" s="52">
        <v>0</v>
      </c>
      <c r="W49" s="52">
        <f t="shared" si="19"/>
        <v>0</v>
      </c>
      <c r="X49" s="49" t="s">
        <v>8</v>
      </c>
      <c r="Y49" s="52">
        <f>VLOOKUP(X49:X175,Sheet2!$A:$B,2,0)</f>
        <v>3</v>
      </c>
      <c r="Z49" s="52">
        <f t="shared" si="20"/>
        <v>3</v>
      </c>
      <c r="AA49" s="52" t="s">
        <v>8</v>
      </c>
      <c r="AB49" s="52">
        <f>VLOOKUP(AA49:AA175,Sheet2!$A$2:$B$13,2,0)</f>
        <v>3</v>
      </c>
      <c r="AC49" s="52">
        <f t="shared" si="21"/>
        <v>3</v>
      </c>
      <c r="AD49" s="52" t="s">
        <v>6</v>
      </c>
      <c r="AE49" s="52">
        <f>VLOOKUP(AD49:AD175,Sheet2!$A$2:$B$13,2,0)</f>
        <v>3.5</v>
      </c>
      <c r="AF49" s="52">
        <f t="shared" si="22"/>
        <v>3.5</v>
      </c>
      <c r="AG49" s="52" t="s">
        <v>5</v>
      </c>
      <c r="AH49" s="52">
        <f>VLOOKUP(AG49:AG175,Sheet2!$A$2:$B$13,2,0)</f>
        <v>4</v>
      </c>
      <c r="AI49" s="52">
        <f t="shared" si="23"/>
        <v>4</v>
      </c>
      <c r="AJ49" s="52" t="s">
        <v>5</v>
      </c>
      <c r="AK49" s="52">
        <f>VLOOKUP(AJ49:AJ175,Sheet2!$A$2:$B$13,2,0)</f>
        <v>4</v>
      </c>
      <c r="AL49" s="52">
        <f t="shared" si="24"/>
        <v>4</v>
      </c>
      <c r="AM49" s="53">
        <f t="shared" si="25"/>
        <v>66.5</v>
      </c>
      <c r="AN49" s="52">
        <f t="shared" si="26"/>
        <v>3.17</v>
      </c>
      <c r="AO49" s="69" t="s">
        <v>478</v>
      </c>
    </row>
    <row r="50" spans="1:41" s="44" customFormat="1" ht="21.75" customHeight="1" x14ac:dyDescent="0.25">
      <c r="A50" s="74">
        <f t="shared" si="13"/>
        <v>43</v>
      </c>
      <c r="B50" s="75" t="s">
        <v>199</v>
      </c>
      <c r="C50" s="75" t="s">
        <v>340</v>
      </c>
      <c r="D50" s="76" t="s">
        <v>305</v>
      </c>
      <c r="E50" s="81" t="s">
        <v>306</v>
      </c>
      <c r="F50" s="49" t="s">
        <v>16</v>
      </c>
      <c r="G50" s="52">
        <f>VLOOKUP(F50:F176,Sheet2!$A:$B,2,0)</f>
        <v>2.25</v>
      </c>
      <c r="H50" s="52">
        <f t="shared" si="14"/>
        <v>6.75</v>
      </c>
      <c r="I50" s="49" t="s">
        <v>18</v>
      </c>
      <c r="J50" s="52">
        <f>VLOOKUP(I50:I176,Sheet2!$A:$B,2,0)</f>
        <v>1.75</v>
      </c>
      <c r="K50" s="52">
        <f t="shared" si="15"/>
        <v>5.25</v>
      </c>
      <c r="L50" s="49" t="s">
        <v>31</v>
      </c>
      <c r="M50" s="52">
        <f>VLOOKUP(L50:L176,Sheet2!$A:$B,2,0)</f>
        <v>0</v>
      </c>
      <c r="N50" s="52">
        <f t="shared" si="16"/>
        <v>0</v>
      </c>
      <c r="O50" s="49" t="s">
        <v>8</v>
      </c>
      <c r="P50" s="52">
        <f>VLOOKUP(O50:O176,Sheet2!$A:$B,2,0)</f>
        <v>3</v>
      </c>
      <c r="Q50" s="52">
        <f t="shared" si="17"/>
        <v>9</v>
      </c>
      <c r="R50" s="49" t="s">
        <v>8</v>
      </c>
      <c r="S50" s="52">
        <f>VLOOKUP(R50:R176,Sheet2!$A:$B,2,0)</f>
        <v>3</v>
      </c>
      <c r="T50" s="52">
        <f t="shared" si="18"/>
        <v>9</v>
      </c>
      <c r="U50" s="67" t="s">
        <v>477</v>
      </c>
      <c r="V50" s="52">
        <v>0</v>
      </c>
      <c r="W50" s="52">
        <f t="shared" si="19"/>
        <v>0</v>
      </c>
      <c r="X50" s="49" t="s">
        <v>11</v>
      </c>
      <c r="Y50" s="52">
        <f>VLOOKUP(X50:X176,Sheet2!$A:$B,2,0)</f>
        <v>2.5</v>
      </c>
      <c r="Z50" s="52">
        <f t="shared" si="20"/>
        <v>2.5</v>
      </c>
      <c r="AA50" s="52" t="s">
        <v>11</v>
      </c>
      <c r="AB50" s="52">
        <f>VLOOKUP(AA50:AA176,Sheet2!$A$2:$B$13,2,0)</f>
        <v>2.5</v>
      </c>
      <c r="AC50" s="52">
        <f t="shared" si="21"/>
        <v>2.5</v>
      </c>
      <c r="AD50" s="52" t="s">
        <v>5</v>
      </c>
      <c r="AE50" s="52">
        <f>VLOOKUP(AD50:AD176,Sheet2!$A$2:$B$13,2,0)</f>
        <v>4</v>
      </c>
      <c r="AF50" s="52">
        <f t="shared" si="22"/>
        <v>4</v>
      </c>
      <c r="AG50" s="52" t="s">
        <v>12</v>
      </c>
      <c r="AH50" s="52">
        <f>VLOOKUP(AG50:AG176,Sheet2!$A$2:$B$13,2,0)</f>
        <v>2.75</v>
      </c>
      <c r="AI50" s="52">
        <f t="shared" si="23"/>
        <v>2.75</v>
      </c>
      <c r="AJ50" s="52" t="s">
        <v>11</v>
      </c>
      <c r="AK50" s="52">
        <f>VLOOKUP(AJ50:AJ176,Sheet2!$A$2:$B$13,2,0)</f>
        <v>2.5</v>
      </c>
      <c r="AL50" s="52">
        <f t="shared" si="24"/>
        <v>2.5</v>
      </c>
      <c r="AM50" s="53">
        <f t="shared" si="25"/>
        <v>44.25</v>
      </c>
      <c r="AN50" s="52">
        <f t="shared" si="26"/>
        <v>2.11</v>
      </c>
      <c r="AO50" s="69" t="s">
        <v>31</v>
      </c>
    </row>
    <row r="51" spans="1:41" s="44" customFormat="1" ht="21.75" customHeight="1" x14ac:dyDescent="0.25">
      <c r="A51" s="74">
        <f t="shared" si="13"/>
        <v>44</v>
      </c>
      <c r="B51" s="75" t="s">
        <v>199</v>
      </c>
      <c r="C51" s="75" t="s">
        <v>340</v>
      </c>
      <c r="D51" s="76" t="s">
        <v>307</v>
      </c>
      <c r="E51" s="81" t="s">
        <v>308</v>
      </c>
      <c r="F51" s="49" t="s">
        <v>16</v>
      </c>
      <c r="G51" s="52">
        <f>VLOOKUP(F51:F177,Sheet2!$A:$B,2,0)</f>
        <v>2.25</v>
      </c>
      <c r="H51" s="52">
        <f t="shared" si="14"/>
        <v>6.75</v>
      </c>
      <c r="I51" s="49" t="s">
        <v>31</v>
      </c>
      <c r="J51" s="52">
        <f>VLOOKUP(I51:I177,Sheet2!$A:$B,2,0)</f>
        <v>0</v>
      </c>
      <c r="K51" s="52">
        <f t="shared" si="15"/>
        <v>0</v>
      </c>
      <c r="L51" s="49" t="s">
        <v>18</v>
      </c>
      <c r="M51" s="52">
        <f>VLOOKUP(L51:L177,Sheet2!$A:$B,2,0)</f>
        <v>1.75</v>
      </c>
      <c r="N51" s="52">
        <f t="shared" si="16"/>
        <v>7</v>
      </c>
      <c r="O51" s="49" t="s">
        <v>8</v>
      </c>
      <c r="P51" s="52">
        <f>VLOOKUP(O51:O177,Sheet2!$A:$B,2,0)</f>
        <v>3</v>
      </c>
      <c r="Q51" s="52">
        <f t="shared" si="17"/>
        <v>9</v>
      </c>
      <c r="R51" s="49" t="s">
        <v>12</v>
      </c>
      <c r="S51" s="52">
        <f>VLOOKUP(R51:R177,Sheet2!$A:$B,2,0)</f>
        <v>2.75</v>
      </c>
      <c r="T51" s="52">
        <f t="shared" si="18"/>
        <v>8.25</v>
      </c>
      <c r="U51" s="67" t="s">
        <v>477</v>
      </c>
      <c r="V51" s="52">
        <v>0</v>
      </c>
      <c r="W51" s="52">
        <f t="shared" si="19"/>
        <v>0</v>
      </c>
      <c r="X51" s="49" t="s">
        <v>17</v>
      </c>
      <c r="Y51" s="52">
        <f>VLOOKUP(X51:X177,Sheet2!$A:$B,2,0)</f>
        <v>2</v>
      </c>
      <c r="Z51" s="52">
        <f t="shared" si="20"/>
        <v>2</v>
      </c>
      <c r="AA51" s="52" t="s">
        <v>8</v>
      </c>
      <c r="AB51" s="52">
        <f>VLOOKUP(AA51:AA177,Sheet2!$A$2:$B$13,2,0)</f>
        <v>3</v>
      </c>
      <c r="AC51" s="52">
        <f t="shared" si="21"/>
        <v>3</v>
      </c>
      <c r="AD51" s="52" t="s">
        <v>13</v>
      </c>
      <c r="AE51" s="52">
        <f>VLOOKUP(AD51:AD177,Sheet2!$A$2:$B$13,2,0)</f>
        <v>3.75</v>
      </c>
      <c r="AF51" s="52">
        <f t="shared" si="22"/>
        <v>3.75</v>
      </c>
      <c r="AG51" s="52" t="s">
        <v>8</v>
      </c>
      <c r="AH51" s="52">
        <f>VLOOKUP(AG51:AG177,Sheet2!$A$2:$B$13,2,0)</f>
        <v>3</v>
      </c>
      <c r="AI51" s="52">
        <f t="shared" si="23"/>
        <v>3</v>
      </c>
      <c r="AJ51" s="52" t="s">
        <v>7</v>
      </c>
      <c r="AK51" s="52">
        <f>VLOOKUP(AJ51:AJ177,Sheet2!$A$2:$B$13,2,0)</f>
        <v>3.25</v>
      </c>
      <c r="AL51" s="52">
        <f t="shared" si="24"/>
        <v>3.25</v>
      </c>
      <c r="AM51" s="53">
        <f t="shared" si="25"/>
        <v>46</v>
      </c>
      <c r="AN51" s="52">
        <f t="shared" si="26"/>
        <v>2.19</v>
      </c>
      <c r="AO51" s="69" t="s">
        <v>31</v>
      </c>
    </row>
    <row r="52" spans="1:41" s="44" customFormat="1" ht="21.75" customHeight="1" x14ac:dyDescent="0.25">
      <c r="A52" s="74">
        <f t="shared" si="13"/>
        <v>45</v>
      </c>
      <c r="B52" s="75" t="s">
        <v>199</v>
      </c>
      <c r="C52" s="75" t="s">
        <v>340</v>
      </c>
      <c r="D52" s="76" t="s">
        <v>309</v>
      </c>
      <c r="E52" s="81" t="s">
        <v>310</v>
      </c>
      <c r="F52" s="49" t="s">
        <v>11</v>
      </c>
      <c r="G52" s="52">
        <f>VLOOKUP(F52:F178,Sheet2!$A:$B,2,0)</f>
        <v>2.5</v>
      </c>
      <c r="H52" s="52">
        <f t="shared" si="14"/>
        <v>7.5</v>
      </c>
      <c r="I52" s="49" t="s">
        <v>31</v>
      </c>
      <c r="J52" s="52">
        <f>VLOOKUP(I52:I178,Sheet2!$A:$B,2,0)</f>
        <v>0</v>
      </c>
      <c r="K52" s="52">
        <f t="shared" si="15"/>
        <v>0</v>
      </c>
      <c r="L52" s="49" t="s">
        <v>31</v>
      </c>
      <c r="M52" s="52">
        <f>VLOOKUP(L52:L178,Sheet2!$A:$B,2,0)</f>
        <v>0</v>
      </c>
      <c r="N52" s="52">
        <f t="shared" si="16"/>
        <v>0</v>
      </c>
      <c r="O52" s="49" t="s">
        <v>8</v>
      </c>
      <c r="P52" s="52">
        <f>VLOOKUP(O52:O178,Sheet2!$A:$B,2,0)</f>
        <v>3</v>
      </c>
      <c r="Q52" s="52">
        <f t="shared" si="17"/>
        <v>9</v>
      </c>
      <c r="R52" s="49" t="s">
        <v>8</v>
      </c>
      <c r="S52" s="52">
        <f>VLOOKUP(R52:R178,Sheet2!$A:$B,2,0)</f>
        <v>3</v>
      </c>
      <c r="T52" s="52">
        <f t="shared" si="18"/>
        <v>9</v>
      </c>
      <c r="U52" s="67" t="s">
        <v>477</v>
      </c>
      <c r="V52" s="52">
        <v>0</v>
      </c>
      <c r="W52" s="52">
        <f t="shared" si="19"/>
        <v>0</v>
      </c>
      <c r="X52" s="49" t="s">
        <v>8</v>
      </c>
      <c r="Y52" s="52">
        <f>VLOOKUP(X52:X178,Sheet2!$A:$B,2,0)</f>
        <v>3</v>
      </c>
      <c r="Z52" s="52">
        <f t="shared" si="20"/>
        <v>3</v>
      </c>
      <c r="AA52" s="52" t="s">
        <v>7</v>
      </c>
      <c r="AB52" s="52">
        <f>VLOOKUP(AA52:AA178,Sheet2!$A$2:$B$13,2,0)</f>
        <v>3.25</v>
      </c>
      <c r="AC52" s="52">
        <f t="shared" si="21"/>
        <v>3.25</v>
      </c>
      <c r="AD52" s="52" t="s">
        <v>8</v>
      </c>
      <c r="AE52" s="52">
        <f>VLOOKUP(AD52:AD178,Sheet2!$A$2:$B$13,2,0)</f>
        <v>3</v>
      </c>
      <c r="AF52" s="52">
        <f t="shared" si="22"/>
        <v>3</v>
      </c>
      <c r="AG52" s="52" t="s">
        <v>11</v>
      </c>
      <c r="AH52" s="52">
        <f>VLOOKUP(AG52:AG178,Sheet2!$A$2:$B$13,2,0)</f>
        <v>2.5</v>
      </c>
      <c r="AI52" s="52">
        <f t="shared" si="23"/>
        <v>2.5</v>
      </c>
      <c r="AJ52" s="52" t="s">
        <v>16</v>
      </c>
      <c r="AK52" s="52">
        <f>VLOOKUP(AJ52:AJ178,Sheet2!$A$2:$B$13,2,0)</f>
        <v>2.25</v>
      </c>
      <c r="AL52" s="52">
        <f t="shared" si="24"/>
        <v>2.25</v>
      </c>
      <c r="AM52" s="53">
        <f t="shared" si="25"/>
        <v>39.5</v>
      </c>
      <c r="AN52" s="52">
        <f t="shared" si="26"/>
        <v>1.88</v>
      </c>
      <c r="AO52" s="69" t="s">
        <v>31</v>
      </c>
    </row>
    <row r="53" spans="1:41" s="44" customFormat="1" ht="21.75" customHeight="1" x14ac:dyDescent="0.25">
      <c r="A53" s="74">
        <f t="shared" si="13"/>
        <v>46</v>
      </c>
      <c r="B53" s="75" t="s">
        <v>199</v>
      </c>
      <c r="C53" s="75" t="s">
        <v>340</v>
      </c>
      <c r="D53" s="76" t="s">
        <v>311</v>
      </c>
      <c r="E53" s="81" t="s">
        <v>312</v>
      </c>
      <c r="F53" s="49" t="s">
        <v>13</v>
      </c>
      <c r="G53" s="52">
        <f>VLOOKUP(F53:F179,Sheet2!$A:$B,2,0)</f>
        <v>3.75</v>
      </c>
      <c r="H53" s="52">
        <f t="shared" si="14"/>
        <v>11.25</v>
      </c>
      <c r="I53" s="49" t="s">
        <v>18</v>
      </c>
      <c r="J53" s="52">
        <f>VLOOKUP(I53:I179,Sheet2!$A:$B,2,0)</f>
        <v>1.75</v>
      </c>
      <c r="K53" s="52">
        <f t="shared" si="15"/>
        <v>5.25</v>
      </c>
      <c r="L53" s="49" t="s">
        <v>17</v>
      </c>
      <c r="M53" s="52">
        <f>VLOOKUP(L53:L179,Sheet2!$A:$B,2,0)</f>
        <v>2</v>
      </c>
      <c r="N53" s="52">
        <f t="shared" si="16"/>
        <v>8</v>
      </c>
      <c r="O53" s="49" t="s">
        <v>5</v>
      </c>
      <c r="P53" s="52">
        <f>VLOOKUP(O53:O179,Sheet2!$A:$B,2,0)</f>
        <v>4</v>
      </c>
      <c r="Q53" s="52">
        <f t="shared" si="17"/>
        <v>12</v>
      </c>
      <c r="R53" s="49" t="s">
        <v>6</v>
      </c>
      <c r="S53" s="52">
        <f>VLOOKUP(R53:R179,Sheet2!$A:$B,2,0)</f>
        <v>3.5</v>
      </c>
      <c r="T53" s="52">
        <f t="shared" si="18"/>
        <v>10.5</v>
      </c>
      <c r="U53" s="67" t="s">
        <v>477</v>
      </c>
      <c r="V53" s="52">
        <v>0</v>
      </c>
      <c r="W53" s="52">
        <f t="shared" si="19"/>
        <v>0</v>
      </c>
      <c r="X53" s="49" t="s">
        <v>6</v>
      </c>
      <c r="Y53" s="52">
        <f>VLOOKUP(X53:X179,Sheet2!$A:$B,2,0)</f>
        <v>3.5</v>
      </c>
      <c r="Z53" s="52">
        <f t="shared" si="20"/>
        <v>3.5</v>
      </c>
      <c r="AA53" s="52" t="s">
        <v>6</v>
      </c>
      <c r="AB53" s="52">
        <f>VLOOKUP(AA53:AA179,Sheet2!$A$2:$B$13,2,0)</f>
        <v>3.5</v>
      </c>
      <c r="AC53" s="52">
        <f t="shared" si="21"/>
        <v>3.5</v>
      </c>
      <c r="AD53" s="52" t="s">
        <v>13</v>
      </c>
      <c r="AE53" s="52">
        <f>VLOOKUP(AD53:AD179,Sheet2!$A$2:$B$13,2,0)</f>
        <v>3.75</v>
      </c>
      <c r="AF53" s="52">
        <f t="shared" si="22"/>
        <v>3.75</v>
      </c>
      <c r="AG53" s="52" t="s">
        <v>13</v>
      </c>
      <c r="AH53" s="52">
        <f>VLOOKUP(AG53:AG179,Sheet2!$A$2:$B$13,2,0)</f>
        <v>3.75</v>
      </c>
      <c r="AI53" s="52">
        <f t="shared" si="23"/>
        <v>3.75</v>
      </c>
      <c r="AJ53" s="52" t="s">
        <v>5</v>
      </c>
      <c r="AK53" s="52">
        <f>VLOOKUP(AJ53:AJ179,Sheet2!$A$2:$B$13,2,0)</f>
        <v>4</v>
      </c>
      <c r="AL53" s="52">
        <f t="shared" si="24"/>
        <v>4</v>
      </c>
      <c r="AM53" s="53">
        <f t="shared" si="25"/>
        <v>65.5</v>
      </c>
      <c r="AN53" s="52">
        <f t="shared" si="26"/>
        <v>3.12</v>
      </c>
      <c r="AO53" s="69" t="s">
        <v>478</v>
      </c>
    </row>
    <row r="54" spans="1:41" s="44" customFormat="1" ht="21.75" customHeight="1" x14ac:dyDescent="0.25">
      <c r="A54" s="74">
        <f t="shared" si="13"/>
        <v>47</v>
      </c>
      <c r="B54" s="75" t="s">
        <v>199</v>
      </c>
      <c r="C54" s="75" t="s">
        <v>340</v>
      </c>
      <c r="D54" s="76" t="s">
        <v>313</v>
      </c>
      <c r="E54" s="81" t="s">
        <v>314</v>
      </c>
      <c r="F54" s="49" t="s">
        <v>31</v>
      </c>
      <c r="G54" s="52">
        <f>VLOOKUP(F54:F180,Sheet2!$A:$B,2,0)</f>
        <v>0</v>
      </c>
      <c r="H54" s="52">
        <f t="shared" si="14"/>
        <v>0</v>
      </c>
      <c r="I54" s="49" t="s">
        <v>31</v>
      </c>
      <c r="J54" s="52">
        <f>VLOOKUP(I54:I180,Sheet2!$A:$B,2,0)</f>
        <v>0</v>
      </c>
      <c r="K54" s="52">
        <f t="shared" si="15"/>
        <v>0</v>
      </c>
      <c r="L54" s="49" t="s">
        <v>31</v>
      </c>
      <c r="M54" s="52">
        <f>VLOOKUP(L54:L180,Sheet2!$A:$B,2,0)</f>
        <v>0</v>
      </c>
      <c r="N54" s="52">
        <f t="shared" si="16"/>
        <v>0</v>
      </c>
      <c r="O54" s="49" t="s">
        <v>12</v>
      </c>
      <c r="P54" s="52">
        <f>VLOOKUP(O54:O180,Sheet2!$A:$B,2,0)</f>
        <v>2.75</v>
      </c>
      <c r="Q54" s="52">
        <f t="shared" si="17"/>
        <v>8.25</v>
      </c>
      <c r="R54" s="49" t="s">
        <v>17</v>
      </c>
      <c r="S54" s="52">
        <f>VLOOKUP(R54:R180,Sheet2!$A:$B,2,0)</f>
        <v>2</v>
      </c>
      <c r="T54" s="52">
        <f t="shared" si="18"/>
        <v>6</v>
      </c>
      <c r="U54" s="67" t="s">
        <v>31</v>
      </c>
      <c r="V54" s="52">
        <v>0</v>
      </c>
      <c r="W54" s="52">
        <f t="shared" si="19"/>
        <v>0</v>
      </c>
      <c r="X54" s="49" t="s">
        <v>31</v>
      </c>
      <c r="Y54" s="52">
        <f>VLOOKUP(X54:X180,Sheet2!$A:$B,2,0)</f>
        <v>0</v>
      </c>
      <c r="Z54" s="52">
        <f t="shared" si="20"/>
        <v>0</v>
      </c>
      <c r="AA54" s="52" t="s">
        <v>31</v>
      </c>
      <c r="AB54" s="52">
        <f>VLOOKUP(AA54:AA180,Sheet2!$A$2:$B$13,2,0)</f>
        <v>0</v>
      </c>
      <c r="AC54" s="52">
        <f t="shared" si="21"/>
        <v>0</v>
      </c>
      <c r="AD54" s="52" t="s">
        <v>8</v>
      </c>
      <c r="AE54" s="52">
        <f>VLOOKUP(AD54:AD180,Sheet2!$A$2:$B$13,2,0)</f>
        <v>3</v>
      </c>
      <c r="AF54" s="52">
        <f t="shared" si="22"/>
        <v>3</v>
      </c>
      <c r="AG54" s="52" t="s">
        <v>18</v>
      </c>
      <c r="AH54" s="52">
        <f>VLOOKUP(AG54:AG180,Sheet2!$A$2:$B$13,2,0)</f>
        <v>1.75</v>
      </c>
      <c r="AI54" s="52">
        <f t="shared" si="23"/>
        <v>1.75</v>
      </c>
      <c r="AJ54" s="52" t="s">
        <v>31</v>
      </c>
      <c r="AK54" s="52">
        <f>VLOOKUP(AJ54:AJ180,Sheet2!$A$2:$B$13,2,0)</f>
        <v>0</v>
      </c>
      <c r="AL54" s="52">
        <f t="shared" si="24"/>
        <v>0</v>
      </c>
      <c r="AM54" s="53">
        <f t="shared" si="25"/>
        <v>19</v>
      </c>
      <c r="AN54" s="52">
        <f t="shared" si="26"/>
        <v>0.9</v>
      </c>
      <c r="AO54" s="69" t="s">
        <v>31</v>
      </c>
    </row>
    <row r="55" spans="1:41" s="44" customFormat="1" ht="21.75" customHeight="1" x14ac:dyDescent="0.25">
      <c r="A55" s="74">
        <f t="shared" si="13"/>
        <v>48</v>
      </c>
      <c r="B55" s="75" t="s">
        <v>199</v>
      </c>
      <c r="C55" s="75" t="s">
        <v>340</v>
      </c>
      <c r="D55" s="76" t="s">
        <v>315</v>
      </c>
      <c r="E55" s="81" t="s">
        <v>316</v>
      </c>
      <c r="F55" s="49" t="s">
        <v>31</v>
      </c>
      <c r="G55" s="52">
        <f>VLOOKUP(F55:F181,Sheet2!$A:$B,2,0)</f>
        <v>0</v>
      </c>
      <c r="H55" s="52">
        <f t="shared" si="14"/>
        <v>0</v>
      </c>
      <c r="I55" s="49" t="s">
        <v>31</v>
      </c>
      <c r="J55" s="52">
        <f>VLOOKUP(I55:I181,Sheet2!$A:$B,2,0)</f>
        <v>0</v>
      </c>
      <c r="K55" s="52">
        <f t="shared" si="15"/>
        <v>0</v>
      </c>
      <c r="L55" s="49" t="s">
        <v>31</v>
      </c>
      <c r="M55" s="52">
        <f>VLOOKUP(L55:L181,Sheet2!$A:$B,2,0)</f>
        <v>0</v>
      </c>
      <c r="N55" s="52">
        <f t="shared" si="16"/>
        <v>0</v>
      </c>
      <c r="O55" s="49" t="s">
        <v>31</v>
      </c>
      <c r="P55" s="52">
        <f>VLOOKUP(O55:O181,Sheet2!$A:$B,2,0)</f>
        <v>0</v>
      </c>
      <c r="Q55" s="52">
        <f t="shared" si="17"/>
        <v>0</v>
      </c>
      <c r="R55" s="49" t="s">
        <v>31</v>
      </c>
      <c r="S55" s="52">
        <f>VLOOKUP(R55:R181,Sheet2!$A:$B,2,0)</f>
        <v>0</v>
      </c>
      <c r="T55" s="52">
        <f t="shared" si="18"/>
        <v>0</v>
      </c>
      <c r="U55" s="67" t="s">
        <v>31</v>
      </c>
      <c r="V55" s="52">
        <v>0</v>
      </c>
      <c r="W55" s="52">
        <f t="shared" si="19"/>
        <v>0</v>
      </c>
      <c r="X55" s="49" t="s">
        <v>31</v>
      </c>
      <c r="Y55" s="52">
        <f>VLOOKUP(X55:X181,Sheet2!$A:$B,2,0)</f>
        <v>0</v>
      </c>
      <c r="Z55" s="52">
        <f t="shared" si="20"/>
        <v>0</v>
      </c>
      <c r="AA55" s="52" t="s">
        <v>31</v>
      </c>
      <c r="AB55" s="52">
        <f>VLOOKUP(AA55:AA181,Sheet2!$A$2:$B$13,2,0)</f>
        <v>0</v>
      </c>
      <c r="AC55" s="52">
        <f t="shared" si="21"/>
        <v>0</v>
      </c>
      <c r="AD55" s="52" t="s">
        <v>31</v>
      </c>
      <c r="AE55" s="52">
        <f>VLOOKUP(AD55:AD181,Sheet2!$A$2:$B$13,2,0)</f>
        <v>0</v>
      </c>
      <c r="AF55" s="52">
        <f t="shared" si="22"/>
        <v>0</v>
      </c>
      <c r="AG55" s="52" t="s">
        <v>31</v>
      </c>
      <c r="AH55" s="52">
        <f>VLOOKUP(AG55:AG181,Sheet2!$A$2:$B$13,2,0)</f>
        <v>0</v>
      </c>
      <c r="AI55" s="52">
        <f t="shared" si="23"/>
        <v>0</v>
      </c>
      <c r="AJ55" s="52" t="s">
        <v>31</v>
      </c>
      <c r="AK55" s="52">
        <f>VLOOKUP(AJ55:AJ181,Sheet2!$A$2:$B$13,2,0)</f>
        <v>0</v>
      </c>
      <c r="AL55" s="52">
        <f t="shared" si="24"/>
        <v>0</v>
      </c>
      <c r="AM55" s="53">
        <f t="shared" si="25"/>
        <v>0</v>
      </c>
      <c r="AN55" s="52">
        <f t="shared" si="26"/>
        <v>0</v>
      </c>
      <c r="AO55" s="69" t="s">
        <v>31</v>
      </c>
    </row>
    <row r="56" spans="1:41" s="44" customFormat="1" ht="21.75" customHeight="1" x14ac:dyDescent="0.25">
      <c r="A56" s="74">
        <f t="shared" si="13"/>
        <v>49</v>
      </c>
      <c r="B56" s="75" t="s">
        <v>199</v>
      </c>
      <c r="C56" s="75" t="s">
        <v>340</v>
      </c>
      <c r="D56" s="76" t="s">
        <v>317</v>
      </c>
      <c r="E56" s="81" t="s">
        <v>318</v>
      </c>
      <c r="F56" s="49" t="s">
        <v>13</v>
      </c>
      <c r="G56" s="52">
        <f>VLOOKUP(F56:F182,Sheet2!$A:$B,2,0)</f>
        <v>3.75</v>
      </c>
      <c r="H56" s="52">
        <f t="shared" si="14"/>
        <v>11.25</v>
      </c>
      <c r="I56" s="49" t="s">
        <v>31</v>
      </c>
      <c r="J56" s="52">
        <f>VLOOKUP(I56:I182,Sheet2!$A:$B,2,0)</f>
        <v>0</v>
      </c>
      <c r="K56" s="52">
        <f t="shared" si="15"/>
        <v>0</v>
      </c>
      <c r="L56" s="49" t="s">
        <v>31</v>
      </c>
      <c r="M56" s="52">
        <f>VLOOKUP(L56:L182,Sheet2!$A:$B,2,0)</f>
        <v>0</v>
      </c>
      <c r="N56" s="52">
        <f t="shared" si="16"/>
        <v>0</v>
      </c>
      <c r="O56" s="49" t="s">
        <v>8</v>
      </c>
      <c r="P56" s="52">
        <f>VLOOKUP(O56:O182,Sheet2!$A:$B,2,0)</f>
        <v>3</v>
      </c>
      <c r="Q56" s="52">
        <f t="shared" si="17"/>
        <v>9</v>
      </c>
      <c r="R56" s="49" t="s">
        <v>8</v>
      </c>
      <c r="S56" s="52">
        <f>VLOOKUP(R56:R182,Sheet2!$A:$B,2,0)</f>
        <v>3</v>
      </c>
      <c r="T56" s="52">
        <f t="shared" si="18"/>
        <v>9</v>
      </c>
      <c r="U56" s="67" t="s">
        <v>477</v>
      </c>
      <c r="V56" s="52">
        <v>0</v>
      </c>
      <c r="W56" s="52">
        <f t="shared" si="19"/>
        <v>0</v>
      </c>
      <c r="X56" s="49" t="s">
        <v>6</v>
      </c>
      <c r="Y56" s="52">
        <f>VLOOKUP(X56:X182,Sheet2!$A:$B,2,0)</f>
        <v>3.5</v>
      </c>
      <c r="Z56" s="52">
        <f t="shared" si="20"/>
        <v>3.5</v>
      </c>
      <c r="AA56" s="52" t="s">
        <v>11</v>
      </c>
      <c r="AB56" s="52">
        <f>VLOOKUP(AA56:AA182,Sheet2!$A$2:$B$13,2,0)</f>
        <v>2.5</v>
      </c>
      <c r="AC56" s="52">
        <f t="shared" si="21"/>
        <v>2.5</v>
      </c>
      <c r="AD56" s="52" t="s">
        <v>13</v>
      </c>
      <c r="AE56" s="52">
        <f>VLOOKUP(AD56:AD182,Sheet2!$A$2:$B$13,2,0)</f>
        <v>3.75</v>
      </c>
      <c r="AF56" s="52">
        <f t="shared" si="22"/>
        <v>3.75</v>
      </c>
      <c r="AG56" s="52" t="s">
        <v>13</v>
      </c>
      <c r="AH56" s="52">
        <f>VLOOKUP(AG56:AG182,Sheet2!$A$2:$B$13,2,0)</f>
        <v>3.75</v>
      </c>
      <c r="AI56" s="52">
        <f t="shared" si="23"/>
        <v>3.75</v>
      </c>
      <c r="AJ56" s="52" t="s">
        <v>8</v>
      </c>
      <c r="AK56" s="52">
        <f>VLOOKUP(AJ56:AJ182,Sheet2!$A$2:$B$13,2,0)</f>
        <v>3</v>
      </c>
      <c r="AL56" s="52">
        <f t="shared" si="24"/>
        <v>3</v>
      </c>
      <c r="AM56" s="53">
        <f t="shared" si="25"/>
        <v>45.75</v>
      </c>
      <c r="AN56" s="52">
        <f t="shared" si="26"/>
        <v>2.1800000000000002</v>
      </c>
      <c r="AO56" s="69" t="s">
        <v>31</v>
      </c>
    </row>
    <row r="57" spans="1:41" s="44" customFormat="1" ht="21.75" customHeight="1" x14ac:dyDescent="0.25">
      <c r="A57" s="74">
        <f t="shared" si="13"/>
        <v>50</v>
      </c>
      <c r="B57" s="75" t="s">
        <v>199</v>
      </c>
      <c r="C57" s="75" t="s">
        <v>340</v>
      </c>
      <c r="D57" s="76" t="s">
        <v>319</v>
      </c>
      <c r="E57" s="81" t="s">
        <v>320</v>
      </c>
      <c r="F57" s="49" t="s">
        <v>31</v>
      </c>
      <c r="G57" s="52">
        <f>VLOOKUP(F57:F183,Sheet2!$A:$B,2,0)</f>
        <v>0</v>
      </c>
      <c r="H57" s="52">
        <f t="shared" si="14"/>
        <v>0</v>
      </c>
      <c r="I57" s="49" t="s">
        <v>31</v>
      </c>
      <c r="J57" s="52">
        <f>VLOOKUP(I57:I183,Sheet2!$A:$B,2,0)</f>
        <v>0</v>
      </c>
      <c r="K57" s="52">
        <f t="shared" si="15"/>
        <v>0</v>
      </c>
      <c r="L57" s="49" t="s">
        <v>31</v>
      </c>
      <c r="M57" s="52">
        <f>VLOOKUP(L57:L183,Sheet2!$A:$B,2,0)</f>
        <v>0</v>
      </c>
      <c r="N57" s="52">
        <f t="shared" si="16"/>
        <v>0</v>
      </c>
      <c r="O57" s="49" t="s">
        <v>31</v>
      </c>
      <c r="P57" s="52">
        <f>VLOOKUP(O57:O183,Sheet2!$A:$B,2,0)</f>
        <v>0</v>
      </c>
      <c r="Q57" s="52">
        <f t="shared" si="17"/>
        <v>0</v>
      </c>
      <c r="R57" s="49" t="s">
        <v>17</v>
      </c>
      <c r="S57" s="52">
        <f>VLOOKUP(R57:R183,Sheet2!$A:$B,2,0)</f>
        <v>2</v>
      </c>
      <c r="T57" s="52">
        <f t="shared" si="18"/>
        <v>6</v>
      </c>
      <c r="U57" s="67" t="s">
        <v>477</v>
      </c>
      <c r="V57" s="52">
        <v>0</v>
      </c>
      <c r="W57" s="52">
        <f t="shared" si="19"/>
        <v>0</v>
      </c>
      <c r="X57" s="49" t="s">
        <v>31</v>
      </c>
      <c r="Y57" s="52">
        <f>VLOOKUP(X57:X183,Sheet2!$A:$B,2,0)</f>
        <v>0</v>
      </c>
      <c r="Z57" s="52">
        <f t="shared" si="20"/>
        <v>0</v>
      </c>
      <c r="AA57" s="52" t="s">
        <v>31</v>
      </c>
      <c r="AB57" s="52">
        <f>VLOOKUP(AA57:AA183,Sheet2!$A$2:$B$13,2,0)</f>
        <v>0</v>
      </c>
      <c r="AC57" s="52">
        <f t="shared" si="21"/>
        <v>0</v>
      </c>
      <c r="AD57" s="52" t="s">
        <v>18</v>
      </c>
      <c r="AE57" s="52">
        <f>VLOOKUP(AD57:AD183,Sheet2!$A$2:$B$13,2,0)</f>
        <v>1.75</v>
      </c>
      <c r="AF57" s="52">
        <f t="shared" si="22"/>
        <v>1.75</v>
      </c>
      <c r="AG57" s="52" t="s">
        <v>18</v>
      </c>
      <c r="AH57" s="52">
        <f>VLOOKUP(AG57:AG183,Sheet2!$A$2:$B$13,2,0)</f>
        <v>1.75</v>
      </c>
      <c r="AI57" s="52">
        <f t="shared" si="23"/>
        <v>1.75</v>
      </c>
      <c r="AJ57" s="52" t="s">
        <v>31</v>
      </c>
      <c r="AK57" s="52">
        <f>VLOOKUP(AJ57:AJ183,Sheet2!$A$2:$B$13,2,0)</f>
        <v>0</v>
      </c>
      <c r="AL57" s="52">
        <f t="shared" si="24"/>
        <v>0</v>
      </c>
      <c r="AM57" s="53">
        <f t="shared" si="25"/>
        <v>9.5</v>
      </c>
      <c r="AN57" s="52">
        <f t="shared" si="26"/>
        <v>0.45</v>
      </c>
      <c r="AO57" s="69" t="s">
        <v>31</v>
      </c>
    </row>
    <row r="58" spans="1:41" s="44" customFormat="1" ht="21.75" customHeight="1" x14ac:dyDescent="0.25">
      <c r="A58" s="74">
        <f t="shared" si="13"/>
        <v>51</v>
      </c>
      <c r="B58" s="75" t="s">
        <v>199</v>
      </c>
      <c r="C58" s="75" t="s">
        <v>340</v>
      </c>
      <c r="D58" s="76" t="s">
        <v>321</v>
      </c>
      <c r="E58" s="81" t="s">
        <v>322</v>
      </c>
      <c r="F58" s="49" t="s">
        <v>13</v>
      </c>
      <c r="G58" s="52">
        <f>VLOOKUP(F58:F184,Sheet2!$A:$B,2,0)</f>
        <v>3.75</v>
      </c>
      <c r="H58" s="52">
        <f t="shared" si="14"/>
        <v>11.25</v>
      </c>
      <c r="I58" s="49" t="s">
        <v>18</v>
      </c>
      <c r="J58" s="52">
        <f>VLOOKUP(I58:I184,Sheet2!$A:$B,2,0)</f>
        <v>1.75</v>
      </c>
      <c r="K58" s="52">
        <f t="shared" si="15"/>
        <v>5.25</v>
      </c>
      <c r="L58" s="49" t="s">
        <v>6</v>
      </c>
      <c r="M58" s="52">
        <f>VLOOKUP(L58:L184,Sheet2!$A:$B,2,0)</f>
        <v>3.5</v>
      </c>
      <c r="N58" s="52">
        <f t="shared" si="16"/>
        <v>14</v>
      </c>
      <c r="O58" s="49" t="s">
        <v>5</v>
      </c>
      <c r="P58" s="52">
        <f>VLOOKUP(O58:O184,Sheet2!$A:$B,2,0)</f>
        <v>4</v>
      </c>
      <c r="Q58" s="52">
        <f t="shared" si="17"/>
        <v>12</v>
      </c>
      <c r="R58" s="49" t="s">
        <v>6</v>
      </c>
      <c r="S58" s="52">
        <f>VLOOKUP(R58:R184,Sheet2!$A:$B,2,0)</f>
        <v>3.5</v>
      </c>
      <c r="T58" s="52">
        <f t="shared" si="18"/>
        <v>10.5</v>
      </c>
      <c r="U58" s="67" t="s">
        <v>477</v>
      </c>
      <c r="V58" s="52">
        <v>0</v>
      </c>
      <c r="W58" s="52">
        <f t="shared" si="19"/>
        <v>0</v>
      </c>
      <c r="X58" s="49" t="s">
        <v>6</v>
      </c>
      <c r="Y58" s="52">
        <f>VLOOKUP(X58:X184,Sheet2!$A:$B,2,0)</f>
        <v>3.5</v>
      </c>
      <c r="Z58" s="52">
        <f t="shared" si="20"/>
        <v>3.5</v>
      </c>
      <c r="AA58" s="52" t="s">
        <v>5</v>
      </c>
      <c r="AB58" s="52">
        <f>VLOOKUP(AA58:AA184,Sheet2!$A$2:$B$13,2,0)</f>
        <v>4</v>
      </c>
      <c r="AC58" s="52">
        <f t="shared" si="21"/>
        <v>4</v>
      </c>
      <c r="AD58" s="52" t="s">
        <v>5</v>
      </c>
      <c r="AE58" s="52">
        <f>VLOOKUP(AD58:AD184,Sheet2!$A$2:$B$13,2,0)</f>
        <v>4</v>
      </c>
      <c r="AF58" s="52">
        <f t="shared" si="22"/>
        <v>4</v>
      </c>
      <c r="AG58" s="52" t="s">
        <v>5</v>
      </c>
      <c r="AH58" s="52">
        <f>VLOOKUP(AG58:AG184,Sheet2!$A$2:$B$13,2,0)</f>
        <v>4</v>
      </c>
      <c r="AI58" s="52">
        <f t="shared" si="23"/>
        <v>4</v>
      </c>
      <c r="AJ58" s="52" t="s">
        <v>8</v>
      </c>
      <c r="AK58" s="52">
        <f>VLOOKUP(AJ58:AJ184,Sheet2!$A$2:$B$13,2,0)</f>
        <v>3</v>
      </c>
      <c r="AL58" s="52">
        <f t="shared" si="24"/>
        <v>3</v>
      </c>
      <c r="AM58" s="53">
        <f t="shared" si="25"/>
        <v>71.5</v>
      </c>
      <c r="AN58" s="52">
        <f t="shared" si="26"/>
        <v>3.4</v>
      </c>
      <c r="AO58" s="69" t="s">
        <v>478</v>
      </c>
    </row>
    <row r="59" spans="1:41" s="44" customFormat="1" ht="21.75" customHeight="1" x14ac:dyDescent="0.25">
      <c r="A59" s="74">
        <f t="shared" si="13"/>
        <v>52</v>
      </c>
      <c r="B59" s="75" t="s">
        <v>199</v>
      </c>
      <c r="C59" s="75" t="s">
        <v>340</v>
      </c>
      <c r="D59" s="76" t="s">
        <v>323</v>
      </c>
      <c r="E59" s="81" t="s">
        <v>324</v>
      </c>
      <c r="F59" s="52" t="s">
        <v>16</v>
      </c>
      <c r="G59" s="52">
        <f>VLOOKUP(F59:F185,Sheet2!$A:$B,2,0)</f>
        <v>2.25</v>
      </c>
      <c r="H59" s="52">
        <f t="shared" si="14"/>
        <v>6.75</v>
      </c>
      <c r="I59" s="52" t="s">
        <v>31</v>
      </c>
      <c r="J59" s="52">
        <f>VLOOKUP(I59:I185,Sheet2!$A:$B,2,0)</f>
        <v>0</v>
      </c>
      <c r="K59" s="52">
        <f t="shared" si="15"/>
        <v>0</v>
      </c>
      <c r="L59" s="52" t="s">
        <v>18</v>
      </c>
      <c r="M59" s="52">
        <f>VLOOKUP(L59:L185,Sheet2!$A:$B,2,0)</f>
        <v>1.75</v>
      </c>
      <c r="N59" s="52">
        <f t="shared" si="16"/>
        <v>7</v>
      </c>
      <c r="O59" s="52" t="s">
        <v>13</v>
      </c>
      <c r="P59" s="52">
        <f>VLOOKUP(O59:O185,Sheet2!$A:$B,2,0)</f>
        <v>3.75</v>
      </c>
      <c r="Q59" s="52">
        <f t="shared" si="17"/>
        <v>11.25</v>
      </c>
      <c r="R59" s="52" t="s">
        <v>8</v>
      </c>
      <c r="S59" s="52">
        <f>VLOOKUP(R59:R185,Sheet2!$A:$B,2,0)</f>
        <v>3</v>
      </c>
      <c r="T59" s="52">
        <f t="shared" si="18"/>
        <v>9</v>
      </c>
      <c r="U59" s="67" t="s">
        <v>477</v>
      </c>
      <c r="V59" s="52">
        <v>0</v>
      </c>
      <c r="W59" s="52">
        <f t="shared" si="19"/>
        <v>0</v>
      </c>
      <c r="X59" s="52" t="s">
        <v>18</v>
      </c>
      <c r="Y59" s="52">
        <f>VLOOKUP(X59:X185,Sheet2!$A:$B,2,0)</f>
        <v>1.75</v>
      </c>
      <c r="Z59" s="52">
        <f t="shared" si="20"/>
        <v>1.75</v>
      </c>
      <c r="AA59" s="52" t="s">
        <v>16</v>
      </c>
      <c r="AB59" s="52">
        <f>VLOOKUP(AA59:AA185,Sheet2!$A$2:$B$13,2,0)</f>
        <v>2.25</v>
      </c>
      <c r="AC59" s="52">
        <f t="shared" si="21"/>
        <v>2.25</v>
      </c>
      <c r="AD59" s="52" t="s">
        <v>7</v>
      </c>
      <c r="AE59" s="52">
        <f>VLOOKUP(AD59:AD185,Sheet2!$A$2:$B$13,2,0)</f>
        <v>3.25</v>
      </c>
      <c r="AF59" s="52">
        <f t="shared" si="22"/>
        <v>3.25</v>
      </c>
      <c r="AG59" s="52" t="s">
        <v>8</v>
      </c>
      <c r="AH59" s="52">
        <f>VLOOKUP(AG59:AG185,Sheet2!$A$2:$B$13,2,0)</f>
        <v>3</v>
      </c>
      <c r="AI59" s="52">
        <f t="shared" si="23"/>
        <v>3</v>
      </c>
      <c r="AJ59" s="52" t="s">
        <v>7</v>
      </c>
      <c r="AK59" s="52">
        <f>VLOOKUP(AJ59:AJ185,Sheet2!$A$2:$B$13,2,0)</f>
        <v>3.25</v>
      </c>
      <c r="AL59" s="52">
        <f t="shared" si="24"/>
        <v>3.25</v>
      </c>
      <c r="AM59" s="53">
        <f t="shared" si="25"/>
        <v>47.5</v>
      </c>
      <c r="AN59" s="52">
        <f t="shared" si="26"/>
        <v>2.2599999999999998</v>
      </c>
      <c r="AO59" s="69" t="s">
        <v>31</v>
      </c>
    </row>
    <row r="60" spans="1:41" s="44" customFormat="1" ht="21.75" customHeight="1" x14ac:dyDescent="0.25">
      <c r="A60" s="74">
        <f t="shared" si="13"/>
        <v>53</v>
      </c>
      <c r="B60" s="75" t="s">
        <v>199</v>
      </c>
      <c r="C60" s="75" t="s">
        <v>340</v>
      </c>
      <c r="D60" s="76" t="s">
        <v>325</v>
      </c>
      <c r="E60" s="81" t="s">
        <v>326</v>
      </c>
      <c r="F60" s="52" t="s">
        <v>5</v>
      </c>
      <c r="G60" s="52">
        <f>VLOOKUP(F60:F186,Sheet2!$A:$B,2,0)</f>
        <v>4</v>
      </c>
      <c r="H60" s="52">
        <f t="shared" si="14"/>
        <v>12</v>
      </c>
      <c r="I60" s="52" t="s">
        <v>31</v>
      </c>
      <c r="J60" s="52">
        <f>VLOOKUP(I60:I186,Sheet2!$A:$B,2,0)</f>
        <v>0</v>
      </c>
      <c r="K60" s="52">
        <f t="shared" si="15"/>
        <v>0</v>
      </c>
      <c r="L60" s="52" t="s">
        <v>17</v>
      </c>
      <c r="M60" s="52">
        <f>VLOOKUP(L60:L186,Sheet2!$A:$B,2,0)</f>
        <v>2</v>
      </c>
      <c r="N60" s="52">
        <f t="shared" si="16"/>
        <v>8</v>
      </c>
      <c r="O60" s="52" t="s">
        <v>5</v>
      </c>
      <c r="P60" s="52">
        <f>VLOOKUP(O60:O186,Sheet2!$A:$B,2,0)</f>
        <v>4</v>
      </c>
      <c r="Q60" s="52">
        <f t="shared" si="17"/>
        <v>12</v>
      </c>
      <c r="R60" s="52" t="s">
        <v>8</v>
      </c>
      <c r="S60" s="52">
        <f>VLOOKUP(R60:R186,Sheet2!$A:$B,2,0)</f>
        <v>3</v>
      </c>
      <c r="T60" s="52">
        <f t="shared" si="18"/>
        <v>9</v>
      </c>
      <c r="U60" s="67" t="s">
        <v>477</v>
      </c>
      <c r="V60" s="52">
        <v>0</v>
      </c>
      <c r="W60" s="52">
        <f t="shared" si="19"/>
        <v>0</v>
      </c>
      <c r="X60" s="52" t="s">
        <v>7</v>
      </c>
      <c r="Y60" s="52">
        <f>VLOOKUP(X60:X186,Sheet2!$A:$B,2,0)</f>
        <v>3.25</v>
      </c>
      <c r="Z60" s="52">
        <f t="shared" si="20"/>
        <v>3.25</v>
      </c>
      <c r="AA60" s="52" t="s">
        <v>6</v>
      </c>
      <c r="AB60" s="52">
        <f>VLOOKUP(AA60:AA186,Sheet2!$A$2:$B$13,2,0)</f>
        <v>3.5</v>
      </c>
      <c r="AC60" s="52">
        <f t="shared" si="21"/>
        <v>3.5</v>
      </c>
      <c r="AD60" s="52" t="s">
        <v>13</v>
      </c>
      <c r="AE60" s="52">
        <f>VLOOKUP(AD60:AD186,Sheet2!$A$2:$B$13,2,0)</f>
        <v>3.75</v>
      </c>
      <c r="AF60" s="52">
        <f t="shared" si="22"/>
        <v>3.75</v>
      </c>
      <c r="AG60" s="52" t="s">
        <v>13</v>
      </c>
      <c r="AH60" s="52">
        <f>VLOOKUP(AG60:AG186,Sheet2!$A$2:$B$13,2,0)</f>
        <v>3.75</v>
      </c>
      <c r="AI60" s="52">
        <f t="shared" si="23"/>
        <v>3.75</v>
      </c>
      <c r="AJ60" s="52" t="s">
        <v>5</v>
      </c>
      <c r="AK60" s="52">
        <f>VLOOKUP(AJ60:AJ186,Sheet2!$A$2:$B$13,2,0)</f>
        <v>4</v>
      </c>
      <c r="AL60" s="52">
        <f t="shared" si="24"/>
        <v>4</v>
      </c>
      <c r="AM60" s="53">
        <f t="shared" si="25"/>
        <v>59.25</v>
      </c>
      <c r="AN60" s="52">
        <f t="shared" si="26"/>
        <v>2.82</v>
      </c>
      <c r="AO60" s="69" t="s">
        <v>31</v>
      </c>
    </row>
    <row r="61" spans="1:41" s="44" customFormat="1" ht="21.75" customHeight="1" x14ac:dyDescent="0.25">
      <c r="A61" s="74">
        <f t="shared" si="13"/>
        <v>54</v>
      </c>
      <c r="B61" s="75" t="s">
        <v>199</v>
      </c>
      <c r="C61" s="75" t="s">
        <v>340</v>
      </c>
      <c r="D61" s="76" t="s">
        <v>327</v>
      </c>
      <c r="E61" s="81" t="s">
        <v>328</v>
      </c>
      <c r="F61" s="52" t="s">
        <v>7</v>
      </c>
      <c r="G61" s="52">
        <f>VLOOKUP(F61:F187,Sheet2!$A:$B,2,0)</f>
        <v>3.25</v>
      </c>
      <c r="H61" s="52">
        <f t="shared" si="14"/>
        <v>9.75</v>
      </c>
      <c r="I61" s="52" t="s">
        <v>8</v>
      </c>
      <c r="J61" s="52">
        <f>VLOOKUP(I61:I187,Sheet2!$A:$B,2,0)</f>
        <v>3</v>
      </c>
      <c r="K61" s="52">
        <f t="shared" si="15"/>
        <v>9</v>
      </c>
      <c r="L61" s="52" t="s">
        <v>6</v>
      </c>
      <c r="M61" s="52">
        <f>VLOOKUP(L61:L187,Sheet2!$A:$B,2,0)</f>
        <v>3.5</v>
      </c>
      <c r="N61" s="52">
        <f t="shared" si="16"/>
        <v>14</v>
      </c>
      <c r="O61" s="52" t="s">
        <v>13</v>
      </c>
      <c r="P61" s="52">
        <f>VLOOKUP(O61:O187,Sheet2!$A:$B,2,0)</f>
        <v>3.75</v>
      </c>
      <c r="Q61" s="52">
        <f t="shared" si="17"/>
        <v>11.25</v>
      </c>
      <c r="R61" s="52" t="s">
        <v>12</v>
      </c>
      <c r="S61" s="52">
        <f>VLOOKUP(R61:R187,Sheet2!$A:$B,2,0)</f>
        <v>2.75</v>
      </c>
      <c r="T61" s="52">
        <f t="shared" si="18"/>
        <v>8.25</v>
      </c>
      <c r="U61" s="67" t="s">
        <v>477</v>
      </c>
      <c r="V61" s="52">
        <v>0</v>
      </c>
      <c r="W61" s="52">
        <f t="shared" si="19"/>
        <v>0</v>
      </c>
      <c r="X61" s="52" t="s">
        <v>5</v>
      </c>
      <c r="Y61" s="52">
        <f>VLOOKUP(X61:X187,Sheet2!$A:$B,2,0)</f>
        <v>4</v>
      </c>
      <c r="Z61" s="52">
        <f t="shared" si="20"/>
        <v>4</v>
      </c>
      <c r="AA61" s="52" t="s">
        <v>13</v>
      </c>
      <c r="AB61" s="52">
        <f>VLOOKUP(AA61:AA187,Sheet2!$A$2:$B$13,2,0)</f>
        <v>3.75</v>
      </c>
      <c r="AC61" s="52">
        <f t="shared" si="21"/>
        <v>3.75</v>
      </c>
      <c r="AD61" s="52" t="s">
        <v>5</v>
      </c>
      <c r="AE61" s="52">
        <f>VLOOKUP(AD61:AD187,Sheet2!$A$2:$B$13,2,0)</f>
        <v>4</v>
      </c>
      <c r="AF61" s="52">
        <f t="shared" si="22"/>
        <v>4</v>
      </c>
      <c r="AG61" s="52" t="s">
        <v>8</v>
      </c>
      <c r="AH61" s="52">
        <f>VLOOKUP(AG61:AG187,Sheet2!$A$2:$B$13,2,0)</f>
        <v>3</v>
      </c>
      <c r="AI61" s="52">
        <f t="shared" si="23"/>
        <v>3</v>
      </c>
      <c r="AJ61" s="52" t="s">
        <v>6</v>
      </c>
      <c r="AK61" s="52">
        <f>VLOOKUP(AJ61:AJ187,Sheet2!$A$2:$B$13,2,0)</f>
        <v>3.5</v>
      </c>
      <c r="AL61" s="52">
        <f t="shared" si="24"/>
        <v>3.5</v>
      </c>
      <c r="AM61" s="53">
        <f t="shared" si="25"/>
        <v>70.5</v>
      </c>
      <c r="AN61" s="52">
        <f t="shared" si="26"/>
        <v>3.36</v>
      </c>
      <c r="AO61" s="69" t="s">
        <v>478</v>
      </c>
    </row>
    <row r="62" spans="1:41" s="44" customFormat="1" ht="21.75" customHeight="1" x14ac:dyDescent="0.25">
      <c r="A62" s="74">
        <f t="shared" si="13"/>
        <v>55</v>
      </c>
      <c r="B62" s="75" t="s">
        <v>199</v>
      </c>
      <c r="C62" s="75" t="s">
        <v>340</v>
      </c>
      <c r="D62" s="76" t="s">
        <v>329</v>
      </c>
      <c r="E62" s="81" t="s">
        <v>330</v>
      </c>
      <c r="F62" s="52" t="s">
        <v>31</v>
      </c>
      <c r="G62" s="52">
        <f>VLOOKUP(F62:F188,Sheet2!$A:$B,2,0)</f>
        <v>0</v>
      </c>
      <c r="H62" s="52">
        <f t="shared" si="14"/>
        <v>0</v>
      </c>
      <c r="I62" s="52" t="s">
        <v>31</v>
      </c>
      <c r="J62" s="52">
        <f>VLOOKUP(I62:I188,Sheet2!$A:$B,2,0)</f>
        <v>0</v>
      </c>
      <c r="K62" s="52">
        <f t="shared" si="15"/>
        <v>0</v>
      </c>
      <c r="L62" s="52" t="s">
        <v>31</v>
      </c>
      <c r="M62" s="52">
        <f>VLOOKUP(L62:L188,Sheet2!$A:$B,2,0)</f>
        <v>0</v>
      </c>
      <c r="N62" s="52">
        <f t="shared" si="16"/>
        <v>0</v>
      </c>
      <c r="O62" s="52" t="s">
        <v>31</v>
      </c>
      <c r="P62" s="52">
        <f>VLOOKUP(O62:O188,Sheet2!$A:$B,2,0)</f>
        <v>0</v>
      </c>
      <c r="Q62" s="52">
        <f t="shared" si="17"/>
        <v>0</v>
      </c>
      <c r="R62" s="52" t="s">
        <v>31</v>
      </c>
      <c r="S62" s="52">
        <f>VLOOKUP(R62:R188,Sheet2!$A:$B,2,0)</f>
        <v>0</v>
      </c>
      <c r="T62" s="52">
        <f t="shared" si="18"/>
        <v>0</v>
      </c>
      <c r="U62" s="67" t="s">
        <v>31</v>
      </c>
      <c r="V62" s="52">
        <v>0</v>
      </c>
      <c r="W62" s="52">
        <f t="shared" si="19"/>
        <v>0</v>
      </c>
      <c r="X62" s="52" t="s">
        <v>31</v>
      </c>
      <c r="Y62" s="52">
        <f>VLOOKUP(X62:X188,Sheet2!$A:$B,2,0)</f>
        <v>0</v>
      </c>
      <c r="Z62" s="52">
        <f t="shared" si="20"/>
        <v>0</v>
      </c>
      <c r="AA62" s="52" t="s">
        <v>31</v>
      </c>
      <c r="AB62" s="52">
        <f>VLOOKUP(AA62:AA188,Sheet2!$A$2:$B$13,2,0)</f>
        <v>0</v>
      </c>
      <c r="AC62" s="52">
        <f t="shared" si="21"/>
        <v>0</v>
      </c>
      <c r="AD62" s="52" t="s">
        <v>31</v>
      </c>
      <c r="AE62" s="52">
        <f>VLOOKUP(AD62:AD188,Sheet2!$A$2:$B$13,2,0)</f>
        <v>0</v>
      </c>
      <c r="AF62" s="52">
        <f t="shared" si="22"/>
        <v>0</v>
      </c>
      <c r="AG62" s="52" t="s">
        <v>31</v>
      </c>
      <c r="AH62" s="52">
        <f>VLOOKUP(AG62:AG188,Sheet2!$A$2:$B$13,2,0)</f>
        <v>0</v>
      </c>
      <c r="AI62" s="52">
        <f t="shared" si="23"/>
        <v>0</v>
      </c>
      <c r="AJ62" s="52" t="s">
        <v>31</v>
      </c>
      <c r="AK62" s="52">
        <f>VLOOKUP(AJ62:AJ188,Sheet2!$A$2:$B$13,2,0)</f>
        <v>0</v>
      </c>
      <c r="AL62" s="52">
        <f t="shared" si="24"/>
        <v>0</v>
      </c>
      <c r="AM62" s="53">
        <f t="shared" si="25"/>
        <v>0</v>
      </c>
      <c r="AN62" s="52">
        <f t="shared" si="26"/>
        <v>0</v>
      </c>
      <c r="AO62" s="69" t="s">
        <v>31</v>
      </c>
    </row>
    <row r="63" spans="1:41" s="44" customFormat="1" ht="21.75" customHeight="1" x14ac:dyDescent="0.25">
      <c r="A63" s="74">
        <f t="shared" si="13"/>
        <v>56</v>
      </c>
      <c r="B63" s="75" t="s">
        <v>199</v>
      </c>
      <c r="C63" s="75" t="s">
        <v>340</v>
      </c>
      <c r="D63" s="76" t="s">
        <v>331</v>
      </c>
      <c r="E63" s="81" t="s">
        <v>332</v>
      </c>
      <c r="F63" s="52" t="s">
        <v>7</v>
      </c>
      <c r="G63" s="52">
        <f>VLOOKUP(F63:F189,Sheet2!$A:$B,2,0)</f>
        <v>3.25</v>
      </c>
      <c r="H63" s="52">
        <f t="shared" si="14"/>
        <v>9.75</v>
      </c>
      <c r="I63" s="52" t="s">
        <v>31</v>
      </c>
      <c r="J63" s="52">
        <f>VLOOKUP(I63:I189,Sheet2!$A:$B,2,0)</f>
        <v>0</v>
      </c>
      <c r="K63" s="52">
        <f t="shared" si="15"/>
        <v>0</v>
      </c>
      <c r="L63" s="52" t="s">
        <v>18</v>
      </c>
      <c r="M63" s="52">
        <f>VLOOKUP(L63:L189,Sheet2!$A:$B,2,0)</f>
        <v>1.75</v>
      </c>
      <c r="N63" s="52">
        <f t="shared" si="16"/>
        <v>7</v>
      </c>
      <c r="O63" s="52" t="s">
        <v>13</v>
      </c>
      <c r="P63" s="52">
        <f>VLOOKUP(O63:O189,Sheet2!$A:$B,2,0)</f>
        <v>3.75</v>
      </c>
      <c r="Q63" s="52">
        <f t="shared" si="17"/>
        <v>11.25</v>
      </c>
      <c r="R63" s="52" t="s">
        <v>13</v>
      </c>
      <c r="S63" s="52">
        <f>VLOOKUP(R63:R189,Sheet2!$A:$B,2,0)</f>
        <v>3.75</v>
      </c>
      <c r="T63" s="52">
        <f t="shared" si="18"/>
        <v>11.25</v>
      </c>
      <c r="U63" s="67" t="s">
        <v>477</v>
      </c>
      <c r="V63" s="52">
        <v>0</v>
      </c>
      <c r="W63" s="52">
        <f t="shared" si="19"/>
        <v>0</v>
      </c>
      <c r="X63" s="52" t="s">
        <v>11</v>
      </c>
      <c r="Y63" s="52">
        <f>VLOOKUP(X63:X189,Sheet2!$A:$B,2,0)</f>
        <v>2.5</v>
      </c>
      <c r="Z63" s="52">
        <f t="shared" si="20"/>
        <v>2.5</v>
      </c>
      <c r="AA63" s="52" t="s">
        <v>12</v>
      </c>
      <c r="AB63" s="52">
        <f>VLOOKUP(AA63:AA189,Sheet2!$A$2:$B$13,2,0)</f>
        <v>2.75</v>
      </c>
      <c r="AC63" s="52">
        <f t="shared" si="21"/>
        <v>2.75</v>
      </c>
      <c r="AD63" s="52" t="s">
        <v>13</v>
      </c>
      <c r="AE63" s="52">
        <f>VLOOKUP(AD63:AD189,Sheet2!$A$2:$B$13,2,0)</f>
        <v>3.75</v>
      </c>
      <c r="AF63" s="52">
        <f t="shared" si="22"/>
        <v>3.75</v>
      </c>
      <c r="AG63" s="52" t="s">
        <v>8</v>
      </c>
      <c r="AH63" s="52">
        <f>VLOOKUP(AG63:AG189,Sheet2!$A$2:$B$13,2,0)</f>
        <v>3</v>
      </c>
      <c r="AI63" s="52">
        <f t="shared" si="23"/>
        <v>3</v>
      </c>
      <c r="AJ63" s="52" t="s">
        <v>7</v>
      </c>
      <c r="AK63" s="52">
        <f>VLOOKUP(AJ63:AJ189,Sheet2!$A$2:$B$13,2,0)</f>
        <v>3.25</v>
      </c>
      <c r="AL63" s="52">
        <f t="shared" si="24"/>
        <v>3.25</v>
      </c>
      <c r="AM63" s="53">
        <f t="shared" si="25"/>
        <v>54.5</v>
      </c>
      <c r="AN63" s="52">
        <f t="shared" si="26"/>
        <v>2.6</v>
      </c>
      <c r="AO63" s="69" t="s">
        <v>31</v>
      </c>
    </row>
    <row r="64" spans="1:41" s="44" customFormat="1" ht="21.75" customHeight="1" x14ac:dyDescent="0.25">
      <c r="A64" s="74">
        <f t="shared" si="13"/>
        <v>57</v>
      </c>
      <c r="B64" s="75" t="s">
        <v>199</v>
      </c>
      <c r="C64" s="75" t="s">
        <v>340</v>
      </c>
      <c r="D64" s="76" t="s">
        <v>333</v>
      </c>
      <c r="E64" s="81" t="s">
        <v>334</v>
      </c>
      <c r="F64" s="52" t="s">
        <v>5</v>
      </c>
      <c r="G64" s="52">
        <f>VLOOKUP(F64:F190,Sheet2!$A:$B,2,0)</f>
        <v>4</v>
      </c>
      <c r="H64" s="52">
        <f t="shared" si="14"/>
        <v>12</v>
      </c>
      <c r="I64" s="52" t="s">
        <v>12</v>
      </c>
      <c r="J64" s="52">
        <f>VLOOKUP(I64:I190,Sheet2!$A:$B,2,0)</f>
        <v>2.75</v>
      </c>
      <c r="K64" s="52">
        <f t="shared" si="15"/>
        <v>8.25</v>
      </c>
      <c r="L64" s="52" t="s">
        <v>18</v>
      </c>
      <c r="M64" s="52">
        <f>VLOOKUP(L64:L190,Sheet2!$A:$B,2,0)</f>
        <v>1.75</v>
      </c>
      <c r="N64" s="52">
        <f t="shared" si="16"/>
        <v>7</v>
      </c>
      <c r="O64" s="52" t="s">
        <v>5</v>
      </c>
      <c r="P64" s="52">
        <f>VLOOKUP(O64:O190,Sheet2!$A:$B,2,0)</f>
        <v>4</v>
      </c>
      <c r="Q64" s="52">
        <f t="shared" si="17"/>
        <v>12</v>
      </c>
      <c r="R64" s="52" t="s">
        <v>5</v>
      </c>
      <c r="S64" s="52">
        <f>VLOOKUP(R64:R190,Sheet2!$A:$B,2,0)</f>
        <v>4</v>
      </c>
      <c r="T64" s="52">
        <f t="shared" si="18"/>
        <v>12</v>
      </c>
      <c r="U64" s="67" t="s">
        <v>477</v>
      </c>
      <c r="V64" s="52">
        <v>0</v>
      </c>
      <c r="W64" s="52">
        <f t="shared" si="19"/>
        <v>0</v>
      </c>
      <c r="X64" s="52" t="s">
        <v>6</v>
      </c>
      <c r="Y64" s="52">
        <f>VLOOKUP(X64:X190,Sheet2!$A:$B,2,0)</f>
        <v>3.5</v>
      </c>
      <c r="Z64" s="52">
        <f t="shared" si="20"/>
        <v>3.5</v>
      </c>
      <c r="AA64" s="52" t="s">
        <v>13</v>
      </c>
      <c r="AB64" s="52">
        <f>VLOOKUP(AA64:AA190,Sheet2!$A$2:$B$13,2,0)</f>
        <v>3.75</v>
      </c>
      <c r="AC64" s="52">
        <f t="shared" si="21"/>
        <v>3.75</v>
      </c>
      <c r="AD64" s="52" t="s">
        <v>5</v>
      </c>
      <c r="AE64" s="52">
        <f>VLOOKUP(AD64:AD190,Sheet2!$A$2:$B$13,2,0)</f>
        <v>4</v>
      </c>
      <c r="AF64" s="52">
        <f t="shared" si="22"/>
        <v>4</v>
      </c>
      <c r="AG64" s="52" t="s">
        <v>13</v>
      </c>
      <c r="AH64" s="52">
        <f>VLOOKUP(AG64:AG190,Sheet2!$A$2:$B$13,2,0)</f>
        <v>3.75</v>
      </c>
      <c r="AI64" s="52">
        <f t="shared" si="23"/>
        <v>3.75</v>
      </c>
      <c r="AJ64" s="52" t="s">
        <v>5</v>
      </c>
      <c r="AK64" s="52">
        <f>VLOOKUP(AJ64:AJ190,Sheet2!$A$2:$B$13,2,0)</f>
        <v>4</v>
      </c>
      <c r="AL64" s="52">
        <f t="shared" si="24"/>
        <v>4</v>
      </c>
      <c r="AM64" s="53">
        <f t="shared" si="25"/>
        <v>70.25</v>
      </c>
      <c r="AN64" s="52">
        <f t="shared" si="26"/>
        <v>3.35</v>
      </c>
      <c r="AO64" s="69" t="s">
        <v>478</v>
      </c>
    </row>
    <row r="65" spans="1:41" s="44" customFormat="1" ht="21.75" customHeight="1" x14ac:dyDescent="0.25">
      <c r="A65" s="74">
        <f t="shared" si="13"/>
        <v>58</v>
      </c>
      <c r="B65" s="75" t="s">
        <v>199</v>
      </c>
      <c r="C65" s="75" t="s">
        <v>340</v>
      </c>
      <c r="D65" s="76" t="s">
        <v>335</v>
      </c>
      <c r="E65" s="81" t="s">
        <v>336</v>
      </c>
      <c r="F65" s="52" t="s">
        <v>6</v>
      </c>
      <c r="G65" s="52">
        <f>VLOOKUP(F65:F191,Sheet2!$A:$B,2,0)</f>
        <v>3.5</v>
      </c>
      <c r="H65" s="52">
        <f t="shared" si="14"/>
        <v>10.5</v>
      </c>
      <c r="I65" s="52" t="s">
        <v>31</v>
      </c>
      <c r="J65" s="52">
        <f>VLOOKUP(I65:I191,Sheet2!$A:$B,2,0)</f>
        <v>0</v>
      </c>
      <c r="K65" s="52">
        <f t="shared" si="15"/>
        <v>0</v>
      </c>
      <c r="L65" s="52" t="s">
        <v>18</v>
      </c>
      <c r="M65" s="52">
        <f>VLOOKUP(L65:L191,Sheet2!$A:$B,2,0)</f>
        <v>1.75</v>
      </c>
      <c r="N65" s="52">
        <f t="shared" si="16"/>
        <v>7</v>
      </c>
      <c r="O65" s="52" t="s">
        <v>8</v>
      </c>
      <c r="P65" s="52">
        <f>VLOOKUP(O65:O191,Sheet2!$A:$B,2,0)</f>
        <v>3</v>
      </c>
      <c r="Q65" s="52">
        <f t="shared" si="17"/>
        <v>9</v>
      </c>
      <c r="R65" s="52" t="s">
        <v>13</v>
      </c>
      <c r="S65" s="52">
        <f>VLOOKUP(R65:R191,Sheet2!$A:$B,2,0)</f>
        <v>3.75</v>
      </c>
      <c r="T65" s="52">
        <f t="shared" si="18"/>
        <v>11.25</v>
      </c>
      <c r="U65" s="67" t="s">
        <v>477</v>
      </c>
      <c r="V65" s="52">
        <v>0</v>
      </c>
      <c r="W65" s="52">
        <f t="shared" si="19"/>
        <v>0</v>
      </c>
      <c r="X65" s="52" t="s">
        <v>12</v>
      </c>
      <c r="Y65" s="52">
        <f>VLOOKUP(X65:X191,Sheet2!$A:$B,2,0)</f>
        <v>2.75</v>
      </c>
      <c r="Z65" s="52">
        <f t="shared" si="20"/>
        <v>2.75</v>
      </c>
      <c r="AA65" s="52" t="s">
        <v>11</v>
      </c>
      <c r="AB65" s="52">
        <f>VLOOKUP(AA65:AA191,Sheet2!$A$2:$B$13,2,0)</f>
        <v>2.5</v>
      </c>
      <c r="AC65" s="52">
        <f t="shared" si="21"/>
        <v>2.5</v>
      </c>
      <c r="AD65" s="52" t="s">
        <v>8</v>
      </c>
      <c r="AE65" s="52">
        <f>VLOOKUP(AD65:AD191,Sheet2!$A$2:$B$13,2,0)</f>
        <v>3</v>
      </c>
      <c r="AF65" s="52">
        <f t="shared" si="22"/>
        <v>3</v>
      </c>
      <c r="AG65" s="52" t="s">
        <v>7</v>
      </c>
      <c r="AH65" s="52">
        <f>VLOOKUP(AG65:AG191,Sheet2!$A$2:$B$13,2,0)</f>
        <v>3.25</v>
      </c>
      <c r="AI65" s="52">
        <f t="shared" si="23"/>
        <v>3.25</v>
      </c>
      <c r="AJ65" s="52" t="s">
        <v>8</v>
      </c>
      <c r="AK65" s="52">
        <f>VLOOKUP(AJ65:AJ191,Sheet2!$A$2:$B$13,2,0)</f>
        <v>3</v>
      </c>
      <c r="AL65" s="52">
        <f t="shared" si="24"/>
        <v>3</v>
      </c>
      <c r="AM65" s="53">
        <f t="shared" si="25"/>
        <v>52.25</v>
      </c>
      <c r="AN65" s="52">
        <f t="shared" si="26"/>
        <v>2.4900000000000002</v>
      </c>
      <c r="AO65" s="69" t="s">
        <v>31</v>
      </c>
    </row>
    <row r="66" spans="1:41" s="44" customFormat="1" ht="21.75" customHeight="1" x14ac:dyDescent="0.25">
      <c r="A66" s="74">
        <f t="shared" si="13"/>
        <v>59</v>
      </c>
      <c r="B66" s="75" t="s">
        <v>199</v>
      </c>
      <c r="C66" s="75" t="s">
        <v>340</v>
      </c>
      <c r="D66" s="76" t="s">
        <v>337</v>
      </c>
      <c r="E66" s="81" t="s">
        <v>338</v>
      </c>
      <c r="F66" s="52" t="s">
        <v>31</v>
      </c>
      <c r="G66" s="52">
        <f>VLOOKUP(F66:F192,Sheet2!$A:$B,2,0)</f>
        <v>0</v>
      </c>
      <c r="H66" s="52">
        <f t="shared" si="14"/>
        <v>0</v>
      </c>
      <c r="I66" s="52" t="s">
        <v>31</v>
      </c>
      <c r="J66" s="52">
        <f>VLOOKUP(I66:I192,Sheet2!$A:$B,2,0)</f>
        <v>0</v>
      </c>
      <c r="K66" s="52">
        <f t="shared" si="15"/>
        <v>0</v>
      </c>
      <c r="L66" s="52" t="s">
        <v>31</v>
      </c>
      <c r="M66" s="52">
        <f>VLOOKUP(L66:L192,Sheet2!$A:$B,2,0)</f>
        <v>0</v>
      </c>
      <c r="N66" s="52">
        <f t="shared" si="16"/>
        <v>0</v>
      </c>
      <c r="O66" s="52" t="s">
        <v>12</v>
      </c>
      <c r="P66" s="52">
        <f>VLOOKUP(O66:O192,Sheet2!$A:$B,2,0)</f>
        <v>2.75</v>
      </c>
      <c r="Q66" s="52">
        <f t="shared" si="17"/>
        <v>8.25</v>
      </c>
      <c r="R66" s="52" t="s">
        <v>17</v>
      </c>
      <c r="S66" s="52">
        <f>VLOOKUP(R66:R192,Sheet2!$A:$B,2,0)</f>
        <v>2</v>
      </c>
      <c r="T66" s="52">
        <f t="shared" si="18"/>
        <v>6</v>
      </c>
      <c r="U66" s="67" t="s">
        <v>31</v>
      </c>
      <c r="V66" s="52">
        <v>0</v>
      </c>
      <c r="W66" s="52">
        <f t="shared" si="19"/>
        <v>0</v>
      </c>
      <c r="X66" s="52" t="s">
        <v>17</v>
      </c>
      <c r="Y66" s="52">
        <f>VLOOKUP(X66:X192,Sheet2!$A:$B,2,0)</f>
        <v>2</v>
      </c>
      <c r="Z66" s="52">
        <f t="shared" si="20"/>
        <v>2</v>
      </c>
      <c r="AA66" s="52" t="s">
        <v>31</v>
      </c>
      <c r="AB66" s="52">
        <f>VLOOKUP(AA66:AA192,Sheet2!$A$2:$B$13,2,0)</f>
        <v>0</v>
      </c>
      <c r="AC66" s="52">
        <f t="shared" si="21"/>
        <v>0</v>
      </c>
      <c r="AD66" s="52" t="s">
        <v>18</v>
      </c>
      <c r="AE66" s="52">
        <f>VLOOKUP(AD66:AD192,Sheet2!$A$2:$B$13,2,0)</f>
        <v>1.75</v>
      </c>
      <c r="AF66" s="52">
        <f t="shared" si="22"/>
        <v>1.75</v>
      </c>
      <c r="AG66" s="52" t="s">
        <v>16</v>
      </c>
      <c r="AH66" s="52">
        <f>VLOOKUP(AG66:AG192,Sheet2!$A$2:$B$13,2,0)</f>
        <v>2.25</v>
      </c>
      <c r="AI66" s="52">
        <f t="shared" si="23"/>
        <v>2.25</v>
      </c>
      <c r="AJ66" s="52" t="s">
        <v>31</v>
      </c>
      <c r="AK66" s="52">
        <f>VLOOKUP(AJ66:AJ192,Sheet2!$A$2:$B$13,2,0)</f>
        <v>0</v>
      </c>
      <c r="AL66" s="52">
        <f t="shared" si="24"/>
        <v>0</v>
      </c>
      <c r="AM66" s="53">
        <f t="shared" si="25"/>
        <v>20.25</v>
      </c>
      <c r="AN66" s="52">
        <f t="shared" si="26"/>
        <v>0.96</v>
      </c>
      <c r="AO66" s="69" t="s">
        <v>31</v>
      </c>
    </row>
    <row r="67" spans="1:41" s="44" customFormat="1" ht="21.75" customHeight="1" x14ac:dyDescent="0.25">
      <c r="A67" s="74">
        <f t="shared" si="13"/>
        <v>60</v>
      </c>
      <c r="B67" s="63" t="s">
        <v>199</v>
      </c>
      <c r="C67" s="63" t="s">
        <v>457</v>
      </c>
      <c r="D67" s="61" t="s">
        <v>341</v>
      </c>
      <c r="E67" s="62" t="s">
        <v>342</v>
      </c>
      <c r="F67" s="52" t="s">
        <v>18</v>
      </c>
      <c r="G67" s="52">
        <f>VLOOKUP(F67:F193,Sheet2!$A:$B,2,0)</f>
        <v>1.75</v>
      </c>
      <c r="H67" s="52">
        <f t="shared" si="14"/>
        <v>5.25</v>
      </c>
      <c r="I67" s="52" t="s">
        <v>31</v>
      </c>
      <c r="J67" s="52">
        <f>VLOOKUP(I67:I193,Sheet2!$A:$B,2,0)</f>
        <v>0</v>
      </c>
      <c r="K67" s="52">
        <f t="shared" si="15"/>
        <v>0</v>
      </c>
      <c r="L67" s="52" t="s">
        <v>31</v>
      </c>
      <c r="M67" s="52">
        <f>VLOOKUP(L67:L193,Sheet2!$A:$B,2,0)</f>
        <v>0</v>
      </c>
      <c r="N67" s="52">
        <f t="shared" si="16"/>
        <v>0</v>
      </c>
      <c r="O67" s="52" t="s">
        <v>8</v>
      </c>
      <c r="P67" s="52">
        <f>VLOOKUP(O67:O193,Sheet2!$A:$B,2,0)</f>
        <v>3</v>
      </c>
      <c r="Q67" s="52">
        <f t="shared" si="17"/>
        <v>9</v>
      </c>
      <c r="R67" s="52" t="s">
        <v>8</v>
      </c>
      <c r="S67" s="52">
        <f>VLOOKUP(R67:R193,Sheet2!$A:$B,2,0)</f>
        <v>3</v>
      </c>
      <c r="T67" s="52">
        <f t="shared" si="18"/>
        <v>9</v>
      </c>
      <c r="U67" s="67" t="s">
        <v>477</v>
      </c>
      <c r="V67" s="52">
        <v>0</v>
      </c>
      <c r="W67" s="52">
        <f t="shared" si="19"/>
        <v>0</v>
      </c>
      <c r="X67" s="52" t="s">
        <v>16</v>
      </c>
      <c r="Y67" s="52">
        <f>VLOOKUP(X67:X193,Sheet2!$A:$B,2,0)</f>
        <v>2.25</v>
      </c>
      <c r="Z67" s="52">
        <f t="shared" si="20"/>
        <v>2.25</v>
      </c>
      <c r="AA67" s="52" t="s">
        <v>17</v>
      </c>
      <c r="AB67" s="52">
        <f>VLOOKUP(AA67:AA193,Sheet2!$A$2:$B$13,2,0)</f>
        <v>2</v>
      </c>
      <c r="AC67" s="52">
        <f t="shared" si="21"/>
        <v>2</v>
      </c>
      <c r="AD67" s="52" t="s">
        <v>7</v>
      </c>
      <c r="AE67" s="52">
        <f>VLOOKUP(AD67:AD193,Sheet2!$A$2:$B$13,2,0)</f>
        <v>3.25</v>
      </c>
      <c r="AF67" s="52">
        <f t="shared" si="22"/>
        <v>3.25</v>
      </c>
      <c r="AG67" s="52" t="s">
        <v>11</v>
      </c>
      <c r="AH67" s="52">
        <f>VLOOKUP(AG67:AG193,Sheet2!$A$2:$B$13,2,0)</f>
        <v>2.5</v>
      </c>
      <c r="AI67" s="52">
        <f t="shared" si="23"/>
        <v>2.5</v>
      </c>
      <c r="AJ67" s="52" t="s">
        <v>7</v>
      </c>
      <c r="AK67" s="52">
        <f>VLOOKUP(AJ67:AJ193,Sheet2!$A$2:$B$13,2,0)</f>
        <v>3.25</v>
      </c>
      <c r="AL67" s="52">
        <f t="shared" si="24"/>
        <v>3.25</v>
      </c>
      <c r="AM67" s="53">
        <f t="shared" si="25"/>
        <v>36.5</v>
      </c>
      <c r="AN67" s="52">
        <f t="shared" si="26"/>
        <v>1.74</v>
      </c>
      <c r="AO67" s="69" t="s">
        <v>31</v>
      </c>
    </row>
    <row r="68" spans="1:41" s="44" customFormat="1" ht="21" customHeight="1" x14ac:dyDescent="0.25">
      <c r="A68" s="51">
        <f t="shared" si="13"/>
        <v>61</v>
      </c>
      <c r="B68" s="63" t="s">
        <v>199</v>
      </c>
      <c r="C68" s="63" t="s">
        <v>457</v>
      </c>
      <c r="D68" s="61" t="s">
        <v>343</v>
      </c>
      <c r="E68" s="62" t="s">
        <v>344</v>
      </c>
      <c r="F68" s="52" t="s">
        <v>7</v>
      </c>
      <c r="G68" s="52">
        <f>VLOOKUP(F68:F194,Sheet2!$A:$B,2,0)</f>
        <v>3.25</v>
      </c>
      <c r="H68" s="52">
        <f t="shared" si="14"/>
        <v>9.75</v>
      </c>
      <c r="I68" s="52" t="s">
        <v>8</v>
      </c>
      <c r="J68" s="52">
        <f>VLOOKUP(I68:I194,Sheet2!$A:$B,2,0)</f>
        <v>3</v>
      </c>
      <c r="K68" s="52">
        <f t="shared" si="15"/>
        <v>9</v>
      </c>
      <c r="L68" s="52" t="s">
        <v>8</v>
      </c>
      <c r="M68" s="52">
        <f>VLOOKUP(L68:L194,Sheet2!$A:$B,2,0)</f>
        <v>3</v>
      </c>
      <c r="N68" s="52">
        <f t="shared" si="16"/>
        <v>12</v>
      </c>
      <c r="O68" s="52" t="s">
        <v>6</v>
      </c>
      <c r="P68" s="52">
        <f>VLOOKUP(O68:O194,Sheet2!$A:$B,2,0)</f>
        <v>3.5</v>
      </c>
      <c r="Q68" s="52">
        <f t="shared" si="17"/>
        <v>10.5</v>
      </c>
      <c r="R68" s="52" t="s">
        <v>8</v>
      </c>
      <c r="S68" s="52">
        <f>VLOOKUP(R68:R194,Sheet2!$A:$B,2,0)</f>
        <v>3</v>
      </c>
      <c r="T68" s="52">
        <f t="shared" si="18"/>
        <v>9</v>
      </c>
      <c r="U68" s="67" t="s">
        <v>477</v>
      </c>
      <c r="V68" s="52">
        <v>0</v>
      </c>
      <c r="W68" s="52">
        <f t="shared" si="19"/>
        <v>0</v>
      </c>
      <c r="X68" s="52" t="s">
        <v>5</v>
      </c>
      <c r="Y68" s="52">
        <f>VLOOKUP(X68:X194,Sheet2!$A:$B,2,0)</f>
        <v>4</v>
      </c>
      <c r="Z68" s="52">
        <f t="shared" si="20"/>
        <v>4</v>
      </c>
      <c r="AA68" s="52" t="s">
        <v>6</v>
      </c>
      <c r="AB68" s="52">
        <f>VLOOKUP(AA68:AA194,Sheet2!$A$2:$B$13,2,0)</f>
        <v>3.5</v>
      </c>
      <c r="AC68" s="52">
        <f t="shared" si="21"/>
        <v>3.5</v>
      </c>
      <c r="AD68" s="52" t="s">
        <v>13</v>
      </c>
      <c r="AE68" s="52">
        <f>VLOOKUP(AD68:AD194,Sheet2!$A$2:$B$13,2,0)</f>
        <v>3.75</v>
      </c>
      <c r="AF68" s="52">
        <f t="shared" si="22"/>
        <v>3.75</v>
      </c>
      <c r="AG68" s="52" t="s">
        <v>5</v>
      </c>
      <c r="AH68" s="52">
        <f>VLOOKUP(AG68:AG194,Sheet2!$A$2:$B$13,2,0)</f>
        <v>4</v>
      </c>
      <c r="AI68" s="52">
        <f t="shared" si="23"/>
        <v>4</v>
      </c>
      <c r="AJ68" s="52" t="s">
        <v>8</v>
      </c>
      <c r="AK68" s="52">
        <f>VLOOKUP(AJ68:AJ194,Sheet2!$A$2:$B$13,2,0)</f>
        <v>3</v>
      </c>
      <c r="AL68" s="52">
        <f t="shared" si="24"/>
        <v>3</v>
      </c>
      <c r="AM68" s="53">
        <f t="shared" si="25"/>
        <v>68.5</v>
      </c>
      <c r="AN68" s="52">
        <f t="shared" si="26"/>
        <v>3.26</v>
      </c>
      <c r="AO68" s="69" t="s">
        <v>478</v>
      </c>
    </row>
    <row r="69" spans="1:41" s="44" customFormat="1" ht="21.75" customHeight="1" x14ac:dyDescent="0.25">
      <c r="A69" s="51">
        <f t="shared" si="13"/>
        <v>62</v>
      </c>
      <c r="B69" s="63" t="s">
        <v>199</v>
      </c>
      <c r="C69" s="63" t="s">
        <v>457</v>
      </c>
      <c r="D69" s="61" t="s">
        <v>345</v>
      </c>
      <c r="E69" s="62" t="s">
        <v>346</v>
      </c>
      <c r="F69" s="52" t="s">
        <v>7</v>
      </c>
      <c r="G69" s="52">
        <f>VLOOKUP(F69:F195,Sheet2!$A:$B,2,0)</f>
        <v>3.25</v>
      </c>
      <c r="H69" s="52">
        <f t="shared" si="14"/>
        <v>9.75</v>
      </c>
      <c r="I69" s="52" t="s">
        <v>31</v>
      </c>
      <c r="J69" s="52">
        <f>VLOOKUP(I69:I195,Sheet2!$A:$B,2,0)</f>
        <v>0</v>
      </c>
      <c r="K69" s="52">
        <f t="shared" si="15"/>
        <v>0</v>
      </c>
      <c r="L69" s="52" t="s">
        <v>31</v>
      </c>
      <c r="M69" s="52">
        <f>VLOOKUP(L69:L195,Sheet2!$A:$B,2,0)</f>
        <v>0</v>
      </c>
      <c r="N69" s="52">
        <f t="shared" si="16"/>
        <v>0</v>
      </c>
      <c r="O69" s="52" t="s">
        <v>5</v>
      </c>
      <c r="P69" s="52">
        <f>VLOOKUP(O69:O195,Sheet2!$A:$B,2,0)</f>
        <v>4</v>
      </c>
      <c r="Q69" s="52">
        <f t="shared" si="17"/>
        <v>12</v>
      </c>
      <c r="R69" s="52" t="s">
        <v>13</v>
      </c>
      <c r="S69" s="52">
        <f>VLOOKUP(R69:R195,Sheet2!$A:$B,2,0)</f>
        <v>3.75</v>
      </c>
      <c r="T69" s="52">
        <f t="shared" si="18"/>
        <v>11.25</v>
      </c>
      <c r="U69" s="67" t="s">
        <v>477</v>
      </c>
      <c r="V69" s="52">
        <v>0</v>
      </c>
      <c r="W69" s="52">
        <f t="shared" si="19"/>
        <v>0</v>
      </c>
      <c r="X69" s="52" t="s">
        <v>18</v>
      </c>
      <c r="Y69" s="52">
        <f>VLOOKUP(X69:X195,Sheet2!$A:$B,2,0)</f>
        <v>1.75</v>
      </c>
      <c r="Z69" s="52">
        <f t="shared" si="20"/>
        <v>1.75</v>
      </c>
      <c r="AA69" s="52" t="s">
        <v>12</v>
      </c>
      <c r="AB69" s="52">
        <f>VLOOKUP(AA69:AA195,Sheet2!$A$2:$B$13,2,0)</f>
        <v>2.75</v>
      </c>
      <c r="AC69" s="52">
        <f t="shared" si="21"/>
        <v>2.75</v>
      </c>
      <c r="AD69" s="52" t="s">
        <v>11</v>
      </c>
      <c r="AE69" s="52">
        <f>VLOOKUP(AD69:AD195,Sheet2!$A$2:$B$13,2,0)</f>
        <v>2.5</v>
      </c>
      <c r="AF69" s="52">
        <f t="shared" si="22"/>
        <v>2.5</v>
      </c>
      <c r="AG69" s="52" t="s">
        <v>6</v>
      </c>
      <c r="AH69" s="52">
        <f>VLOOKUP(AG69:AG195,Sheet2!$A$2:$B$13,2,0)</f>
        <v>3.5</v>
      </c>
      <c r="AI69" s="52">
        <f t="shared" si="23"/>
        <v>3.5</v>
      </c>
      <c r="AJ69" s="52" t="s">
        <v>13</v>
      </c>
      <c r="AK69" s="52">
        <f>VLOOKUP(AJ69:AJ195,Sheet2!$A$2:$B$13,2,0)</f>
        <v>3.75</v>
      </c>
      <c r="AL69" s="52">
        <f t="shared" si="24"/>
        <v>3.75</v>
      </c>
      <c r="AM69" s="53">
        <f t="shared" si="25"/>
        <v>47.25</v>
      </c>
      <c r="AN69" s="52">
        <f t="shared" si="26"/>
        <v>2.25</v>
      </c>
      <c r="AO69" s="69" t="s">
        <v>31</v>
      </c>
    </row>
    <row r="70" spans="1:41" s="44" customFormat="1" ht="21.75" customHeight="1" x14ac:dyDescent="0.25">
      <c r="A70" s="51">
        <f t="shared" si="13"/>
        <v>63</v>
      </c>
      <c r="B70" s="63" t="s">
        <v>199</v>
      </c>
      <c r="C70" s="63" t="s">
        <v>457</v>
      </c>
      <c r="D70" s="61" t="s">
        <v>347</v>
      </c>
      <c r="E70" s="62" t="s">
        <v>348</v>
      </c>
      <c r="F70" s="52" t="s">
        <v>11</v>
      </c>
      <c r="G70" s="52">
        <f>VLOOKUP(F70:F196,Sheet2!$A:$B,2,0)</f>
        <v>2.5</v>
      </c>
      <c r="H70" s="52">
        <f t="shared" si="14"/>
        <v>7.5</v>
      </c>
      <c r="I70" s="52" t="s">
        <v>31</v>
      </c>
      <c r="J70" s="52">
        <f>VLOOKUP(I70:I196,Sheet2!$A:$B,2,0)</f>
        <v>0</v>
      </c>
      <c r="K70" s="52">
        <f t="shared" si="15"/>
        <v>0</v>
      </c>
      <c r="L70" s="52" t="s">
        <v>31</v>
      </c>
      <c r="M70" s="52">
        <f>VLOOKUP(L70:L196,Sheet2!$A:$B,2,0)</f>
        <v>0</v>
      </c>
      <c r="N70" s="52">
        <f t="shared" si="16"/>
        <v>0</v>
      </c>
      <c r="O70" s="52" t="s">
        <v>7</v>
      </c>
      <c r="P70" s="52">
        <f>VLOOKUP(O70:O196,Sheet2!$A:$B,2,0)</f>
        <v>3.25</v>
      </c>
      <c r="Q70" s="52">
        <f t="shared" si="17"/>
        <v>9.75</v>
      </c>
      <c r="R70" s="52" t="s">
        <v>6</v>
      </c>
      <c r="S70" s="52">
        <f>VLOOKUP(R70:R196,Sheet2!$A:$B,2,0)</f>
        <v>3.5</v>
      </c>
      <c r="T70" s="52">
        <f t="shared" si="18"/>
        <v>10.5</v>
      </c>
      <c r="U70" s="67" t="s">
        <v>477</v>
      </c>
      <c r="V70" s="52">
        <v>0</v>
      </c>
      <c r="W70" s="52">
        <f t="shared" si="19"/>
        <v>0</v>
      </c>
      <c r="X70" s="52" t="s">
        <v>11</v>
      </c>
      <c r="Y70" s="52">
        <f>VLOOKUP(X70:X196,Sheet2!$A:$B,2,0)</f>
        <v>2.5</v>
      </c>
      <c r="Z70" s="52">
        <f t="shared" si="20"/>
        <v>2.5</v>
      </c>
      <c r="AA70" s="52" t="s">
        <v>11</v>
      </c>
      <c r="AB70" s="52">
        <f>VLOOKUP(AA70:AA196,Sheet2!$A$2:$B$13,2,0)</f>
        <v>2.5</v>
      </c>
      <c r="AC70" s="52">
        <f t="shared" si="21"/>
        <v>2.5</v>
      </c>
      <c r="AD70" s="52" t="s">
        <v>8</v>
      </c>
      <c r="AE70" s="52">
        <f>VLOOKUP(AD70:AD196,Sheet2!$A$2:$B$13,2,0)</f>
        <v>3</v>
      </c>
      <c r="AF70" s="52">
        <f t="shared" si="22"/>
        <v>3</v>
      </c>
      <c r="AG70" s="52" t="s">
        <v>5</v>
      </c>
      <c r="AH70" s="52">
        <f>VLOOKUP(AG70:AG196,Sheet2!$A$2:$B$13,2,0)</f>
        <v>4</v>
      </c>
      <c r="AI70" s="52">
        <f t="shared" si="23"/>
        <v>4</v>
      </c>
      <c r="AJ70" s="52" t="s">
        <v>8</v>
      </c>
      <c r="AK70" s="52">
        <f>VLOOKUP(AJ70:AJ196,Sheet2!$A$2:$B$13,2,0)</f>
        <v>3</v>
      </c>
      <c r="AL70" s="52">
        <f t="shared" si="24"/>
        <v>3</v>
      </c>
      <c r="AM70" s="53">
        <f t="shared" si="25"/>
        <v>42.75</v>
      </c>
      <c r="AN70" s="52">
        <f t="shared" si="26"/>
        <v>2.04</v>
      </c>
      <c r="AO70" s="69" t="s">
        <v>31</v>
      </c>
    </row>
    <row r="71" spans="1:41" s="44" customFormat="1" ht="21.75" customHeight="1" x14ac:dyDescent="0.25">
      <c r="A71" s="51">
        <f t="shared" si="13"/>
        <v>64</v>
      </c>
      <c r="B71" s="63" t="s">
        <v>199</v>
      </c>
      <c r="C71" s="63" t="s">
        <v>457</v>
      </c>
      <c r="D71" s="61" t="s">
        <v>349</v>
      </c>
      <c r="E71" s="62" t="s">
        <v>350</v>
      </c>
      <c r="F71" s="52" t="s">
        <v>31</v>
      </c>
      <c r="G71" s="52">
        <f>VLOOKUP(F71:F197,Sheet2!$A:$B,2,0)</f>
        <v>0</v>
      </c>
      <c r="H71" s="52">
        <f t="shared" si="14"/>
        <v>0</v>
      </c>
      <c r="I71" s="52" t="s">
        <v>31</v>
      </c>
      <c r="J71" s="52">
        <f>VLOOKUP(I71:I197,Sheet2!$A:$B,2,0)</f>
        <v>0</v>
      </c>
      <c r="K71" s="52">
        <f t="shared" si="15"/>
        <v>0</v>
      </c>
      <c r="L71" s="52" t="s">
        <v>31</v>
      </c>
      <c r="M71" s="52">
        <f>VLOOKUP(L71:L197,Sheet2!$A:$B,2,0)</f>
        <v>0</v>
      </c>
      <c r="N71" s="52">
        <f t="shared" si="16"/>
        <v>0</v>
      </c>
      <c r="O71" s="52" t="s">
        <v>16</v>
      </c>
      <c r="P71" s="52">
        <f>VLOOKUP(O71:O197,Sheet2!$A:$B,2,0)</f>
        <v>2.25</v>
      </c>
      <c r="Q71" s="52">
        <f t="shared" si="17"/>
        <v>6.75</v>
      </c>
      <c r="R71" s="52" t="s">
        <v>16</v>
      </c>
      <c r="S71" s="52">
        <f>VLOOKUP(R71:R197,Sheet2!$A:$B,2,0)</f>
        <v>2.25</v>
      </c>
      <c r="T71" s="52">
        <f t="shared" si="18"/>
        <v>6.75</v>
      </c>
      <c r="U71" s="67" t="s">
        <v>477</v>
      </c>
      <c r="V71" s="52">
        <v>0</v>
      </c>
      <c r="W71" s="52">
        <f t="shared" si="19"/>
        <v>0</v>
      </c>
      <c r="X71" s="52" t="s">
        <v>12</v>
      </c>
      <c r="Y71" s="52">
        <f>VLOOKUP(X71:X197,Sheet2!$A:$B,2,0)</f>
        <v>2.75</v>
      </c>
      <c r="Z71" s="52">
        <f t="shared" si="20"/>
        <v>2.75</v>
      </c>
      <c r="AA71" s="52" t="s">
        <v>7</v>
      </c>
      <c r="AB71" s="52">
        <f>VLOOKUP(AA71:AA197,Sheet2!$A$2:$B$13,2,0)</f>
        <v>3.25</v>
      </c>
      <c r="AC71" s="52">
        <f t="shared" si="21"/>
        <v>3.25</v>
      </c>
      <c r="AD71" s="52" t="s">
        <v>8</v>
      </c>
      <c r="AE71" s="52">
        <f>VLOOKUP(AD71:AD197,Sheet2!$A$2:$B$13,2,0)</f>
        <v>3</v>
      </c>
      <c r="AF71" s="52">
        <f t="shared" si="22"/>
        <v>3</v>
      </c>
      <c r="AG71" s="52" t="s">
        <v>8</v>
      </c>
      <c r="AH71" s="52">
        <f>VLOOKUP(AG71:AG197,Sheet2!$A$2:$B$13,2,0)</f>
        <v>3</v>
      </c>
      <c r="AI71" s="52">
        <f t="shared" si="23"/>
        <v>3</v>
      </c>
      <c r="AJ71" s="52" t="s">
        <v>11</v>
      </c>
      <c r="AK71" s="52">
        <f>VLOOKUP(AJ71:AJ197,Sheet2!$A$2:$B$13,2,0)</f>
        <v>2.5</v>
      </c>
      <c r="AL71" s="52">
        <f t="shared" si="24"/>
        <v>2.5</v>
      </c>
      <c r="AM71" s="53">
        <f t="shared" si="25"/>
        <v>28</v>
      </c>
      <c r="AN71" s="52">
        <f t="shared" si="26"/>
        <v>1.33</v>
      </c>
      <c r="AO71" s="69" t="s">
        <v>31</v>
      </c>
    </row>
    <row r="72" spans="1:41" s="44" customFormat="1" ht="21.75" customHeight="1" x14ac:dyDescent="0.25">
      <c r="A72" s="51">
        <f t="shared" si="13"/>
        <v>65</v>
      </c>
      <c r="B72" s="63" t="s">
        <v>199</v>
      </c>
      <c r="C72" s="63" t="s">
        <v>457</v>
      </c>
      <c r="D72" s="61" t="s">
        <v>351</v>
      </c>
      <c r="E72" s="62" t="s">
        <v>352</v>
      </c>
      <c r="F72" s="52" t="s">
        <v>31</v>
      </c>
      <c r="G72" s="52">
        <f>VLOOKUP(F72:F198,Sheet2!$A:$B,2,0)</f>
        <v>0</v>
      </c>
      <c r="H72" s="52">
        <f t="shared" ref="H72:H103" si="27">$F$7*G72</f>
        <v>0</v>
      </c>
      <c r="I72" s="52" t="s">
        <v>31</v>
      </c>
      <c r="J72" s="52">
        <f>VLOOKUP(I72:I198,Sheet2!$A:$B,2,0)</f>
        <v>0</v>
      </c>
      <c r="K72" s="52">
        <f t="shared" ref="K72:K103" si="28">$I$7*J72</f>
        <v>0</v>
      </c>
      <c r="L72" s="52" t="s">
        <v>31</v>
      </c>
      <c r="M72" s="52">
        <f>VLOOKUP(L72:L198,Sheet2!$A:$B,2,0)</f>
        <v>0</v>
      </c>
      <c r="N72" s="52">
        <f t="shared" ref="N72:N103" si="29">$L$7*M72</f>
        <v>0</v>
      </c>
      <c r="O72" s="52" t="s">
        <v>11</v>
      </c>
      <c r="P72" s="52">
        <f>VLOOKUP(O72:O198,Sheet2!$A:$B,2,0)</f>
        <v>2.5</v>
      </c>
      <c r="Q72" s="52">
        <f t="shared" ref="Q72:Q103" si="30">$O$7*P72</f>
        <v>7.5</v>
      </c>
      <c r="R72" s="52" t="s">
        <v>16</v>
      </c>
      <c r="S72" s="52">
        <f>VLOOKUP(R72:R198,Sheet2!$A:$B,2,0)</f>
        <v>2.25</v>
      </c>
      <c r="T72" s="52">
        <f t="shared" ref="T72:T103" si="31">$R$7*S72</f>
        <v>6.75</v>
      </c>
      <c r="U72" s="67" t="s">
        <v>477</v>
      </c>
      <c r="V72" s="52">
        <v>0</v>
      </c>
      <c r="W72" s="52">
        <f t="shared" ref="W72:W103" si="32">$U$7*V72</f>
        <v>0</v>
      </c>
      <c r="X72" s="52" t="s">
        <v>18</v>
      </c>
      <c r="Y72" s="52">
        <f>VLOOKUP(X72:X198,Sheet2!$A:$B,2,0)</f>
        <v>1.75</v>
      </c>
      <c r="Z72" s="52">
        <f t="shared" ref="Z72:Z103" si="33">$X$7*Y72</f>
        <v>1.75</v>
      </c>
      <c r="AA72" s="52" t="s">
        <v>7</v>
      </c>
      <c r="AB72" s="52">
        <f>VLOOKUP(AA72:AA198,Sheet2!$A$2:$B$13,2,0)</f>
        <v>3.25</v>
      </c>
      <c r="AC72" s="52">
        <f t="shared" ref="AC72:AC103" si="34">$AA$7*AB72</f>
        <v>3.25</v>
      </c>
      <c r="AD72" s="52" t="s">
        <v>7</v>
      </c>
      <c r="AE72" s="52">
        <f>VLOOKUP(AD72:AD198,Sheet2!$A$2:$B$13,2,0)</f>
        <v>3.25</v>
      </c>
      <c r="AF72" s="52">
        <f t="shared" ref="AF72:AF103" si="35">$AD$7*AE72</f>
        <v>3.25</v>
      </c>
      <c r="AG72" s="52" t="s">
        <v>12</v>
      </c>
      <c r="AH72" s="52">
        <f>VLOOKUP(AG72:AG198,Sheet2!$A$2:$B$13,2,0)</f>
        <v>2.75</v>
      </c>
      <c r="AI72" s="52">
        <f t="shared" ref="AI72:AI103" si="36">$AG$7*AH72</f>
        <v>2.75</v>
      </c>
      <c r="AJ72" s="52" t="s">
        <v>16</v>
      </c>
      <c r="AK72" s="52">
        <f>VLOOKUP(AJ72:AJ198,Sheet2!$A$2:$B$13,2,0)</f>
        <v>2.25</v>
      </c>
      <c r="AL72" s="52">
        <f t="shared" ref="AL72:AL103" si="37">$AJ$7*AK72</f>
        <v>2.25</v>
      </c>
      <c r="AM72" s="53">
        <f t="shared" ref="AM72:AM103" si="38">(H72+K72+N72+Q72+T72+W72+Z72+AC72+AF72+AI72+AL72)</f>
        <v>27.5</v>
      </c>
      <c r="AN72" s="52">
        <f t="shared" ref="AN72:AN103" si="39">ROUND(AM72/$AM$7,2)</f>
        <v>1.31</v>
      </c>
      <c r="AO72" s="69" t="s">
        <v>31</v>
      </c>
    </row>
    <row r="73" spans="1:41" s="44" customFormat="1" ht="21.75" customHeight="1" x14ac:dyDescent="0.25">
      <c r="A73" s="51">
        <f t="shared" si="13"/>
        <v>66</v>
      </c>
      <c r="B73" s="63" t="s">
        <v>199</v>
      </c>
      <c r="C73" s="63" t="s">
        <v>457</v>
      </c>
      <c r="D73" s="61" t="s">
        <v>353</v>
      </c>
      <c r="E73" s="62" t="s">
        <v>354</v>
      </c>
      <c r="F73" s="52" t="s">
        <v>17</v>
      </c>
      <c r="G73" s="52">
        <f>VLOOKUP(F73:F199,Sheet2!$A:$B,2,0)</f>
        <v>2</v>
      </c>
      <c r="H73" s="52">
        <f t="shared" si="27"/>
        <v>6</v>
      </c>
      <c r="I73" s="52" t="s">
        <v>8</v>
      </c>
      <c r="J73" s="52">
        <f>VLOOKUP(I73:I199,Sheet2!$A:$B,2,0)</f>
        <v>3</v>
      </c>
      <c r="K73" s="52">
        <f t="shared" si="28"/>
        <v>9</v>
      </c>
      <c r="L73" s="52" t="s">
        <v>31</v>
      </c>
      <c r="M73" s="52">
        <f>VLOOKUP(L73:L199,Sheet2!$A:$B,2,0)</f>
        <v>0</v>
      </c>
      <c r="N73" s="52">
        <f t="shared" si="29"/>
        <v>0</v>
      </c>
      <c r="O73" s="52" t="s">
        <v>11</v>
      </c>
      <c r="P73" s="52">
        <f>VLOOKUP(O73:O199,Sheet2!$A:$B,2,0)</f>
        <v>2.5</v>
      </c>
      <c r="Q73" s="52">
        <f t="shared" si="30"/>
        <v>7.5</v>
      </c>
      <c r="R73" s="52" t="s">
        <v>16</v>
      </c>
      <c r="S73" s="52">
        <f>VLOOKUP(R73:R199,Sheet2!$A:$B,2,0)</f>
        <v>2.25</v>
      </c>
      <c r="T73" s="52">
        <f t="shared" si="31"/>
        <v>6.75</v>
      </c>
      <c r="U73" s="67" t="s">
        <v>477</v>
      </c>
      <c r="V73" s="52">
        <v>0</v>
      </c>
      <c r="W73" s="52">
        <f t="shared" si="32"/>
        <v>0</v>
      </c>
      <c r="X73" s="52" t="s">
        <v>8</v>
      </c>
      <c r="Y73" s="52">
        <f>VLOOKUP(X73:X199,Sheet2!$A:$B,2,0)</f>
        <v>3</v>
      </c>
      <c r="Z73" s="52">
        <f t="shared" si="33"/>
        <v>3</v>
      </c>
      <c r="AA73" s="52" t="s">
        <v>6</v>
      </c>
      <c r="AB73" s="52">
        <f>VLOOKUP(AA73:AA199,Sheet2!$A$2:$B$13,2,0)</f>
        <v>3.5</v>
      </c>
      <c r="AC73" s="52">
        <f t="shared" si="34"/>
        <v>3.5</v>
      </c>
      <c r="AD73" s="52" t="s">
        <v>7</v>
      </c>
      <c r="AE73" s="52">
        <f>VLOOKUP(AD73:AD199,Sheet2!$A$2:$B$13,2,0)</f>
        <v>3.25</v>
      </c>
      <c r="AF73" s="52">
        <f t="shared" si="35"/>
        <v>3.25</v>
      </c>
      <c r="AG73" s="52" t="s">
        <v>8</v>
      </c>
      <c r="AH73" s="52">
        <f>VLOOKUP(AG73:AG199,Sheet2!$A$2:$B$13,2,0)</f>
        <v>3</v>
      </c>
      <c r="AI73" s="52">
        <f t="shared" si="36"/>
        <v>3</v>
      </c>
      <c r="AJ73" s="52" t="s">
        <v>6</v>
      </c>
      <c r="AK73" s="52">
        <f>VLOOKUP(AJ73:AJ199,Sheet2!$A$2:$B$13,2,0)</f>
        <v>3.5</v>
      </c>
      <c r="AL73" s="52">
        <f t="shared" si="37"/>
        <v>3.5</v>
      </c>
      <c r="AM73" s="53">
        <f t="shared" si="38"/>
        <v>45.5</v>
      </c>
      <c r="AN73" s="52">
        <f t="shared" si="39"/>
        <v>2.17</v>
      </c>
      <c r="AO73" s="69" t="s">
        <v>31</v>
      </c>
    </row>
    <row r="74" spans="1:41" s="44" customFormat="1" ht="21.75" customHeight="1" x14ac:dyDescent="0.25">
      <c r="A74" s="51">
        <f t="shared" ref="A74:A134" si="40">A73+1</f>
        <v>67</v>
      </c>
      <c r="B74" s="63" t="s">
        <v>199</v>
      </c>
      <c r="C74" s="63" t="s">
        <v>457</v>
      </c>
      <c r="D74" s="61" t="s">
        <v>355</v>
      </c>
      <c r="E74" s="62" t="s">
        <v>356</v>
      </c>
      <c r="F74" s="52" t="s">
        <v>8</v>
      </c>
      <c r="G74" s="52">
        <f>VLOOKUP(F74:F200,Sheet2!$A:$B,2,0)</f>
        <v>3</v>
      </c>
      <c r="H74" s="52">
        <f t="shared" si="27"/>
        <v>9</v>
      </c>
      <c r="I74" s="52" t="s">
        <v>31</v>
      </c>
      <c r="J74" s="52">
        <f>VLOOKUP(I74:I200,Sheet2!$A:$B,2,0)</f>
        <v>0</v>
      </c>
      <c r="K74" s="52">
        <f t="shared" si="28"/>
        <v>0</v>
      </c>
      <c r="L74" s="52" t="s">
        <v>31</v>
      </c>
      <c r="M74" s="52">
        <f>VLOOKUP(L74:L200,Sheet2!$A:$B,2,0)</f>
        <v>0</v>
      </c>
      <c r="N74" s="52">
        <f t="shared" si="29"/>
        <v>0</v>
      </c>
      <c r="O74" s="52" t="s">
        <v>16</v>
      </c>
      <c r="P74" s="52">
        <f>VLOOKUP(O74:O200,Sheet2!$A:$B,2,0)</f>
        <v>2.25</v>
      </c>
      <c r="Q74" s="52">
        <f t="shared" si="30"/>
        <v>6.75</v>
      </c>
      <c r="R74" s="52" t="s">
        <v>11</v>
      </c>
      <c r="S74" s="52">
        <f>VLOOKUP(R74:R200,Sheet2!$A:$B,2,0)</f>
        <v>2.5</v>
      </c>
      <c r="T74" s="52">
        <f t="shared" si="31"/>
        <v>7.5</v>
      </c>
      <c r="U74" s="67" t="s">
        <v>477</v>
      </c>
      <c r="V74" s="52">
        <v>0</v>
      </c>
      <c r="W74" s="52">
        <f t="shared" si="32"/>
        <v>0</v>
      </c>
      <c r="X74" s="52" t="s">
        <v>12</v>
      </c>
      <c r="Y74" s="52">
        <f>VLOOKUP(X74:X200,Sheet2!$A:$B,2,0)</f>
        <v>2.75</v>
      </c>
      <c r="Z74" s="52">
        <f t="shared" si="33"/>
        <v>2.75</v>
      </c>
      <c r="AA74" s="52" t="s">
        <v>11</v>
      </c>
      <c r="AB74" s="52">
        <f>VLOOKUP(AA74:AA200,Sheet2!$A$2:$B$13,2,0)</f>
        <v>2.5</v>
      </c>
      <c r="AC74" s="52">
        <f t="shared" si="34"/>
        <v>2.5</v>
      </c>
      <c r="AD74" s="52" t="s">
        <v>6</v>
      </c>
      <c r="AE74" s="52">
        <f>VLOOKUP(AD74:AD200,Sheet2!$A$2:$B$13,2,0)</f>
        <v>3.5</v>
      </c>
      <c r="AF74" s="52">
        <f t="shared" si="35"/>
        <v>3.5</v>
      </c>
      <c r="AG74" s="52" t="s">
        <v>7</v>
      </c>
      <c r="AH74" s="52">
        <f>VLOOKUP(AG74:AG200,Sheet2!$A$2:$B$13,2,0)</f>
        <v>3.25</v>
      </c>
      <c r="AI74" s="52">
        <f t="shared" si="36"/>
        <v>3.25</v>
      </c>
      <c r="AJ74" s="52" t="s">
        <v>8</v>
      </c>
      <c r="AK74" s="52">
        <f>VLOOKUP(AJ74:AJ200,Sheet2!$A$2:$B$13,2,0)</f>
        <v>3</v>
      </c>
      <c r="AL74" s="52">
        <f t="shared" si="37"/>
        <v>3</v>
      </c>
      <c r="AM74" s="53">
        <f t="shared" si="38"/>
        <v>38.25</v>
      </c>
      <c r="AN74" s="52">
        <f t="shared" si="39"/>
        <v>1.82</v>
      </c>
      <c r="AO74" s="69" t="s">
        <v>31</v>
      </c>
    </row>
    <row r="75" spans="1:41" s="44" customFormat="1" ht="21.75" customHeight="1" x14ac:dyDescent="0.25">
      <c r="A75" s="51">
        <f t="shared" si="40"/>
        <v>68</v>
      </c>
      <c r="B75" s="63" t="s">
        <v>199</v>
      </c>
      <c r="C75" s="63" t="s">
        <v>457</v>
      </c>
      <c r="D75" s="61" t="s">
        <v>357</v>
      </c>
      <c r="E75" s="62" t="s">
        <v>358</v>
      </c>
      <c r="F75" s="52" t="s">
        <v>8</v>
      </c>
      <c r="G75" s="52">
        <f>VLOOKUP(F75:F201,Sheet2!$A:$B,2,0)</f>
        <v>3</v>
      </c>
      <c r="H75" s="52">
        <f t="shared" si="27"/>
        <v>9</v>
      </c>
      <c r="I75" s="52" t="s">
        <v>31</v>
      </c>
      <c r="J75" s="52">
        <f>VLOOKUP(I75:I201,Sheet2!$A:$B,2,0)</f>
        <v>0</v>
      </c>
      <c r="K75" s="52">
        <f t="shared" si="28"/>
        <v>0</v>
      </c>
      <c r="L75" s="52" t="s">
        <v>31</v>
      </c>
      <c r="M75" s="52">
        <f>VLOOKUP(L75:L201,Sheet2!$A:$B,2,0)</f>
        <v>0</v>
      </c>
      <c r="N75" s="52">
        <f t="shared" si="29"/>
        <v>0</v>
      </c>
      <c r="O75" s="52" t="s">
        <v>5</v>
      </c>
      <c r="P75" s="52">
        <f>VLOOKUP(O75:O201,Sheet2!$A:$B,2,0)</f>
        <v>4</v>
      </c>
      <c r="Q75" s="52">
        <f t="shared" si="30"/>
        <v>12</v>
      </c>
      <c r="R75" s="52" t="s">
        <v>12</v>
      </c>
      <c r="S75" s="52">
        <f>VLOOKUP(R75:R201,Sheet2!$A:$B,2,0)</f>
        <v>2.75</v>
      </c>
      <c r="T75" s="52">
        <f t="shared" si="31"/>
        <v>8.25</v>
      </c>
      <c r="U75" s="67" t="s">
        <v>477</v>
      </c>
      <c r="V75" s="52">
        <v>0</v>
      </c>
      <c r="W75" s="52">
        <f t="shared" si="32"/>
        <v>0</v>
      </c>
      <c r="X75" s="52" t="s">
        <v>6</v>
      </c>
      <c r="Y75" s="52">
        <f>VLOOKUP(X75:X201,Sheet2!$A:$B,2,0)</f>
        <v>3.5</v>
      </c>
      <c r="Z75" s="52">
        <f t="shared" si="33"/>
        <v>3.5</v>
      </c>
      <c r="AA75" s="52" t="s">
        <v>7</v>
      </c>
      <c r="AB75" s="52">
        <f>VLOOKUP(AA75:AA201,Sheet2!$A$2:$B$13,2,0)</f>
        <v>3.25</v>
      </c>
      <c r="AC75" s="52">
        <f t="shared" si="34"/>
        <v>3.25</v>
      </c>
      <c r="AD75" s="52" t="s">
        <v>7</v>
      </c>
      <c r="AE75" s="52">
        <f>VLOOKUP(AD75:AD201,Sheet2!$A$2:$B$13,2,0)</f>
        <v>3.25</v>
      </c>
      <c r="AF75" s="52">
        <f t="shared" si="35"/>
        <v>3.25</v>
      </c>
      <c r="AG75" s="52" t="s">
        <v>8</v>
      </c>
      <c r="AH75" s="52">
        <f>VLOOKUP(AG75:AG201,Sheet2!$A$2:$B$13,2,0)</f>
        <v>3</v>
      </c>
      <c r="AI75" s="52">
        <f t="shared" si="36"/>
        <v>3</v>
      </c>
      <c r="AJ75" s="52" t="s">
        <v>5</v>
      </c>
      <c r="AK75" s="52">
        <f>VLOOKUP(AJ75:AJ201,Sheet2!$A$2:$B$13,2,0)</f>
        <v>4</v>
      </c>
      <c r="AL75" s="52">
        <f t="shared" si="37"/>
        <v>4</v>
      </c>
      <c r="AM75" s="53">
        <f t="shared" si="38"/>
        <v>46.25</v>
      </c>
      <c r="AN75" s="52">
        <f t="shared" si="39"/>
        <v>2.2000000000000002</v>
      </c>
      <c r="AO75" s="69" t="s">
        <v>31</v>
      </c>
    </row>
    <row r="76" spans="1:41" s="44" customFormat="1" ht="21.75" customHeight="1" x14ac:dyDescent="0.25">
      <c r="A76" s="51">
        <f t="shared" si="40"/>
        <v>69</v>
      </c>
      <c r="B76" s="63" t="s">
        <v>199</v>
      </c>
      <c r="C76" s="63" t="s">
        <v>457</v>
      </c>
      <c r="D76" s="61" t="s">
        <v>359</v>
      </c>
      <c r="E76" s="62" t="s">
        <v>360</v>
      </c>
      <c r="F76" s="52" t="s">
        <v>31</v>
      </c>
      <c r="G76" s="52">
        <f>VLOOKUP(F76:F202,Sheet2!$A:$B,2,0)</f>
        <v>0</v>
      </c>
      <c r="H76" s="52">
        <f t="shared" si="27"/>
        <v>0</v>
      </c>
      <c r="I76" s="52" t="s">
        <v>31</v>
      </c>
      <c r="J76" s="52">
        <f>VLOOKUP(I76:I202,Sheet2!$A:$B,2,0)</f>
        <v>0</v>
      </c>
      <c r="K76" s="52">
        <f t="shared" si="28"/>
        <v>0</v>
      </c>
      <c r="L76" s="52" t="s">
        <v>31</v>
      </c>
      <c r="M76" s="52">
        <f>VLOOKUP(L76:L202,Sheet2!$A:$B,2,0)</f>
        <v>0</v>
      </c>
      <c r="N76" s="52">
        <f t="shared" si="29"/>
        <v>0</v>
      </c>
      <c r="O76" s="52" t="s">
        <v>31</v>
      </c>
      <c r="P76" s="52">
        <f>VLOOKUP(O76:O202,Sheet2!$A:$B,2,0)</f>
        <v>0</v>
      </c>
      <c r="Q76" s="52">
        <f t="shared" si="30"/>
        <v>0</v>
      </c>
      <c r="R76" s="52" t="s">
        <v>31</v>
      </c>
      <c r="S76" s="52">
        <f>VLOOKUP(R76:R202,Sheet2!$A:$B,2,0)</f>
        <v>0</v>
      </c>
      <c r="T76" s="52">
        <f t="shared" si="31"/>
        <v>0</v>
      </c>
      <c r="U76" s="67" t="s">
        <v>477</v>
      </c>
      <c r="V76" s="52">
        <v>0</v>
      </c>
      <c r="W76" s="52">
        <f t="shared" si="32"/>
        <v>0</v>
      </c>
      <c r="X76" s="52" t="s">
        <v>18</v>
      </c>
      <c r="Y76" s="52">
        <f>VLOOKUP(X76:X202,Sheet2!$A:$B,2,0)</f>
        <v>1.75</v>
      </c>
      <c r="Z76" s="52">
        <f t="shared" si="33"/>
        <v>1.75</v>
      </c>
      <c r="AA76" s="52" t="s">
        <v>11</v>
      </c>
      <c r="AB76" s="52">
        <f>VLOOKUP(AA76:AA202,Sheet2!$A$2:$B$13,2,0)</f>
        <v>2.5</v>
      </c>
      <c r="AC76" s="52">
        <f t="shared" si="34"/>
        <v>2.5</v>
      </c>
      <c r="AD76" s="52" t="s">
        <v>7</v>
      </c>
      <c r="AE76" s="52">
        <f>VLOOKUP(AD76:AD202,Sheet2!$A$2:$B$13,2,0)</f>
        <v>3.25</v>
      </c>
      <c r="AF76" s="52">
        <f t="shared" si="35"/>
        <v>3.25</v>
      </c>
      <c r="AG76" s="52" t="s">
        <v>31</v>
      </c>
      <c r="AH76" s="52">
        <f>VLOOKUP(AG76:AG202,Sheet2!$A$2:$B$13,2,0)</f>
        <v>0</v>
      </c>
      <c r="AI76" s="52">
        <f t="shared" si="36"/>
        <v>0</v>
      </c>
      <c r="AJ76" s="52" t="s">
        <v>31</v>
      </c>
      <c r="AK76" s="52">
        <f>VLOOKUP(AJ76:AJ202,Sheet2!$A$2:$B$13,2,0)</f>
        <v>0</v>
      </c>
      <c r="AL76" s="52">
        <f t="shared" si="37"/>
        <v>0</v>
      </c>
      <c r="AM76" s="53">
        <f t="shared" si="38"/>
        <v>7.5</v>
      </c>
      <c r="AN76" s="52">
        <f t="shared" si="39"/>
        <v>0.36</v>
      </c>
      <c r="AO76" s="69" t="s">
        <v>31</v>
      </c>
    </row>
    <row r="77" spans="1:41" s="44" customFormat="1" ht="21.75" customHeight="1" x14ac:dyDescent="0.25">
      <c r="A77" s="51">
        <f t="shared" si="40"/>
        <v>70</v>
      </c>
      <c r="B77" s="63" t="s">
        <v>199</v>
      </c>
      <c r="C77" s="63" t="s">
        <v>457</v>
      </c>
      <c r="D77" s="61" t="s">
        <v>361</v>
      </c>
      <c r="E77" s="62" t="s">
        <v>362</v>
      </c>
      <c r="F77" s="52" t="s">
        <v>6</v>
      </c>
      <c r="G77" s="52">
        <f>VLOOKUP(F77:F203,Sheet2!$A:$B,2,0)</f>
        <v>3.5</v>
      </c>
      <c r="H77" s="52">
        <f t="shared" si="27"/>
        <v>10.5</v>
      </c>
      <c r="I77" s="52" t="s">
        <v>8</v>
      </c>
      <c r="J77" s="52">
        <f>VLOOKUP(I77:I203,Sheet2!$A:$B,2,0)</f>
        <v>3</v>
      </c>
      <c r="K77" s="52">
        <f t="shared" si="28"/>
        <v>9</v>
      </c>
      <c r="L77" s="52" t="s">
        <v>16</v>
      </c>
      <c r="M77" s="52">
        <f>VLOOKUP(L77:L203,Sheet2!$A:$B,2,0)</f>
        <v>2.25</v>
      </c>
      <c r="N77" s="52">
        <f t="shared" si="29"/>
        <v>9</v>
      </c>
      <c r="O77" s="52" t="s">
        <v>8</v>
      </c>
      <c r="P77" s="52">
        <f>VLOOKUP(O77:O203,Sheet2!$A:$B,2,0)</f>
        <v>3</v>
      </c>
      <c r="Q77" s="52">
        <f t="shared" si="30"/>
        <v>9</v>
      </c>
      <c r="R77" s="52" t="s">
        <v>13</v>
      </c>
      <c r="S77" s="52">
        <f>VLOOKUP(R77:R203,Sheet2!$A:$B,2,0)</f>
        <v>3.75</v>
      </c>
      <c r="T77" s="52">
        <f t="shared" si="31"/>
        <v>11.25</v>
      </c>
      <c r="U77" s="67" t="s">
        <v>477</v>
      </c>
      <c r="V77" s="52">
        <v>0</v>
      </c>
      <c r="W77" s="52">
        <f t="shared" si="32"/>
        <v>0</v>
      </c>
      <c r="X77" s="52" t="s">
        <v>6</v>
      </c>
      <c r="Y77" s="52">
        <f>VLOOKUP(X77:X203,Sheet2!$A:$B,2,0)</f>
        <v>3.5</v>
      </c>
      <c r="Z77" s="52">
        <f t="shared" si="33"/>
        <v>3.5</v>
      </c>
      <c r="AA77" s="52" t="s">
        <v>8</v>
      </c>
      <c r="AB77" s="52">
        <f>VLOOKUP(AA77:AA203,Sheet2!$A$2:$B$13,2,0)</f>
        <v>3</v>
      </c>
      <c r="AC77" s="52">
        <f t="shared" si="34"/>
        <v>3</v>
      </c>
      <c r="AD77" s="52" t="s">
        <v>7</v>
      </c>
      <c r="AE77" s="52">
        <f>VLOOKUP(AD77:AD203,Sheet2!$A$2:$B$13,2,0)</f>
        <v>3.25</v>
      </c>
      <c r="AF77" s="52">
        <f t="shared" si="35"/>
        <v>3.25</v>
      </c>
      <c r="AG77" s="52" t="s">
        <v>11</v>
      </c>
      <c r="AH77" s="52">
        <f>VLOOKUP(AG77:AG203,Sheet2!$A$2:$B$13,2,0)</f>
        <v>2.5</v>
      </c>
      <c r="AI77" s="52">
        <f t="shared" si="36"/>
        <v>2.5</v>
      </c>
      <c r="AJ77" s="52" t="s">
        <v>5</v>
      </c>
      <c r="AK77" s="52">
        <f>VLOOKUP(AJ77:AJ203,Sheet2!$A$2:$B$13,2,0)</f>
        <v>4</v>
      </c>
      <c r="AL77" s="52">
        <f t="shared" si="37"/>
        <v>4</v>
      </c>
      <c r="AM77" s="53">
        <f t="shared" si="38"/>
        <v>65</v>
      </c>
      <c r="AN77" s="52">
        <f t="shared" si="39"/>
        <v>3.1</v>
      </c>
      <c r="AO77" s="69" t="s">
        <v>478</v>
      </c>
    </row>
    <row r="78" spans="1:41" s="44" customFormat="1" ht="21.75" customHeight="1" x14ac:dyDescent="0.25">
      <c r="A78" s="51">
        <f t="shared" si="40"/>
        <v>71</v>
      </c>
      <c r="B78" s="63" t="s">
        <v>199</v>
      </c>
      <c r="C78" s="63" t="s">
        <v>457</v>
      </c>
      <c r="D78" s="61" t="s">
        <v>363</v>
      </c>
      <c r="E78" s="62" t="s">
        <v>364</v>
      </c>
      <c r="F78" s="52" t="s">
        <v>31</v>
      </c>
      <c r="G78" s="52">
        <f>VLOOKUP(F78:F204,Sheet2!$A:$B,2,0)</f>
        <v>0</v>
      </c>
      <c r="H78" s="52">
        <f t="shared" si="27"/>
        <v>0</v>
      </c>
      <c r="I78" s="52" t="s">
        <v>31</v>
      </c>
      <c r="J78" s="52">
        <f>VLOOKUP(I78:I204,Sheet2!$A:$B,2,0)</f>
        <v>0</v>
      </c>
      <c r="K78" s="52">
        <f t="shared" si="28"/>
        <v>0</v>
      </c>
      <c r="L78" s="52" t="s">
        <v>31</v>
      </c>
      <c r="M78" s="52">
        <f>VLOOKUP(L78:L204,Sheet2!$A:$B,2,0)</f>
        <v>0</v>
      </c>
      <c r="N78" s="52">
        <f t="shared" si="29"/>
        <v>0</v>
      </c>
      <c r="O78" s="52" t="s">
        <v>31</v>
      </c>
      <c r="P78" s="52">
        <f>VLOOKUP(O78:O204,Sheet2!$A:$B,2,0)</f>
        <v>0</v>
      </c>
      <c r="Q78" s="52">
        <f t="shared" si="30"/>
        <v>0</v>
      </c>
      <c r="R78" s="52" t="s">
        <v>31</v>
      </c>
      <c r="S78" s="52">
        <f>VLOOKUP(R78:R204,Sheet2!$A:$B,2,0)</f>
        <v>0</v>
      </c>
      <c r="T78" s="52">
        <f t="shared" si="31"/>
        <v>0</v>
      </c>
      <c r="U78" s="67" t="s">
        <v>31</v>
      </c>
      <c r="V78" s="52">
        <v>0</v>
      </c>
      <c r="W78" s="52">
        <f t="shared" si="32"/>
        <v>0</v>
      </c>
      <c r="X78" s="52" t="s">
        <v>31</v>
      </c>
      <c r="Y78" s="52">
        <f>VLOOKUP(X78:X204,Sheet2!$A:$B,2,0)</f>
        <v>0</v>
      </c>
      <c r="Z78" s="52">
        <f t="shared" si="33"/>
        <v>0</v>
      </c>
      <c r="AA78" s="52" t="s">
        <v>31</v>
      </c>
      <c r="AB78" s="52">
        <f>VLOOKUP(AA78:AA204,Sheet2!$A$2:$B$13,2,0)</f>
        <v>0</v>
      </c>
      <c r="AC78" s="52">
        <f t="shared" si="34"/>
        <v>0</v>
      </c>
      <c r="AD78" s="52" t="s">
        <v>18</v>
      </c>
      <c r="AE78" s="52">
        <f>VLOOKUP(AD78:AD204,Sheet2!$A$2:$B$13,2,0)</f>
        <v>1.75</v>
      </c>
      <c r="AF78" s="52">
        <f t="shared" si="35"/>
        <v>1.75</v>
      </c>
      <c r="AG78" s="52" t="s">
        <v>18</v>
      </c>
      <c r="AH78" s="52">
        <f>VLOOKUP(AG78:AG204,Sheet2!$A$2:$B$13,2,0)</f>
        <v>1.75</v>
      </c>
      <c r="AI78" s="52">
        <f t="shared" si="36"/>
        <v>1.75</v>
      </c>
      <c r="AJ78" s="52" t="s">
        <v>12</v>
      </c>
      <c r="AK78" s="52">
        <f>VLOOKUP(AJ78:AJ204,Sheet2!$A$2:$B$13,2,0)</f>
        <v>2.75</v>
      </c>
      <c r="AL78" s="52">
        <f t="shared" si="37"/>
        <v>2.75</v>
      </c>
      <c r="AM78" s="53">
        <f t="shared" si="38"/>
        <v>6.25</v>
      </c>
      <c r="AN78" s="52">
        <f t="shared" si="39"/>
        <v>0.3</v>
      </c>
      <c r="AO78" s="69" t="s">
        <v>31</v>
      </c>
    </row>
    <row r="79" spans="1:41" s="44" customFormat="1" ht="21.75" customHeight="1" x14ac:dyDescent="0.25">
      <c r="A79" s="51">
        <f t="shared" si="40"/>
        <v>72</v>
      </c>
      <c r="B79" s="63" t="s">
        <v>199</v>
      </c>
      <c r="C79" s="63" t="s">
        <v>457</v>
      </c>
      <c r="D79" s="61" t="s">
        <v>365</v>
      </c>
      <c r="E79" s="62" t="s">
        <v>366</v>
      </c>
      <c r="F79" s="52" t="s">
        <v>7</v>
      </c>
      <c r="G79" s="52">
        <f>VLOOKUP(F79:F205,Sheet2!$A:$B,2,0)</f>
        <v>3.25</v>
      </c>
      <c r="H79" s="52">
        <f t="shared" si="27"/>
        <v>9.75</v>
      </c>
      <c r="I79" s="52" t="s">
        <v>8</v>
      </c>
      <c r="J79" s="52">
        <f>VLOOKUP(I79:I205,Sheet2!$A:$B,2,0)</f>
        <v>3</v>
      </c>
      <c r="K79" s="52">
        <f t="shared" si="28"/>
        <v>9</v>
      </c>
      <c r="L79" s="52" t="s">
        <v>18</v>
      </c>
      <c r="M79" s="52">
        <f>VLOOKUP(L79:L205,Sheet2!$A:$B,2,0)</f>
        <v>1.75</v>
      </c>
      <c r="N79" s="52">
        <f t="shared" si="29"/>
        <v>7</v>
      </c>
      <c r="O79" s="52" t="s">
        <v>6</v>
      </c>
      <c r="P79" s="52">
        <f>VLOOKUP(O79:O205,Sheet2!$A:$B,2,0)</f>
        <v>3.5</v>
      </c>
      <c r="Q79" s="52">
        <f t="shared" si="30"/>
        <v>10.5</v>
      </c>
      <c r="R79" s="52" t="s">
        <v>13</v>
      </c>
      <c r="S79" s="52">
        <f>VLOOKUP(R79:R205,Sheet2!$A:$B,2,0)</f>
        <v>3.75</v>
      </c>
      <c r="T79" s="52">
        <f t="shared" si="31"/>
        <v>11.25</v>
      </c>
      <c r="U79" s="67" t="s">
        <v>477</v>
      </c>
      <c r="V79" s="52">
        <v>0</v>
      </c>
      <c r="W79" s="52">
        <f t="shared" si="32"/>
        <v>0</v>
      </c>
      <c r="X79" s="52" t="s">
        <v>5</v>
      </c>
      <c r="Y79" s="52">
        <f>VLOOKUP(X79:X205,Sheet2!$A:$B,2,0)</f>
        <v>4</v>
      </c>
      <c r="Z79" s="52">
        <f t="shared" si="33"/>
        <v>4</v>
      </c>
      <c r="AA79" s="52" t="s">
        <v>5</v>
      </c>
      <c r="AB79" s="52">
        <f>VLOOKUP(AA79:AA205,Sheet2!$A$2:$B$13,2,0)</f>
        <v>4</v>
      </c>
      <c r="AC79" s="52">
        <f t="shared" si="34"/>
        <v>4</v>
      </c>
      <c r="AD79" s="52" t="s">
        <v>5</v>
      </c>
      <c r="AE79" s="52">
        <f>VLOOKUP(AD79:AD205,Sheet2!$A$2:$B$13,2,0)</f>
        <v>4</v>
      </c>
      <c r="AF79" s="52">
        <f t="shared" si="35"/>
        <v>4</v>
      </c>
      <c r="AG79" s="52" t="s">
        <v>8</v>
      </c>
      <c r="AH79" s="52">
        <f>VLOOKUP(AG79:AG205,Sheet2!$A$2:$B$13,2,0)</f>
        <v>3</v>
      </c>
      <c r="AI79" s="52">
        <f t="shared" si="36"/>
        <v>3</v>
      </c>
      <c r="AJ79" s="52" t="s">
        <v>6</v>
      </c>
      <c r="AK79" s="52">
        <f>VLOOKUP(AJ79:AJ205,Sheet2!$A$2:$B$13,2,0)</f>
        <v>3.5</v>
      </c>
      <c r="AL79" s="52">
        <f t="shared" si="37"/>
        <v>3.5</v>
      </c>
      <c r="AM79" s="53">
        <f t="shared" si="38"/>
        <v>66</v>
      </c>
      <c r="AN79" s="52">
        <f t="shared" si="39"/>
        <v>3.14</v>
      </c>
      <c r="AO79" s="69" t="s">
        <v>478</v>
      </c>
    </row>
    <row r="80" spans="1:41" s="44" customFormat="1" ht="21.75" customHeight="1" x14ac:dyDescent="0.25">
      <c r="A80" s="51">
        <f t="shared" si="40"/>
        <v>73</v>
      </c>
      <c r="B80" s="63" t="s">
        <v>199</v>
      </c>
      <c r="C80" s="63" t="s">
        <v>457</v>
      </c>
      <c r="D80" s="61" t="s">
        <v>367</v>
      </c>
      <c r="E80" s="62" t="s">
        <v>368</v>
      </c>
      <c r="F80" s="52" t="s">
        <v>12</v>
      </c>
      <c r="G80" s="52">
        <f>VLOOKUP(F80:F206,Sheet2!$A:$B,2,0)</f>
        <v>2.75</v>
      </c>
      <c r="H80" s="52">
        <f t="shared" si="27"/>
        <v>8.25</v>
      </c>
      <c r="I80" s="52" t="s">
        <v>31</v>
      </c>
      <c r="J80" s="52">
        <f>VLOOKUP(I80:I206,Sheet2!$A:$B,2,0)</f>
        <v>0</v>
      </c>
      <c r="K80" s="52">
        <f t="shared" si="28"/>
        <v>0</v>
      </c>
      <c r="L80" s="52" t="s">
        <v>31</v>
      </c>
      <c r="M80" s="52">
        <f>VLOOKUP(L80:L206,Sheet2!$A:$B,2,0)</f>
        <v>0</v>
      </c>
      <c r="N80" s="52">
        <f t="shared" si="29"/>
        <v>0</v>
      </c>
      <c r="O80" s="52" t="s">
        <v>8</v>
      </c>
      <c r="P80" s="52">
        <f>VLOOKUP(O80:O206,Sheet2!$A:$B,2,0)</f>
        <v>3</v>
      </c>
      <c r="Q80" s="52">
        <f t="shared" si="30"/>
        <v>9</v>
      </c>
      <c r="R80" s="52" t="s">
        <v>8</v>
      </c>
      <c r="S80" s="52">
        <f>VLOOKUP(R80:R206,Sheet2!$A:$B,2,0)</f>
        <v>3</v>
      </c>
      <c r="T80" s="52">
        <f t="shared" si="31"/>
        <v>9</v>
      </c>
      <c r="U80" s="67" t="s">
        <v>477</v>
      </c>
      <c r="V80" s="52">
        <v>0</v>
      </c>
      <c r="W80" s="52">
        <f t="shared" si="32"/>
        <v>0</v>
      </c>
      <c r="X80" s="52" t="s">
        <v>7</v>
      </c>
      <c r="Y80" s="52">
        <f>VLOOKUP(X80:X206,Sheet2!$A:$B,2,0)</f>
        <v>3.25</v>
      </c>
      <c r="Z80" s="52">
        <f t="shared" si="33"/>
        <v>3.25</v>
      </c>
      <c r="AA80" s="52" t="s">
        <v>12</v>
      </c>
      <c r="AB80" s="52">
        <f>VLOOKUP(AA80:AA206,Sheet2!$A$2:$B$13,2,0)</f>
        <v>2.75</v>
      </c>
      <c r="AC80" s="52">
        <f t="shared" si="34"/>
        <v>2.75</v>
      </c>
      <c r="AD80" s="52" t="s">
        <v>8</v>
      </c>
      <c r="AE80" s="52">
        <f>VLOOKUP(AD80:AD206,Sheet2!$A$2:$B$13,2,0)</f>
        <v>3</v>
      </c>
      <c r="AF80" s="52">
        <f t="shared" si="35"/>
        <v>3</v>
      </c>
      <c r="AG80" s="52" t="s">
        <v>7</v>
      </c>
      <c r="AH80" s="52">
        <f>VLOOKUP(AG80:AG206,Sheet2!$A$2:$B$13,2,0)</f>
        <v>3.25</v>
      </c>
      <c r="AI80" s="52">
        <f t="shared" si="36"/>
        <v>3.25</v>
      </c>
      <c r="AJ80" s="52" t="s">
        <v>8</v>
      </c>
      <c r="AK80" s="52">
        <f>VLOOKUP(AJ80:AJ206,Sheet2!$A$2:$B$13,2,0)</f>
        <v>3</v>
      </c>
      <c r="AL80" s="52">
        <f t="shared" si="37"/>
        <v>3</v>
      </c>
      <c r="AM80" s="53">
        <f t="shared" si="38"/>
        <v>41.5</v>
      </c>
      <c r="AN80" s="52">
        <f t="shared" si="39"/>
        <v>1.98</v>
      </c>
      <c r="AO80" s="69" t="s">
        <v>31</v>
      </c>
    </row>
    <row r="81" spans="1:41" s="44" customFormat="1" ht="21.75" customHeight="1" x14ac:dyDescent="0.25">
      <c r="A81" s="51">
        <f t="shared" si="40"/>
        <v>74</v>
      </c>
      <c r="B81" s="63" t="s">
        <v>199</v>
      </c>
      <c r="C81" s="63" t="s">
        <v>457</v>
      </c>
      <c r="D81" s="61" t="s">
        <v>369</v>
      </c>
      <c r="E81" s="62" t="s">
        <v>370</v>
      </c>
      <c r="F81" s="52" t="s">
        <v>11</v>
      </c>
      <c r="G81" s="52">
        <f>VLOOKUP(F81:F207,Sheet2!$A:$B,2,0)</f>
        <v>2.5</v>
      </c>
      <c r="H81" s="52">
        <f t="shared" si="27"/>
        <v>7.5</v>
      </c>
      <c r="I81" s="52" t="s">
        <v>31</v>
      </c>
      <c r="J81" s="52">
        <f>VLOOKUP(I81:I207,Sheet2!$A:$B,2,0)</f>
        <v>0</v>
      </c>
      <c r="K81" s="52">
        <f t="shared" si="28"/>
        <v>0</v>
      </c>
      <c r="L81" s="52" t="s">
        <v>31</v>
      </c>
      <c r="M81" s="52">
        <f>VLOOKUP(L81:L207,Sheet2!$A:$B,2,0)</f>
        <v>0</v>
      </c>
      <c r="N81" s="52">
        <f t="shared" si="29"/>
        <v>0</v>
      </c>
      <c r="O81" s="52" t="s">
        <v>16</v>
      </c>
      <c r="P81" s="52">
        <f>VLOOKUP(O81:O207,Sheet2!$A:$B,2,0)</f>
        <v>2.25</v>
      </c>
      <c r="Q81" s="52">
        <f t="shared" si="30"/>
        <v>6.75</v>
      </c>
      <c r="R81" s="52" t="s">
        <v>16</v>
      </c>
      <c r="S81" s="52">
        <f>VLOOKUP(R81:R207,Sheet2!$A:$B,2,0)</f>
        <v>2.25</v>
      </c>
      <c r="T81" s="52">
        <f t="shared" si="31"/>
        <v>6.75</v>
      </c>
      <c r="U81" s="67" t="s">
        <v>477</v>
      </c>
      <c r="V81" s="52">
        <v>0</v>
      </c>
      <c r="W81" s="52">
        <f t="shared" si="32"/>
        <v>0</v>
      </c>
      <c r="X81" s="52" t="s">
        <v>31</v>
      </c>
      <c r="Y81" s="52">
        <f>VLOOKUP(X81:X207,Sheet2!$A:$B,2,0)</f>
        <v>0</v>
      </c>
      <c r="Z81" s="52">
        <f t="shared" si="33"/>
        <v>0</v>
      </c>
      <c r="AA81" s="52" t="s">
        <v>18</v>
      </c>
      <c r="AB81" s="52">
        <f>VLOOKUP(AA81:AA207,Sheet2!$A$2:$B$13,2,0)</f>
        <v>1.75</v>
      </c>
      <c r="AC81" s="52">
        <f t="shared" si="34"/>
        <v>1.75</v>
      </c>
      <c r="AD81" s="52" t="s">
        <v>8</v>
      </c>
      <c r="AE81" s="52">
        <f>VLOOKUP(AD81:AD207,Sheet2!$A$2:$B$13,2,0)</f>
        <v>3</v>
      </c>
      <c r="AF81" s="52">
        <f t="shared" si="35"/>
        <v>3</v>
      </c>
      <c r="AG81" s="52" t="s">
        <v>11</v>
      </c>
      <c r="AH81" s="52">
        <f>VLOOKUP(AG81:AG207,Sheet2!$A$2:$B$13,2,0)</f>
        <v>2.5</v>
      </c>
      <c r="AI81" s="52">
        <f t="shared" si="36"/>
        <v>2.5</v>
      </c>
      <c r="AJ81" s="52" t="s">
        <v>12</v>
      </c>
      <c r="AK81" s="52">
        <f>VLOOKUP(AJ81:AJ207,Sheet2!$A$2:$B$13,2,0)</f>
        <v>2.75</v>
      </c>
      <c r="AL81" s="52">
        <f t="shared" si="37"/>
        <v>2.75</v>
      </c>
      <c r="AM81" s="53">
        <f t="shared" si="38"/>
        <v>31</v>
      </c>
      <c r="AN81" s="52">
        <f t="shared" si="39"/>
        <v>1.48</v>
      </c>
      <c r="AO81" s="69" t="s">
        <v>31</v>
      </c>
    </row>
    <row r="82" spans="1:41" s="44" customFormat="1" ht="21.75" customHeight="1" x14ac:dyDescent="0.25">
      <c r="A82" s="51">
        <f t="shared" si="40"/>
        <v>75</v>
      </c>
      <c r="B82" s="63" t="s">
        <v>199</v>
      </c>
      <c r="C82" s="63" t="s">
        <v>457</v>
      </c>
      <c r="D82" s="61" t="s">
        <v>371</v>
      </c>
      <c r="E82" s="62" t="s">
        <v>372</v>
      </c>
      <c r="F82" s="52" t="s">
        <v>13</v>
      </c>
      <c r="G82" s="52">
        <f>VLOOKUP(F82:F208,Sheet2!$A:$B,2,0)</f>
        <v>3.75</v>
      </c>
      <c r="H82" s="52">
        <f t="shared" si="27"/>
        <v>11.25</v>
      </c>
      <c r="I82" s="52" t="s">
        <v>31</v>
      </c>
      <c r="J82" s="52">
        <f>VLOOKUP(I82:I208,Sheet2!$A:$B,2,0)</f>
        <v>0</v>
      </c>
      <c r="K82" s="52">
        <f t="shared" si="28"/>
        <v>0</v>
      </c>
      <c r="L82" s="52" t="s">
        <v>18</v>
      </c>
      <c r="M82" s="52">
        <f>VLOOKUP(L82:L208,Sheet2!$A:$B,2,0)</f>
        <v>1.75</v>
      </c>
      <c r="N82" s="52">
        <f t="shared" si="29"/>
        <v>7</v>
      </c>
      <c r="O82" s="52" t="s">
        <v>7</v>
      </c>
      <c r="P82" s="52">
        <f>VLOOKUP(O82:O208,Sheet2!$A:$B,2,0)</f>
        <v>3.25</v>
      </c>
      <c r="Q82" s="52">
        <f t="shared" si="30"/>
        <v>9.75</v>
      </c>
      <c r="R82" s="52" t="s">
        <v>7</v>
      </c>
      <c r="S82" s="52">
        <f>VLOOKUP(R82:R208,Sheet2!$A:$B,2,0)</f>
        <v>3.25</v>
      </c>
      <c r="T82" s="52">
        <f t="shared" si="31"/>
        <v>9.75</v>
      </c>
      <c r="U82" s="67" t="s">
        <v>477</v>
      </c>
      <c r="V82" s="52">
        <v>0</v>
      </c>
      <c r="W82" s="52">
        <f t="shared" si="32"/>
        <v>0</v>
      </c>
      <c r="X82" s="52" t="s">
        <v>11</v>
      </c>
      <c r="Y82" s="52">
        <f>VLOOKUP(X82:X208,Sheet2!$A:$B,2,0)</f>
        <v>2.5</v>
      </c>
      <c r="Z82" s="52">
        <f t="shared" si="33"/>
        <v>2.5</v>
      </c>
      <c r="AA82" s="52" t="s">
        <v>8</v>
      </c>
      <c r="AB82" s="52">
        <f>VLOOKUP(AA82:AA208,Sheet2!$A$2:$B$13,2,0)</f>
        <v>3</v>
      </c>
      <c r="AC82" s="52">
        <f t="shared" si="34"/>
        <v>3</v>
      </c>
      <c r="AD82" s="52" t="s">
        <v>8</v>
      </c>
      <c r="AE82" s="52">
        <f>VLOOKUP(AD82:AD208,Sheet2!$A$2:$B$13,2,0)</f>
        <v>3</v>
      </c>
      <c r="AF82" s="52">
        <f t="shared" si="35"/>
        <v>3</v>
      </c>
      <c r="AG82" s="52" t="s">
        <v>8</v>
      </c>
      <c r="AH82" s="52">
        <f>VLOOKUP(AG82:AG208,Sheet2!$A$2:$B$13,2,0)</f>
        <v>3</v>
      </c>
      <c r="AI82" s="52">
        <f t="shared" si="36"/>
        <v>3</v>
      </c>
      <c r="AJ82" s="52" t="s">
        <v>8</v>
      </c>
      <c r="AK82" s="52">
        <f>VLOOKUP(AJ82:AJ208,Sheet2!$A$2:$B$13,2,0)</f>
        <v>3</v>
      </c>
      <c r="AL82" s="52">
        <f t="shared" si="37"/>
        <v>3</v>
      </c>
      <c r="AM82" s="53">
        <f t="shared" si="38"/>
        <v>52.25</v>
      </c>
      <c r="AN82" s="52">
        <f t="shared" si="39"/>
        <v>2.4900000000000002</v>
      </c>
      <c r="AO82" s="69" t="s">
        <v>31</v>
      </c>
    </row>
    <row r="83" spans="1:41" s="44" customFormat="1" ht="21.75" customHeight="1" x14ac:dyDescent="0.25">
      <c r="A83" s="51">
        <f t="shared" si="40"/>
        <v>76</v>
      </c>
      <c r="B83" s="63" t="s">
        <v>199</v>
      </c>
      <c r="C83" s="63" t="s">
        <v>457</v>
      </c>
      <c r="D83" s="61" t="s">
        <v>373</v>
      </c>
      <c r="E83" s="62" t="s">
        <v>374</v>
      </c>
      <c r="F83" s="52" t="s">
        <v>8</v>
      </c>
      <c r="G83" s="52">
        <f>VLOOKUP(F83:F209,Sheet2!$A:$B,2,0)</f>
        <v>3</v>
      </c>
      <c r="H83" s="52">
        <f t="shared" si="27"/>
        <v>9</v>
      </c>
      <c r="I83" s="52" t="s">
        <v>31</v>
      </c>
      <c r="J83" s="52">
        <f>VLOOKUP(I83:I209,Sheet2!$A:$B,2,0)</f>
        <v>0</v>
      </c>
      <c r="K83" s="52">
        <f t="shared" si="28"/>
        <v>0</v>
      </c>
      <c r="L83" s="52" t="s">
        <v>18</v>
      </c>
      <c r="M83" s="52">
        <f>VLOOKUP(L83:L209,Sheet2!$A:$B,2,0)</f>
        <v>1.75</v>
      </c>
      <c r="N83" s="52">
        <f t="shared" si="29"/>
        <v>7</v>
      </c>
      <c r="O83" s="52" t="s">
        <v>12</v>
      </c>
      <c r="P83" s="52">
        <f>VLOOKUP(O83:O209,Sheet2!$A:$B,2,0)</f>
        <v>2.75</v>
      </c>
      <c r="Q83" s="52">
        <f t="shared" si="30"/>
        <v>8.25</v>
      </c>
      <c r="R83" s="52" t="s">
        <v>13</v>
      </c>
      <c r="S83" s="52">
        <f>VLOOKUP(R83:R209,Sheet2!$A:$B,2,0)</f>
        <v>3.75</v>
      </c>
      <c r="T83" s="52">
        <f t="shared" si="31"/>
        <v>11.25</v>
      </c>
      <c r="U83" s="67" t="s">
        <v>477</v>
      </c>
      <c r="V83" s="52">
        <v>0</v>
      </c>
      <c r="W83" s="52">
        <f t="shared" si="32"/>
        <v>0</v>
      </c>
      <c r="X83" s="52" t="s">
        <v>8</v>
      </c>
      <c r="Y83" s="52">
        <f>VLOOKUP(X83:X209,Sheet2!$A:$B,2,0)</f>
        <v>3</v>
      </c>
      <c r="Z83" s="52">
        <f t="shared" si="33"/>
        <v>3</v>
      </c>
      <c r="AA83" s="52" t="s">
        <v>7</v>
      </c>
      <c r="AB83" s="52">
        <f>VLOOKUP(AA83:AA209,Sheet2!$A$2:$B$13,2,0)</f>
        <v>3.25</v>
      </c>
      <c r="AC83" s="52">
        <f t="shared" si="34"/>
        <v>3.25</v>
      </c>
      <c r="AD83" s="52" t="s">
        <v>13</v>
      </c>
      <c r="AE83" s="52">
        <f>VLOOKUP(AD83:AD209,Sheet2!$A$2:$B$13,2,0)</f>
        <v>3.75</v>
      </c>
      <c r="AF83" s="52">
        <f t="shared" si="35"/>
        <v>3.75</v>
      </c>
      <c r="AG83" s="52" t="s">
        <v>8</v>
      </c>
      <c r="AH83" s="52">
        <f>VLOOKUP(AG83:AG209,Sheet2!$A$2:$B$13,2,0)</f>
        <v>3</v>
      </c>
      <c r="AI83" s="52">
        <f t="shared" si="36"/>
        <v>3</v>
      </c>
      <c r="AJ83" s="52" t="s">
        <v>6</v>
      </c>
      <c r="AK83" s="52">
        <f>VLOOKUP(AJ83:AJ209,Sheet2!$A$2:$B$13,2,0)</f>
        <v>3.5</v>
      </c>
      <c r="AL83" s="52">
        <f t="shared" si="37"/>
        <v>3.5</v>
      </c>
      <c r="AM83" s="53">
        <f t="shared" si="38"/>
        <v>52</v>
      </c>
      <c r="AN83" s="52">
        <f t="shared" si="39"/>
        <v>2.48</v>
      </c>
      <c r="AO83" s="69" t="s">
        <v>31</v>
      </c>
    </row>
    <row r="84" spans="1:41" s="44" customFormat="1" ht="21.75" customHeight="1" x14ac:dyDescent="0.25">
      <c r="A84" s="51">
        <f t="shared" si="40"/>
        <v>77</v>
      </c>
      <c r="B84" s="63" t="s">
        <v>199</v>
      </c>
      <c r="C84" s="63" t="s">
        <v>457</v>
      </c>
      <c r="D84" s="61" t="s">
        <v>375</v>
      </c>
      <c r="E84" s="62" t="s">
        <v>376</v>
      </c>
      <c r="F84" s="52" t="s">
        <v>6</v>
      </c>
      <c r="G84" s="52">
        <f>VLOOKUP(F84:F210,Sheet2!$A:$B,2,0)</f>
        <v>3.5</v>
      </c>
      <c r="H84" s="52">
        <f t="shared" si="27"/>
        <v>10.5</v>
      </c>
      <c r="I84" s="52" t="s">
        <v>16</v>
      </c>
      <c r="J84" s="52">
        <f>VLOOKUP(I84:I210,Sheet2!$A:$B,2,0)</f>
        <v>2.25</v>
      </c>
      <c r="K84" s="52">
        <f t="shared" si="28"/>
        <v>6.75</v>
      </c>
      <c r="L84" s="52" t="s">
        <v>12</v>
      </c>
      <c r="M84" s="52">
        <f>VLOOKUP(L84:L210,Sheet2!$A:$B,2,0)</f>
        <v>2.75</v>
      </c>
      <c r="N84" s="52">
        <f t="shared" si="29"/>
        <v>11</v>
      </c>
      <c r="O84" s="52" t="s">
        <v>6</v>
      </c>
      <c r="P84" s="52">
        <f>VLOOKUP(O84:O210,Sheet2!$A:$B,2,0)</f>
        <v>3.5</v>
      </c>
      <c r="Q84" s="52">
        <f t="shared" si="30"/>
        <v>10.5</v>
      </c>
      <c r="R84" s="52" t="s">
        <v>13</v>
      </c>
      <c r="S84" s="52">
        <f>VLOOKUP(R84:R210,Sheet2!$A:$B,2,0)</f>
        <v>3.75</v>
      </c>
      <c r="T84" s="52">
        <f t="shared" si="31"/>
        <v>11.25</v>
      </c>
      <c r="U84" s="67" t="s">
        <v>477</v>
      </c>
      <c r="V84" s="52">
        <v>0</v>
      </c>
      <c r="W84" s="52">
        <f t="shared" si="32"/>
        <v>0</v>
      </c>
      <c r="X84" s="52" t="s">
        <v>5</v>
      </c>
      <c r="Y84" s="52">
        <f>VLOOKUP(X84:X210,Sheet2!$A:$B,2,0)</f>
        <v>4</v>
      </c>
      <c r="Z84" s="52">
        <f t="shared" si="33"/>
        <v>4</v>
      </c>
      <c r="AA84" s="52" t="s">
        <v>8</v>
      </c>
      <c r="AB84" s="52">
        <f>VLOOKUP(AA84:AA210,Sheet2!$A$2:$B$13,2,0)</f>
        <v>3</v>
      </c>
      <c r="AC84" s="52">
        <f t="shared" si="34"/>
        <v>3</v>
      </c>
      <c r="AD84" s="52" t="s">
        <v>13</v>
      </c>
      <c r="AE84" s="52">
        <f>VLOOKUP(AD84:AD210,Sheet2!$A$2:$B$13,2,0)</f>
        <v>3.75</v>
      </c>
      <c r="AF84" s="52">
        <f t="shared" si="35"/>
        <v>3.75</v>
      </c>
      <c r="AG84" s="52" t="s">
        <v>7</v>
      </c>
      <c r="AH84" s="52">
        <f>VLOOKUP(AG84:AG210,Sheet2!$A$2:$B$13,2,0)</f>
        <v>3.25</v>
      </c>
      <c r="AI84" s="52">
        <f t="shared" si="36"/>
        <v>3.25</v>
      </c>
      <c r="AJ84" s="52" t="s">
        <v>8</v>
      </c>
      <c r="AK84" s="52">
        <f>VLOOKUP(AJ84:AJ210,Sheet2!$A$2:$B$13,2,0)</f>
        <v>3</v>
      </c>
      <c r="AL84" s="52">
        <f t="shared" si="37"/>
        <v>3</v>
      </c>
      <c r="AM84" s="53">
        <f t="shared" si="38"/>
        <v>67</v>
      </c>
      <c r="AN84" s="52">
        <f t="shared" si="39"/>
        <v>3.19</v>
      </c>
      <c r="AO84" s="69" t="s">
        <v>478</v>
      </c>
    </row>
    <row r="85" spans="1:41" s="44" customFormat="1" ht="21.75" customHeight="1" x14ac:dyDescent="0.25">
      <c r="A85" s="51">
        <f t="shared" si="40"/>
        <v>78</v>
      </c>
      <c r="B85" s="63" t="s">
        <v>199</v>
      </c>
      <c r="C85" s="63" t="s">
        <v>457</v>
      </c>
      <c r="D85" s="61" t="s">
        <v>377</v>
      </c>
      <c r="E85" s="62" t="s">
        <v>378</v>
      </c>
      <c r="F85" s="52" t="s">
        <v>5</v>
      </c>
      <c r="G85" s="52">
        <f>VLOOKUP(F85:F211,Sheet2!$A:$B,2,0)</f>
        <v>4</v>
      </c>
      <c r="H85" s="52">
        <f t="shared" si="27"/>
        <v>12</v>
      </c>
      <c r="I85" s="52" t="s">
        <v>12</v>
      </c>
      <c r="J85" s="52">
        <f>VLOOKUP(I85:I211,Sheet2!$A:$B,2,0)</f>
        <v>2.75</v>
      </c>
      <c r="K85" s="52">
        <f t="shared" si="28"/>
        <v>8.25</v>
      </c>
      <c r="L85" s="52" t="s">
        <v>7</v>
      </c>
      <c r="M85" s="52">
        <f>VLOOKUP(L85:L211,Sheet2!$A:$B,2,0)</f>
        <v>3.25</v>
      </c>
      <c r="N85" s="52">
        <f t="shared" si="29"/>
        <v>13</v>
      </c>
      <c r="O85" s="52" t="s">
        <v>5</v>
      </c>
      <c r="P85" s="52">
        <f>VLOOKUP(O85:O211,Sheet2!$A:$B,2,0)</f>
        <v>4</v>
      </c>
      <c r="Q85" s="52">
        <f t="shared" si="30"/>
        <v>12</v>
      </c>
      <c r="R85" s="52" t="s">
        <v>13</v>
      </c>
      <c r="S85" s="52">
        <f>VLOOKUP(R85:R211,Sheet2!$A:$B,2,0)</f>
        <v>3.75</v>
      </c>
      <c r="T85" s="52">
        <f t="shared" si="31"/>
        <v>11.25</v>
      </c>
      <c r="U85" s="67" t="s">
        <v>477</v>
      </c>
      <c r="V85" s="52">
        <v>0</v>
      </c>
      <c r="W85" s="52">
        <f t="shared" si="32"/>
        <v>0</v>
      </c>
      <c r="X85" s="52" t="s">
        <v>5</v>
      </c>
      <c r="Y85" s="52">
        <f>VLOOKUP(X85:X211,Sheet2!$A:$B,2,0)</f>
        <v>4</v>
      </c>
      <c r="Z85" s="52">
        <f t="shared" si="33"/>
        <v>4</v>
      </c>
      <c r="AA85" s="52" t="s">
        <v>12</v>
      </c>
      <c r="AB85" s="52">
        <f>VLOOKUP(AA85:AA211,Sheet2!$A$2:$B$13,2,0)</f>
        <v>2.75</v>
      </c>
      <c r="AC85" s="52">
        <f t="shared" si="34"/>
        <v>2.75</v>
      </c>
      <c r="AD85" s="52" t="s">
        <v>5</v>
      </c>
      <c r="AE85" s="52">
        <f>VLOOKUP(AD85:AD211,Sheet2!$A$2:$B$13,2,0)</f>
        <v>4</v>
      </c>
      <c r="AF85" s="52">
        <f t="shared" si="35"/>
        <v>4</v>
      </c>
      <c r="AG85" s="52" t="s">
        <v>8</v>
      </c>
      <c r="AH85" s="52">
        <f>VLOOKUP(AG85:AG211,Sheet2!$A$2:$B$13,2,0)</f>
        <v>3</v>
      </c>
      <c r="AI85" s="52">
        <f t="shared" si="36"/>
        <v>3</v>
      </c>
      <c r="AJ85" s="52" t="s">
        <v>13</v>
      </c>
      <c r="AK85" s="52">
        <f>VLOOKUP(AJ85:AJ211,Sheet2!$A$2:$B$13,2,0)</f>
        <v>3.75</v>
      </c>
      <c r="AL85" s="52">
        <f t="shared" si="37"/>
        <v>3.75</v>
      </c>
      <c r="AM85" s="53">
        <f t="shared" si="38"/>
        <v>74</v>
      </c>
      <c r="AN85" s="52">
        <f t="shared" si="39"/>
        <v>3.52</v>
      </c>
      <c r="AO85" s="69" t="s">
        <v>478</v>
      </c>
    </row>
    <row r="86" spans="1:41" s="44" customFormat="1" ht="21.75" customHeight="1" x14ac:dyDescent="0.25">
      <c r="A86" s="51">
        <f t="shared" si="40"/>
        <v>79</v>
      </c>
      <c r="B86" s="63" t="s">
        <v>199</v>
      </c>
      <c r="C86" s="63" t="s">
        <v>457</v>
      </c>
      <c r="D86" s="61" t="s">
        <v>379</v>
      </c>
      <c r="E86" s="62" t="s">
        <v>380</v>
      </c>
      <c r="F86" s="52" t="s">
        <v>8</v>
      </c>
      <c r="G86" s="52">
        <f>VLOOKUP(F86:F212,Sheet2!$A:$B,2,0)</f>
        <v>3</v>
      </c>
      <c r="H86" s="52">
        <f t="shared" si="27"/>
        <v>9</v>
      </c>
      <c r="I86" s="52" t="s">
        <v>31</v>
      </c>
      <c r="J86" s="52">
        <f>VLOOKUP(I86:I212,Sheet2!$A:$B,2,0)</f>
        <v>0</v>
      </c>
      <c r="K86" s="52">
        <f t="shared" si="28"/>
        <v>0</v>
      </c>
      <c r="L86" s="52" t="s">
        <v>31</v>
      </c>
      <c r="M86" s="52">
        <f>VLOOKUP(L86:L212,Sheet2!$A:$B,2,0)</f>
        <v>0</v>
      </c>
      <c r="N86" s="52">
        <f t="shared" si="29"/>
        <v>0</v>
      </c>
      <c r="O86" s="52" t="s">
        <v>13</v>
      </c>
      <c r="P86" s="52">
        <f>VLOOKUP(O86:O212,Sheet2!$A:$B,2,0)</f>
        <v>3.75</v>
      </c>
      <c r="Q86" s="52">
        <f t="shared" si="30"/>
        <v>11.25</v>
      </c>
      <c r="R86" s="52" t="s">
        <v>12</v>
      </c>
      <c r="S86" s="52">
        <f>VLOOKUP(R86:R212,Sheet2!$A:$B,2,0)</f>
        <v>2.75</v>
      </c>
      <c r="T86" s="52">
        <f t="shared" si="31"/>
        <v>8.25</v>
      </c>
      <c r="U86" s="67" t="s">
        <v>477</v>
      </c>
      <c r="V86" s="52">
        <v>0</v>
      </c>
      <c r="W86" s="52">
        <f t="shared" si="32"/>
        <v>0</v>
      </c>
      <c r="X86" s="52" t="s">
        <v>16</v>
      </c>
      <c r="Y86" s="52">
        <f>VLOOKUP(X86:X212,Sheet2!$A:$B,2,0)</f>
        <v>2.25</v>
      </c>
      <c r="Z86" s="52">
        <f t="shared" si="33"/>
        <v>2.25</v>
      </c>
      <c r="AA86" s="52" t="s">
        <v>12</v>
      </c>
      <c r="AB86" s="52">
        <f>VLOOKUP(AA86:AA212,Sheet2!$A$2:$B$13,2,0)</f>
        <v>2.75</v>
      </c>
      <c r="AC86" s="52">
        <f t="shared" si="34"/>
        <v>2.75</v>
      </c>
      <c r="AD86" s="52" t="s">
        <v>6</v>
      </c>
      <c r="AE86" s="52">
        <f>VLOOKUP(AD86:AD212,Sheet2!$A$2:$B$13,2,0)</f>
        <v>3.5</v>
      </c>
      <c r="AF86" s="52">
        <f t="shared" si="35"/>
        <v>3.5</v>
      </c>
      <c r="AG86" s="52" t="s">
        <v>8</v>
      </c>
      <c r="AH86" s="52">
        <f>VLOOKUP(AG86:AG212,Sheet2!$A$2:$B$13,2,0)</f>
        <v>3</v>
      </c>
      <c r="AI86" s="52">
        <f t="shared" si="36"/>
        <v>3</v>
      </c>
      <c r="AJ86" s="52" t="s">
        <v>5</v>
      </c>
      <c r="AK86" s="52">
        <f>VLOOKUP(AJ86:AJ212,Sheet2!$A$2:$B$13,2,0)</f>
        <v>4</v>
      </c>
      <c r="AL86" s="52">
        <f t="shared" si="37"/>
        <v>4</v>
      </c>
      <c r="AM86" s="53">
        <f t="shared" si="38"/>
        <v>44</v>
      </c>
      <c r="AN86" s="52">
        <f t="shared" si="39"/>
        <v>2.1</v>
      </c>
      <c r="AO86" s="69" t="s">
        <v>31</v>
      </c>
    </row>
    <row r="87" spans="1:41" s="44" customFormat="1" ht="21.75" customHeight="1" x14ac:dyDescent="0.25">
      <c r="A87" s="51">
        <f t="shared" si="40"/>
        <v>80</v>
      </c>
      <c r="B87" s="63" t="s">
        <v>199</v>
      </c>
      <c r="C87" s="63" t="s">
        <v>457</v>
      </c>
      <c r="D87" s="61" t="s">
        <v>381</v>
      </c>
      <c r="E87" s="62" t="s">
        <v>382</v>
      </c>
      <c r="F87" s="52" t="s">
        <v>12</v>
      </c>
      <c r="G87" s="52">
        <f>VLOOKUP(F87:F213,Sheet2!$A:$B,2,0)</f>
        <v>2.75</v>
      </c>
      <c r="H87" s="52">
        <f t="shared" si="27"/>
        <v>8.25</v>
      </c>
      <c r="I87" s="52" t="s">
        <v>31</v>
      </c>
      <c r="J87" s="52">
        <f>VLOOKUP(I87:I213,Sheet2!$A:$B,2,0)</f>
        <v>0</v>
      </c>
      <c r="K87" s="52">
        <f t="shared" si="28"/>
        <v>0</v>
      </c>
      <c r="L87" s="52" t="s">
        <v>31</v>
      </c>
      <c r="M87" s="52">
        <f>VLOOKUP(L87:L213,Sheet2!$A:$B,2,0)</f>
        <v>0</v>
      </c>
      <c r="N87" s="52">
        <f t="shared" si="29"/>
        <v>0</v>
      </c>
      <c r="O87" s="52" t="s">
        <v>11</v>
      </c>
      <c r="P87" s="52">
        <f>VLOOKUP(O87:O213,Sheet2!$A:$B,2,0)</f>
        <v>2.5</v>
      </c>
      <c r="Q87" s="52">
        <f t="shared" si="30"/>
        <v>7.5</v>
      </c>
      <c r="R87" s="52" t="s">
        <v>8</v>
      </c>
      <c r="S87" s="52">
        <f>VLOOKUP(R87:R213,Sheet2!$A:$B,2,0)</f>
        <v>3</v>
      </c>
      <c r="T87" s="52">
        <f t="shared" si="31"/>
        <v>9</v>
      </c>
      <c r="U87" s="67" t="s">
        <v>477</v>
      </c>
      <c r="V87" s="52">
        <v>0</v>
      </c>
      <c r="W87" s="52">
        <f t="shared" si="32"/>
        <v>0</v>
      </c>
      <c r="X87" s="52" t="s">
        <v>11</v>
      </c>
      <c r="Y87" s="52">
        <f>VLOOKUP(X87:X213,Sheet2!$A:$B,2,0)</f>
        <v>2.5</v>
      </c>
      <c r="Z87" s="52">
        <f t="shared" si="33"/>
        <v>2.5</v>
      </c>
      <c r="AA87" s="52" t="s">
        <v>12</v>
      </c>
      <c r="AB87" s="52">
        <f>VLOOKUP(AA87:AA213,Sheet2!$A$2:$B$13,2,0)</f>
        <v>2.75</v>
      </c>
      <c r="AC87" s="52">
        <f t="shared" si="34"/>
        <v>2.75</v>
      </c>
      <c r="AD87" s="52" t="s">
        <v>6</v>
      </c>
      <c r="AE87" s="52">
        <f>VLOOKUP(AD87:AD213,Sheet2!$A$2:$B$13,2,0)</f>
        <v>3.5</v>
      </c>
      <c r="AF87" s="52">
        <f t="shared" si="35"/>
        <v>3.5</v>
      </c>
      <c r="AG87" s="52" t="s">
        <v>11</v>
      </c>
      <c r="AH87" s="52">
        <f>VLOOKUP(AG87:AG213,Sheet2!$A$2:$B$13,2,0)</f>
        <v>2.5</v>
      </c>
      <c r="AI87" s="52">
        <f t="shared" si="36"/>
        <v>2.5</v>
      </c>
      <c r="AJ87" s="52" t="s">
        <v>13</v>
      </c>
      <c r="AK87" s="52">
        <f>VLOOKUP(AJ87:AJ213,Sheet2!$A$2:$B$13,2,0)</f>
        <v>3.75</v>
      </c>
      <c r="AL87" s="52">
        <f t="shared" si="37"/>
        <v>3.75</v>
      </c>
      <c r="AM87" s="53">
        <f t="shared" si="38"/>
        <v>39.75</v>
      </c>
      <c r="AN87" s="52">
        <f t="shared" si="39"/>
        <v>1.89</v>
      </c>
      <c r="AO87" s="69" t="s">
        <v>31</v>
      </c>
    </row>
    <row r="88" spans="1:41" s="44" customFormat="1" ht="21.75" customHeight="1" x14ac:dyDescent="0.25">
      <c r="A88" s="51">
        <f t="shared" si="40"/>
        <v>81</v>
      </c>
      <c r="B88" s="63" t="s">
        <v>199</v>
      </c>
      <c r="C88" s="63" t="s">
        <v>457</v>
      </c>
      <c r="D88" s="61" t="s">
        <v>383</v>
      </c>
      <c r="E88" s="62" t="s">
        <v>384</v>
      </c>
      <c r="F88" s="52" t="s">
        <v>5</v>
      </c>
      <c r="G88" s="52">
        <f>VLOOKUP(F88:F214,Sheet2!$A:$B,2,0)</f>
        <v>4</v>
      </c>
      <c r="H88" s="52">
        <f t="shared" si="27"/>
        <v>12</v>
      </c>
      <c r="I88" s="52" t="s">
        <v>31</v>
      </c>
      <c r="J88" s="52">
        <f>VLOOKUP(I88:I214,Sheet2!$A:$B,2,0)</f>
        <v>0</v>
      </c>
      <c r="K88" s="52">
        <f t="shared" si="28"/>
        <v>0</v>
      </c>
      <c r="L88" s="52" t="s">
        <v>7</v>
      </c>
      <c r="M88" s="52">
        <f>VLOOKUP(L88:L214,Sheet2!$A:$B,2,0)</f>
        <v>3.25</v>
      </c>
      <c r="N88" s="52">
        <f t="shared" si="29"/>
        <v>13</v>
      </c>
      <c r="O88" s="52" t="s">
        <v>6</v>
      </c>
      <c r="P88" s="52">
        <f>VLOOKUP(O88:O214,Sheet2!$A:$B,2,0)</f>
        <v>3.5</v>
      </c>
      <c r="Q88" s="52">
        <f t="shared" si="30"/>
        <v>10.5</v>
      </c>
      <c r="R88" s="52" t="s">
        <v>6</v>
      </c>
      <c r="S88" s="52">
        <f>VLOOKUP(R88:R214,Sheet2!$A:$B,2,0)</f>
        <v>3.5</v>
      </c>
      <c r="T88" s="52">
        <f t="shared" si="31"/>
        <v>10.5</v>
      </c>
      <c r="U88" s="67" t="s">
        <v>477</v>
      </c>
      <c r="V88" s="52">
        <v>0</v>
      </c>
      <c r="W88" s="52">
        <f t="shared" si="32"/>
        <v>0</v>
      </c>
      <c r="X88" s="52" t="s">
        <v>13</v>
      </c>
      <c r="Y88" s="52">
        <f>VLOOKUP(X88:X214,Sheet2!$A:$B,2,0)</f>
        <v>3.75</v>
      </c>
      <c r="Z88" s="52">
        <f t="shared" si="33"/>
        <v>3.75</v>
      </c>
      <c r="AA88" s="52" t="s">
        <v>8</v>
      </c>
      <c r="AB88" s="52">
        <f>VLOOKUP(AA88:AA214,Sheet2!$A$2:$B$13,2,0)</f>
        <v>3</v>
      </c>
      <c r="AC88" s="52">
        <f t="shared" si="34"/>
        <v>3</v>
      </c>
      <c r="AD88" s="52" t="s">
        <v>5</v>
      </c>
      <c r="AE88" s="52">
        <f>VLOOKUP(AD88:AD214,Sheet2!$A$2:$B$13,2,0)</f>
        <v>4</v>
      </c>
      <c r="AF88" s="52">
        <f t="shared" si="35"/>
        <v>4</v>
      </c>
      <c r="AG88" s="52" t="s">
        <v>13</v>
      </c>
      <c r="AH88" s="52">
        <f>VLOOKUP(AG88:AG214,Sheet2!$A$2:$B$13,2,0)</f>
        <v>3.75</v>
      </c>
      <c r="AI88" s="52">
        <f t="shared" si="36"/>
        <v>3.75</v>
      </c>
      <c r="AJ88" s="52" t="s">
        <v>5</v>
      </c>
      <c r="AK88" s="52">
        <f>VLOOKUP(AJ88:AJ214,Sheet2!$A$2:$B$13,2,0)</f>
        <v>4</v>
      </c>
      <c r="AL88" s="52">
        <f t="shared" si="37"/>
        <v>4</v>
      </c>
      <c r="AM88" s="53">
        <f t="shared" si="38"/>
        <v>64.5</v>
      </c>
      <c r="AN88" s="52">
        <f t="shared" si="39"/>
        <v>3.07</v>
      </c>
      <c r="AO88" s="69" t="s">
        <v>31</v>
      </c>
    </row>
    <row r="89" spans="1:41" s="44" customFormat="1" ht="21.75" customHeight="1" x14ac:dyDescent="0.25">
      <c r="A89" s="51">
        <f t="shared" si="40"/>
        <v>82</v>
      </c>
      <c r="B89" s="63" t="s">
        <v>199</v>
      </c>
      <c r="C89" s="63" t="s">
        <v>457</v>
      </c>
      <c r="D89" s="61" t="s">
        <v>385</v>
      </c>
      <c r="E89" s="62" t="s">
        <v>386</v>
      </c>
      <c r="F89" s="52" t="s">
        <v>7</v>
      </c>
      <c r="G89" s="52">
        <f>VLOOKUP(F89:F215,Sheet2!$A:$B,2,0)</f>
        <v>3.25</v>
      </c>
      <c r="H89" s="52">
        <f t="shared" si="27"/>
        <v>9.75</v>
      </c>
      <c r="I89" s="52" t="s">
        <v>31</v>
      </c>
      <c r="J89" s="52">
        <f>VLOOKUP(I89:I215,Sheet2!$A:$B,2,0)</f>
        <v>0</v>
      </c>
      <c r="K89" s="52">
        <f t="shared" si="28"/>
        <v>0</v>
      </c>
      <c r="L89" s="52" t="s">
        <v>18</v>
      </c>
      <c r="M89" s="52">
        <f>VLOOKUP(L89:L215,Sheet2!$A:$B,2,0)</f>
        <v>1.75</v>
      </c>
      <c r="N89" s="52">
        <f t="shared" si="29"/>
        <v>7</v>
      </c>
      <c r="O89" s="52" t="s">
        <v>13</v>
      </c>
      <c r="P89" s="52">
        <f>VLOOKUP(O89:O215,Sheet2!$A:$B,2,0)</f>
        <v>3.75</v>
      </c>
      <c r="Q89" s="52">
        <f t="shared" si="30"/>
        <v>11.25</v>
      </c>
      <c r="R89" s="52" t="s">
        <v>6</v>
      </c>
      <c r="S89" s="52">
        <f>VLOOKUP(R89:R215,Sheet2!$A:$B,2,0)</f>
        <v>3.5</v>
      </c>
      <c r="T89" s="52">
        <f t="shared" si="31"/>
        <v>10.5</v>
      </c>
      <c r="U89" s="67" t="s">
        <v>477</v>
      </c>
      <c r="V89" s="52">
        <v>0</v>
      </c>
      <c r="W89" s="52">
        <f t="shared" si="32"/>
        <v>0</v>
      </c>
      <c r="X89" s="52" t="s">
        <v>8</v>
      </c>
      <c r="Y89" s="52">
        <f>VLOOKUP(X89:X215,Sheet2!$A:$B,2,0)</f>
        <v>3</v>
      </c>
      <c r="Z89" s="52">
        <f t="shared" si="33"/>
        <v>3</v>
      </c>
      <c r="AA89" s="52" t="s">
        <v>12</v>
      </c>
      <c r="AB89" s="52">
        <f>VLOOKUP(AA89:AA215,Sheet2!$A$2:$B$13,2,0)</f>
        <v>2.75</v>
      </c>
      <c r="AC89" s="52">
        <f t="shared" si="34"/>
        <v>2.75</v>
      </c>
      <c r="AD89" s="52" t="s">
        <v>12</v>
      </c>
      <c r="AE89" s="52">
        <f>VLOOKUP(AD89:AD215,Sheet2!$A$2:$B$13,2,0)</f>
        <v>2.75</v>
      </c>
      <c r="AF89" s="52">
        <f t="shared" si="35"/>
        <v>2.75</v>
      </c>
      <c r="AG89" s="52" t="s">
        <v>13</v>
      </c>
      <c r="AH89" s="52">
        <f>VLOOKUP(AG89:AG215,Sheet2!$A$2:$B$13,2,0)</f>
        <v>3.75</v>
      </c>
      <c r="AI89" s="52">
        <f t="shared" si="36"/>
        <v>3.75</v>
      </c>
      <c r="AJ89" s="52" t="s">
        <v>13</v>
      </c>
      <c r="AK89" s="52">
        <f>VLOOKUP(AJ89:AJ215,Sheet2!$A$2:$B$13,2,0)</f>
        <v>3.75</v>
      </c>
      <c r="AL89" s="52">
        <f t="shared" si="37"/>
        <v>3.75</v>
      </c>
      <c r="AM89" s="53">
        <f t="shared" si="38"/>
        <v>54.5</v>
      </c>
      <c r="AN89" s="52">
        <f t="shared" si="39"/>
        <v>2.6</v>
      </c>
      <c r="AO89" s="69" t="s">
        <v>31</v>
      </c>
    </row>
    <row r="90" spans="1:41" s="44" customFormat="1" ht="21.75" customHeight="1" x14ac:dyDescent="0.25">
      <c r="A90" s="51">
        <f t="shared" si="40"/>
        <v>83</v>
      </c>
      <c r="B90" s="63" t="s">
        <v>199</v>
      </c>
      <c r="C90" s="63" t="s">
        <v>457</v>
      </c>
      <c r="D90" s="61" t="s">
        <v>387</v>
      </c>
      <c r="E90" s="62" t="s">
        <v>388</v>
      </c>
      <c r="F90" s="52" t="s">
        <v>8</v>
      </c>
      <c r="G90" s="52">
        <f>VLOOKUP(F90:F216,Sheet2!$A:$B,2,0)</f>
        <v>3</v>
      </c>
      <c r="H90" s="52">
        <f t="shared" si="27"/>
        <v>9</v>
      </c>
      <c r="I90" s="52" t="s">
        <v>31</v>
      </c>
      <c r="J90" s="52">
        <f>VLOOKUP(I90:I216,Sheet2!$A:$B,2,0)</f>
        <v>0</v>
      </c>
      <c r="K90" s="52">
        <f t="shared" si="28"/>
        <v>0</v>
      </c>
      <c r="L90" s="52" t="s">
        <v>31</v>
      </c>
      <c r="M90" s="52">
        <f>VLOOKUP(L90:L216,Sheet2!$A:$B,2,0)</f>
        <v>0</v>
      </c>
      <c r="N90" s="52">
        <f t="shared" si="29"/>
        <v>0</v>
      </c>
      <c r="O90" s="52" t="s">
        <v>6</v>
      </c>
      <c r="P90" s="52">
        <f>VLOOKUP(O90:O216,Sheet2!$A:$B,2,0)</f>
        <v>3.5</v>
      </c>
      <c r="Q90" s="52">
        <f t="shared" si="30"/>
        <v>10.5</v>
      </c>
      <c r="R90" s="52" t="s">
        <v>5</v>
      </c>
      <c r="S90" s="52">
        <f>VLOOKUP(R90:R216,Sheet2!$A:$B,2,0)</f>
        <v>4</v>
      </c>
      <c r="T90" s="52">
        <f t="shared" si="31"/>
        <v>12</v>
      </c>
      <c r="U90" s="67" t="s">
        <v>477</v>
      </c>
      <c r="V90" s="52">
        <v>0</v>
      </c>
      <c r="W90" s="52">
        <f t="shared" si="32"/>
        <v>0</v>
      </c>
      <c r="X90" s="52" t="s">
        <v>12</v>
      </c>
      <c r="Y90" s="52">
        <f>VLOOKUP(X90:X216,Sheet2!$A:$B,2,0)</f>
        <v>2.75</v>
      </c>
      <c r="Z90" s="52">
        <f t="shared" si="33"/>
        <v>2.75</v>
      </c>
      <c r="AA90" s="52" t="s">
        <v>12</v>
      </c>
      <c r="AB90" s="52">
        <f>VLOOKUP(AA90:AA216,Sheet2!$A$2:$B$13,2,0)</f>
        <v>2.75</v>
      </c>
      <c r="AC90" s="52">
        <f t="shared" si="34"/>
        <v>2.75</v>
      </c>
      <c r="AD90" s="52" t="s">
        <v>6</v>
      </c>
      <c r="AE90" s="52">
        <f>VLOOKUP(AD90:AD216,Sheet2!$A$2:$B$13,2,0)</f>
        <v>3.5</v>
      </c>
      <c r="AF90" s="52">
        <f t="shared" si="35"/>
        <v>3.5</v>
      </c>
      <c r="AG90" s="52" t="s">
        <v>8</v>
      </c>
      <c r="AH90" s="52">
        <f>VLOOKUP(AG90:AG216,Sheet2!$A$2:$B$13,2,0)</f>
        <v>3</v>
      </c>
      <c r="AI90" s="52">
        <f t="shared" si="36"/>
        <v>3</v>
      </c>
      <c r="AJ90" s="52" t="s">
        <v>7</v>
      </c>
      <c r="AK90" s="52">
        <f>VLOOKUP(AJ90:AJ216,Sheet2!$A$2:$B$13,2,0)</f>
        <v>3.25</v>
      </c>
      <c r="AL90" s="52">
        <f t="shared" si="37"/>
        <v>3.25</v>
      </c>
      <c r="AM90" s="53">
        <f t="shared" si="38"/>
        <v>46.75</v>
      </c>
      <c r="AN90" s="52">
        <f t="shared" si="39"/>
        <v>2.23</v>
      </c>
      <c r="AO90" s="69" t="s">
        <v>31</v>
      </c>
    </row>
    <row r="91" spans="1:41" s="44" customFormat="1" ht="21.75" customHeight="1" x14ac:dyDescent="0.25">
      <c r="A91" s="51">
        <f t="shared" si="40"/>
        <v>84</v>
      </c>
      <c r="B91" s="63" t="s">
        <v>199</v>
      </c>
      <c r="C91" s="63" t="s">
        <v>457</v>
      </c>
      <c r="D91" s="61" t="s">
        <v>389</v>
      </c>
      <c r="E91" s="62" t="s">
        <v>390</v>
      </c>
      <c r="F91" s="52" t="s">
        <v>16</v>
      </c>
      <c r="G91" s="52">
        <f>VLOOKUP(F91:F217,Sheet2!$A:$B,2,0)</f>
        <v>2.25</v>
      </c>
      <c r="H91" s="52">
        <f t="shared" si="27"/>
        <v>6.75</v>
      </c>
      <c r="I91" s="52" t="s">
        <v>31</v>
      </c>
      <c r="J91" s="52">
        <f>VLOOKUP(I91:I217,Sheet2!$A:$B,2,0)</f>
        <v>0</v>
      </c>
      <c r="K91" s="52">
        <f t="shared" si="28"/>
        <v>0</v>
      </c>
      <c r="L91" s="52" t="s">
        <v>31</v>
      </c>
      <c r="M91" s="52">
        <f>VLOOKUP(L91:L217,Sheet2!$A:$B,2,0)</f>
        <v>0</v>
      </c>
      <c r="N91" s="52">
        <f t="shared" si="29"/>
        <v>0</v>
      </c>
      <c r="O91" s="52" t="s">
        <v>7</v>
      </c>
      <c r="P91" s="52">
        <f>VLOOKUP(O91:O217,Sheet2!$A:$B,2,0)</f>
        <v>3.25</v>
      </c>
      <c r="Q91" s="52">
        <f t="shared" si="30"/>
        <v>9.75</v>
      </c>
      <c r="R91" s="52" t="s">
        <v>16</v>
      </c>
      <c r="S91" s="52">
        <f>VLOOKUP(R91:R217,Sheet2!$A:$B,2,0)</f>
        <v>2.25</v>
      </c>
      <c r="T91" s="52">
        <f t="shared" si="31"/>
        <v>6.75</v>
      </c>
      <c r="U91" s="67" t="s">
        <v>477</v>
      </c>
      <c r="V91" s="52">
        <v>0</v>
      </c>
      <c r="W91" s="52">
        <f t="shared" si="32"/>
        <v>0</v>
      </c>
      <c r="X91" s="52" t="s">
        <v>16</v>
      </c>
      <c r="Y91" s="52">
        <f>VLOOKUP(X91:X217,Sheet2!$A:$B,2,0)</f>
        <v>2.25</v>
      </c>
      <c r="Z91" s="52">
        <f t="shared" si="33"/>
        <v>2.25</v>
      </c>
      <c r="AA91" s="52" t="s">
        <v>17</v>
      </c>
      <c r="AB91" s="52">
        <f>VLOOKUP(AA91:AA217,Sheet2!$A$2:$B$13,2,0)</f>
        <v>2</v>
      </c>
      <c r="AC91" s="52">
        <f t="shared" si="34"/>
        <v>2</v>
      </c>
      <c r="AD91" s="52" t="s">
        <v>6</v>
      </c>
      <c r="AE91" s="52">
        <f>VLOOKUP(AD91:AD217,Sheet2!$A$2:$B$13,2,0)</f>
        <v>3.5</v>
      </c>
      <c r="AF91" s="52">
        <f t="shared" si="35"/>
        <v>3.5</v>
      </c>
      <c r="AG91" s="52" t="s">
        <v>11</v>
      </c>
      <c r="AH91" s="52">
        <f>VLOOKUP(AG91:AG217,Sheet2!$A$2:$B$13,2,0)</f>
        <v>2.5</v>
      </c>
      <c r="AI91" s="52">
        <f t="shared" si="36"/>
        <v>2.5</v>
      </c>
      <c r="AJ91" s="52" t="s">
        <v>8</v>
      </c>
      <c r="AK91" s="52">
        <f>VLOOKUP(AJ91:AJ217,Sheet2!$A$2:$B$13,2,0)</f>
        <v>3</v>
      </c>
      <c r="AL91" s="52">
        <f t="shared" si="37"/>
        <v>3</v>
      </c>
      <c r="AM91" s="53">
        <f t="shared" si="38"/>
        <v>36.5</v>
      </c>
      <c r="AN91" s="52">
        <f t="shared" si="39"/>
        <v>1.74</v>
      </c>
      <c r="AO91" s="69" t="s">
        <v>31</v>
      </c>
    </row>
    <row r="92" spans="1:41" s="44" customFormat="1" ht="21.75" customHeight="1" x14ac:dyDescent="0.25">
      <c r="A92" s="51">
        <f t="shared" si="40"/>
        <v>85</v>
      </c>
      <c r="B92" s="63" t="s">
        <v>199</v>
      </c>
      <c r="C92" s="63" t="s">
        <v>457</v>
      </c>
      <c r="D92" s="61" t="s">
        <v>391</v>
      </c>
      <c r="E92" s="62" t="s">
        <v>392</v>
      </c>
      <c r="F92" s="52" t="s">
        <v>7</v>
      </c>
      <c r="G92" s="52">
        <f>VLOOKUP(F92:F218,Sheet2!$A:$B,2,0)</f>
        <v>3.25</v>
      </c>
      <c r="H92" s="52">
        <f t="shared" si="27"/>
        <v>9.75</v>
      </c>
      <c r="I92" s="52" t="s">
        <v>31</v>
      </c>
      <c r="J92" s="52">
        <f>VLOOKUP(I92:I218,Sheet2!$A:$B,2,0)</f>
        <v>0</v>
      </c>
      <c r="K92" s="52">
        <f t="shared" si="28"/>
        <v>0</v>
      </c>
      <c r="L92" s="52" t="s">
        <v>18</v>
      </c>
      <c r="M92" s="52">
        <f>VLOOKUP(L92:L218,Sheet2!$A:$B,2,0)</f>
        <v>1.75</v>
      </c>
      <c r="N92" s="52">
        <f t="shared" si="29"/>
        <v>7</v>
      </c>
      <c r="O92" s="52" t="s">
        <v>13</v>
      </c>
      <c r="P92" s="52">
        <f>VLOOKUP(O92:O218,Sheet2!$A:$B,2,0)</f>
        <v>3.75</v>
      </c>
      <c r="Q92" s="52">
        <f t="shared" si="30"/>
        <v>11.25</v>
      </c>
      <c r="R92" s="52" t="s">
        <v>12</v>
      </c>
      <c r="S92" s="52">
        <f>VLOOKUP(R92:R218,Sheet2!$A:$B,2,0)</f>
        <v>2.75</v>
      </c>
      <c r="T92" s="52">
        <f t="shared" si="31"/>
        <v>8.25</v>
      </c>
      <c r="U92" s="67" t="s">
        <v>477</v>
      </c>
      <c r="V92" s="52">
        <v>0</v>
      </c>
      <c r="W92" s="52">
        <f t="shared" si="32"/>
        <v>0</v>
      </c>
      <c r="X92" s="52" t="s">
        <v>11</v>
      </c>
      <c r="Y92" s="52">
        <f>VLOOKUP(X92:X218,Sheet2!$A:$B,2,0)</f>
        <v>2.5</v>
      </c>
      <c r="Z92" s="52">
        <f t="shared" si="33"/>
        <v>2.5</v>
      </c>
      <c r="AA92" s="52" t="s">
        <v>12</v>
      </c>
      <c r="AB92" s="52">
        <f>VLOOKUP(AA92:AA218,Sheet2!$A$2:$B$13,2,0)</f>
        <v>2.75</v>
      </c>
      <c r="AC92" s="52">
        <f t="shared" si="34"/>
        <v>2.75</v>
      </c>
      <c r="AD92" s="52" t="s">
        <v>7</v>
      </c>
      <c r="AE92" s="52">
        <f>VLOOKUP(AD92:AD218,Sheet2!$A$2:$B$13,2,0)</f>
        <v>3.25</v>
      </c>
      <c r="AF92" s="52">
        <f t="shared" si="35"/>
        <v>3.25</v>
      </c>
      <c r="AG92" s="52" t="s">
        <v>12</v>
      </c>
      <c r="AH92" s="52">
        <f>VLOOKUP(AG92:AG218,Sheet2!$A$2:$B$13,2,0)</f>
        <v>2.75</v>
      </c>
      <c r="AI92" s="52">
        <f t="shared" si="36"/>
        <v>2.75</v>
      </c>
      <c r="AJ92" s="52" t="s">
        <v>7</v>
      </c>
      <c r="AK92" s="52">
        <f>VLOOKUP(AJ92:AJ218,Sheet2!$A$2:$B$13,2,0)</f>
        <v>3.25</v>
      </c>
      <c r="AL92" s="52">
        <f t="shared" si="37"/>
        <v>3.25</v>
      </c>
      <c r="AM92" s="53">
        <f t="shared" si="38"/>
        <v>50.75</v>
      </c>
      <c r="AN92" s="52">
        <f t="shared" si="39"/>
        <v>2.42</v>
      </c>
      <c r="AO92" s="69" t="s">
        <v>31</v>
      </c>
    </row>
    <row r="93" spans="1:41" s="44" customFormat="1" ht="21.75" customHeight="1" x14ac:dyDescent="0.25">
      <c r="A93" s="51">
        <f t="shared" si="40"/>
        <v>86</v>
      </c>
      <c r="B93" s="63" t="s">
        <v>199</v>
      </c>
      <c r="C93" s="63" t="s">
        <v>457</v>
      </c>
      <c r="D93" s="61" t="s">
        <v>393</v>
      </c>
      <c r="E93" s="62" t="s">
        <v>394</v>
      </c>
      <c r="F93" s="52" t="s">
        <v>18</v>
      </c>
      <c r="G93" s="52">
        <f>VLOOKUP(F93:F219,Sheet2!$A:$B,2,0)</f>
        <v>1.75</v>
      </c>
      <c r="H93" s="52">
        <f t="shared" si="27"/>
        <v>5.25</v>
      </c>
      <c r="I93" s="52" t="s">
        <v>31</v>
      </c>
      <c r="J93" s="52">
        <f>VLOOKUP(I93:I219,Sheet2!$A:$B,2,0)</f>
        <v>0</v>
      </c>
      <c r="K93" s="52">
        <f t="shared" si="28"/>
        <v>0</v>
      </c>
      <c r="L93" s="52" t="s">
        <v>31</v>
      </c>
      <c r="M93" s="52">
        <f>VLOOKUP(L93:L219,Sheet2!$A:$B,2,0)</f>
        <v>0</v>
      </c>
      <c r="N93" s="52">
        <f t="shared" si="29"/>
        <v>0</v>
      </c>
      <c r="O93" s="52" t="s">
        <v>6</v>
      </c>
      <c r="P93" s="52">
        <f>VLOOKUP(O93:O219,Sheet2!$A:$B,2,0)</f>
        <v>3.5</v>
      </c>
      <c r="Q93" s="52">
        <f t="shared" si="30"/>
        <v>10.5</v>
      </c>
      <c r="R93" s="52" t="s">
        <v>11</v>
      </c>
      <c r="S93" s="52">
        <f>VLOOKUP(R93:R219,Sheet2!$A:$B,2,0)</f>
        <v>2.5</v>
      </c>
      <c r="T93" s="52">
        <f t="shared" si="31"/>
        <v>7.5</v>
      </c>
      <c r="U93" s="67" t="s">
        <v>31</v>
      </c>
      <c r="V93" s="52">
        <v>0</v>
      </c>
      <c r="W93" s="52">
        <f t="shared" si="32"/>
        <v>0</v>
      </c>
      <c r="X93" s="52" t="s">
        <v>11</v>
      </c>
      <c r="Y93" s="52">
        <f>VLOOKUP(X93:X219,Sheet2!$A:$B,2,0)</f>
        <v>2.5</v>
      </c>
      <c r="Z93" s="52">
        <f t="shared" si="33"/>
        <v>2.5</v>
      </c>
      <c r="AA93" s="52" t="s">
        <v>31</v>
      </c>
      <c r="AB93" s="52">
        <f>VLOOKUP(AA93:AA219,Sheet2!$A$2:$B$13,2,0)</f>
        <v>0</v>
      </c>
      <c r="AC93" s="52">
        <f t="shared" si="34"/>
        <v>0</v>
      </c>
      <c r="AD93" s="52" t="s">
        <v>8</v>
      </c>
      <c r="AE93" s="52">
        <f>VLOOKUP(AD93:AD219,Sheet2!$A$2:$B$13,2,0)</f>
        <v>3</v>
      </c>
      <c r="AF93" s="52">
        <f t="shared" si="35"/>
        <v>3</v>
      </c>
      <c r="AG93" s="52" t="s">
        <v>17</v>
      </c>
      <c r="AH93" s="52">
        <f>VLOOKUP(AG93:AG219,Sheet2!$A$2:$B$13,2,0)</f>
        <v>2</v>
      </c>
      <c r="AI93" s="52">
        <f t="shared" si="36"/>
        <v>2</v>
      </c>
      <c r="AJ93" s="52" t="s">
        <v>7</v>
      </c>
      <c r="AK93" s="52">
        <f>VLOOKUP(AJ93:AJ219,Sheet2!$A$2:$B$13,2,0)</f>
        <v>3.25</v>
      </c>
      <c r="AL93" s="52">
        <f t="shared" si="37"/>
        <v>3.25</v>
      </c>
      <c r="AM93" s="53">
        <f t="shared" si="38"/>
        <v>34</v>
      </c>
      <c r="AN93" s="52">
        <f t="shared" si="39"/>
        <v>1.62</v>
      </c>
      <c r="AO93" s="69" t="s">
        <v>31</v>
      </c>
    </row>
    <row r="94" spans="1:41" s="44" customFormat="1" ht="21.75" customHeight="1" x14ac:dyDescent="0.25">
      <c r="A94" s="51">
        <f t="shared" si="40"/>
        <v>87</v>
      </c>
      <c r="B94" s="63" t="s">
        <v>199</v>
      </c>
      <c r="C94" s="63" t="s">
        <v>457</v>
      </c>
      <c r="D94" s="61" t="s">
        <v>395</v>
      </c>
      <c r="E94" s="62" t="s">
        <v>396</v>
      </c>
      <c r="F94" s="52" t="s">
        <v>7</v>
      </c>
      <c r="G94" s="52">
        <f>VLOOKUP(F94:F220,Sheet2!$A:$B,2,0)</f>
        <v>3.25</v>
      </c>
      <c r="H94" s="52">
        <f t="shared" si="27"/>
        <v>9.75</v>
      </c>
      <c r="I94" s="52" t="s">
        <v>31</v>
      </c>
      <c r="J94" s="52">
        <f>VLOOKUP(I94:I220,Sheet2!$A:$B,2,0)</f>
        <v>0</v>
      </c>
      <c r="K94" s="52">
        <f t="shared" si="28"/>
        <v>0</v>
      </c>
      <c r="L94" s="52" t="s">
        <v>18</v>
      </c>
      <c r="M94" s="52">
        <f>VLOOKUP(L94:L220,Sheet2!$A:$B,2,0)</f>
        <v>1.75</v>
      </c>
      <c r="N94" s="52">
        <f t="shared" si="29"/>
        <v>7</v>
      </c>
      <c r="O94" s="52" t="s">
        <v>8</v>
      </c>
      <c r="P94" s="52">
        <f>VLOOKUP(O94:O220,Sheet2!$A:$B,2,0)</f>
        <v>3</v>
      </c>
      <c r="Q94" s="52">
        <f t="shared" si="30"/>
        <v>9</v>
      </c>
      <c r="R94" s="52" t="s">
        <v>8</v>
      </c>
      <c r="S94" s="52">
        <f>VLOOKUP(R94:R220,Sheet2!$A:$B,2,0)</f>
        <v>3</v>
      </c>
      <c r="T94" s="52">
        <f t="shared" si="31"/>
        <v>9</v>
      </c>
      <c r="U94" s="67" t="s">
        <v>477</v>
      </c>
      <c r="V94" s="52">
        <v>0</v>
      </c>
      <c r="W94" s="52">
        <f t="shared" si="32"/>
        <v>0</v>
      </c>
      <c r="X94" s="52" t="s">
        <v>12</v>
      </c>
      <c r="Y94" s="52">
        <f>VLOOKUP(X94:X220,Sheet2!$A:$B,2,0)</f>
        <v>2.75</v>
      </c>
      <c r="Z94" s="52">
        <f t="shared" si="33"/>
        <v>2.75</v>
      </c>
      <c r="AA94" s="52" t="s">
        <v>13</v>
      </c>
      <c r="AB94" s="52">
        <f>VLOOKUP(AA94:AA220,Sheet2!$A$2:$B$13,2,0)</f>
        <v>3.75</v>
      </c>
      <c r="AC94" s="52">
        <f t="shared" si="34"/>
        <v>3.75</v>
      </c>
      <c r="AD94" s="52" t="s">
        <v>5</v>
      </c>
      <c r="AE94" s="52">
        <f>VLOOKUP(AD94:AD220,Sheet2!$A$2:$B$13,2,0)</f>
        <v>4</v>
      </c>
      <c r="AF94" s="52">
        <f t="shared" si="35"/>
        <v>4</v>
      </c>
      <c r="AG94" s="52" t="s">
        <v>7</v>
      </c>
      <c r="AH94" s="52">
        <f>VLOOKUP(AG94:AG220,Sheet2!$A$2:$B$13,2,0)</f>
        <v>3.25</v>
      </c>
      <c r="AI94" s="52">
        <f t="shared" si="36"/>
        <v>3.25</v>
      </c>
      <c r="AJ94" s="52" t="s">
        <v>11</v>
      </c>
      <c r="AK94" s="52">
        <f>VLOOKUP(AJ94:AJ220,Sheet2!$A$2:$B$13,2,0)</f>
        <v>2.5</v>
      </c>
      <c r="AL94" s="52">
        <f t="shared" si="37"/>
        <v>2.5</v>
      </c>
      <c r="AM94" s="53">
        <f t="shared" si="38"/>
        <v>51</v>
      </c>
      <c r="AN94" s="52">
        <f t="shared" si="39"/>
        <v>2.4300000000000002</v>
      </c>
      <c r="AO94" s="69" t="s">
        <v>31</v>
      </c>
    </row>
    <row r="95" spans="1:41" s="44" customFormat="1" ht="21.75" customHeight="1" x14ac:dyDescent="0.25">
      <c r="A95" s="51">
        <f t="shared" si="40"/>
        <v>88</v>
      </c>
      <c r="B95" s="63" t="s">
        <v>199</v>
      </c>
      <c r="C95" s="63" t="s">
        <v>457</v>
      </c>
      <c r="D95" s="61" t="s">
        <v>397</v>
      </c>
      <c r="E95" s="62" t="s">
        <v>398</v>
      </c>
      <c r="F95" s="52" t="s">
        <v>16</v>
      </c>
      <c r="G95" s="52">
        <f>VLOOKUP(F95:F221,Sheet2!$A:$B,2,0)</f>
        <v>2.25</v>
      </c>
      <c r="H95" s="52">
        <f t="shared" si="27"/>
        <v>6.75</v>
      </c>
      <c r="I95" s="52" t="s">
        <v>13</v>
      </c>
      <c r="J95" s="52">
        <f>VLOOKUP(I95:I221,Sheet2!$A:$B,2,0)</f>
        <v>3.75</v>
      </c>
      <c r="K95" s="52">
        <f t="shared" si="28"/>
        <v>11.25</v>
      </c>
      <c r="L95" s="52" t="s">
        <v>18</v>
      </c>
      <c r="M95" s="52">
        <f>VLOOKUP(L95:L221,Sheet2!$A:$B,2,0)</f>
        <v>1.75</v>
      </c>
      <c r="N95" s="52">
        <f t="shared" si="29"/>
        <v>7</v>
      </c>
      <c r="O95" s="52" t="s">
        <v>12</v>
      </c>
      <c r="P95" s="52">
        <f>VLOOKUP(O95:O221,Sheet2!$A:$B,2,0)</f>
        <v>2.75</v>
      </c>
      <c r="Q95" s="52">
        <f t="shared" si="30"/>
        <v>8.25</v>
      </c>
      <c r="R95" s="52" t="s">
        <v>8</v>
      </c>
      <c r="S95" s="52">
        <f>VLOOKUP(R95:R221,Sheet2!$A:$B,2,0)</f>
        <v>3</v>
      </c>
      <c r="T95" s="52">
        <f t="shared" si="31"/>
        <v>9</v>
      </c>
      <c r="U95" s="67" t="s">
        <v>477</v>
      </c>
      <c r="V95" s="52">
        <v>0</v>
      </c>
      <c r="W95" s="52">
        <f t="shared" si="32"/>
        <v>0</v>
      </c>
      <c r="X95" s="52" t="s">
        <v>12</v>
      </c>
      <c r="Y95" s="52">
        <f>VLOOKUP(X95:X221,Sheet2!$A:$B,2,0)</f>
        <v>2.75</v>
      </c>
      <c r="Z95" s="52">
        <f t="shared" si="33"/>
        <v>2.75</v>
      </c>
      <c r="AA95" s="52" t="s">
        <v>12</v>
      </c>
      <c r="AB95" s="52">
        <f>VLOOKUP(AA95:AA221,Sheet2!$A$2:$B$13,2,0)</f>
        <v>2.75</v>
      </c>
      <c r="AC95" s="52">
        <f t="shared" si="34"/>
        <v>2.75</v>
      </c>
      <c r="AD95" s="52" t="s">
        <v>8</v>
      </c>
      <c r="AE95" s="52">
        <f>VLOOKUP(AD95:AD221,Sheet2!$A$2:$B$13,2,0)</f>
        <v>3</v>
      </c>
      <c r="AF95" s="52">
        <f t="shared" si="35"/>
        <v>3</v>
      </c>
      <c r="AG95" s="52" t="s">
        <v>8</v>
      </c>
      <c r="AH95" s="52">
        <f>VLOOKUP(AG95:AG221,Sheet2!$A$2:$B$13,2,0)</f>
        <v>3</v>
      </c>
      <c r="AI95" s="52">
        <f t="shared" si="36"/>
        <v>3</v>
      </c>
      <c r="AJ95" s="52" t="s">
        <v>12</v>
      </c>
      <c r="AK95" s="52">
        <f>VLOOKUP(AJ95:AJ221,Sheet2!$A$2:$B$13,2,0)</f>
        <v>2.75</v>
      </c>
      <c r="AL95" s="52">
        <f t="shared" si="37"/>
        <v>2.75</v>
      </c>
      <c r="AM95" s="53">
        <f t="shared" si="38"/>
        <v>56.5</v>
      </c>
      <c r="AN95" s="52">
        <f t="shared" si="39"/>
        <v>2.69</v>
      </c>
      <c r="AO95" s="69" t="s">
        <v>478</v>
      </c>
    </row>
    <row r="96" spans="1:41" s="44" customFormat="1" ht="21.75" customHeight="1" x14ac:dyDescent="0.25">
      <c r="A96" s="51">
        <f t="shared" si="40"/>
        <v>89</v>
      </c>
      <c r="B96" s="63" t="s">
        <v>199</v>
      </c>
      <c r="C96" s="63" t="s">
        <v>457</v>
      </c>
      <c r="D96" s="61" t="s">
        <v>399</v>
      </c>
      <c r="E96" s="62" t="s">
        <v>400</v>
      </c>
      <c r="F96" s="52" t="s">
        <v>13</v>
      </c>
      <c r="G96" s="52">
        <f>VLOOKUP(F96:F222,Sheet2!$A:$B,2,0)</f>
        <v>3.75</v>
      </c>
      <c r="H96" s="52">
        <f t="shared" si="27"/>
        <v>11.25</v>
      </c>
      <c r="I96" s="52" t="s">
        <v>13</v>
      </c>
      <c r="J96" s="52">
        <f>VLOOKUP(I96:I222,Sheet2!$A:$B,2,0)</f>
        <v>3.75</v>
      </c>
      <c r="K96" s="52">
        <f t="shared" si="28"/>
        <v>11.25</v>
      </c>
      <c r="L96" s="52" t="s">
        <v>17</v>
      </c>
      <c r="M96" s="52">
        <f>VLOOKUP(L96:L222,Sheet2!$A:$B,2,0)</f>
        <v>2</v>
      </c>
      <c r="N96" s="52">
        <f t="shared" si="29"/>
        <v>8</v>
      </c>
      <c r="O96" s="52" t="s">
        <v>11</v>
      </c>
      <c r="P96" s="52">
        <f>VLOOKUP(O96:O222,Sheet2!$A:$B,2,0)</f>
        <v>2.5</v>
      </c>
      <c r="Q96" s="52">
        <f t="shared" si="30"/>
        <v>7.5</v>
      </c>
      <c r="R96" s="52" t="s">
        <v>5</v>
      </c>
      <c r="S96" s="52">
        <f>VLOOKUP(R96:R222,Sheet2!$A:$B,2,0)</f>
        <v>4</v>
      </c>
      <c r="T96" s="52">
        <f t="shared" si="31"/>
        <v>12</v>
      </c>
      <c r="U96" s="67" t="s">
        <v>477</v>
      </c>
      <c r="V96" s="52">
        <v>0</v>
      </c>
      <c r="W96" s="52">
        <f t="shared" si="32"/>
        <v>0</v>
      </c>
      <c r="X96" s="52" t="s">
        <v>6</v>
      </c>
      <c r="Y96" s="52">
        <f>VLOOKUP(X96:X222,Sheet2!$A:$B,2,0)</f>
        <v>3.5</v>
      </c>
      <c r="Z96" s="52">
        <f t="shared" si="33"/>
        <v>3.5</v>
      </c>
      <c r="AA96" s="52" t="s">
        <v>8</v>
      </c>
      <c r="AB96" s="52">
        <f>VLOOKUP(AA96:AA222,Sheet2!$A$2:$B$13,2,0)</f>
        <v>3</v>
      </c>
      <c r="AC96" s="52">
        <f t="shared" si="34"/>
        <v>3</v>
      </c>
      <c r="AD96" s="52" t="s">
        <v>7</v>
      </c>
      <c r="AE96" s="52">
        <f>VLOOKUP(AD96:AD222,Sheet2!$A$2:$B$13,2,0)</f>
        <v>3.25</v>
      </c>
      <c r="AF96" s="52">
        <f t="shared" si="35"/>
        <v>3.25</v>
      </c>
      <c r="AG96" s="52" t="s">
        <v>8</v>
      </c>
      <c r="AH96" s="52">
        <f>VLOOKUP(AG96:AG222,Sheet2!$A$2:$B$13,2,0)</f>
        <v>3</v>
      </c>
      <c r="AI96" s="52">
        <f t="shared" si="36"/>
        <v>3</v>
      </c>
      <c r="AJ96" s="52" t="s">
        <v>13</v>
      </c>
      <c r="AK96" s="52">
        <f>VLOOKUP(AJ96:AJ222,Sheet2!$A$2:$B$13,2,0)</f>
        <v>3.75</v>
      </c>
      <c r="AL96" s="52">
        <f t="shared" si="37"/>
        <v>3.75</v>
      </c>
      <c r="AM96" s="53">
        <f t="shared" si="38"/>
        <v>66.5</v>
      </c>
      <c r="AN96" s="52">
        <f t="shared" si="39"/>
        <v>3.17</v>
      </c>
      <c r="AO96" s="69" t="s">
        <v>478</v>
      </c>
    </row>
    <row r="97" spans="1:41" s="44" customFormat="1" ht="21.75" customHeight="1" x14ac:dyDescent="0.25">
      <c r="A97" s="51">
        <f t="shared" si="40"/>
        <v>90</v>
      </c>
      <c r="B97" s="63" t="s">
        <v>199</v>
      </c>
      <c r="C97" s="63" t="s">
        <v>457</v>
      </c>
      <c r="D97" s="61" t="s">
        <v>401</v>
      </c>
      <c r="E97" s="62" t="s">
        <v>402</v>
      </c>
      <c r="F97" s="52" t="s">
        <v>8</v>
      </c>
      <c r="G97" s="52">
        <f>VLOOKUP(F97:F223,Sheet2!$A:$B,2,0)</f>
        <v>3</v>
      </c>
      <c r="H97" s="52">
        <f t="shared" si="27"/>
        <v>9</v>
      </c>
      <c r="I97" s="52" t="s">
        <v>31</v>
      </c>
      <c r="J97" s="52">
        <f>VLOOKUP(I97:I223,Sheet2!$A:$B,2,0)</f>
        <v>0</v>
      </c>
      <c r="K97" s="52">
        <f t="shared" si="28"/>
        <v>0</v>
      </c>
      <c r="L97" s="52" t="s">
        <v>8</v>
      </c>
      <c r="M97" s="52">
        <f>VLOOKUP(L97:L223,Sheet2!$A:$B,2,0)</f>
        <v>3</v>
      </c>
      <c r="N97" s="52">
        <f t="shared" si="29"/>
        <v>12</v>
      </c>
      <c r="O97" s="52" t="s">
        <v>12</v>
      </c>
      <c r="P97" s="52">
        <f>VLOOKUP(O97:O223,Sheet2!$A:$B,2,0)</f>
        <v>2.75</v>
      </c>
      <c r="Q97" s="52">
        <f t="shared" si="30"/>
        <v>8.25</v>
      </c>
      <c r="R97" s="52" t="s">
        <v>8</v>
      </c>
      <c r="S97" s="52">
        <f>VLOOKUP(R97:R223,Sheet2!$A:$B,2,0)</f>
        <v>3</v>
      </c>
      <c r="T97" s="52">
        <f t="shared" si="31"/>
        <v>9</v>
      </c>
      <c r="U97" s="67" t="s">
        <v>477</v>
      </c>
      <c r="V97" s="52">
        <v>0</v>
      </c>
      <c r="W97" s="52">
        <f t="shared" si="32"/>
        <v>0</v>
      </c>
      <c r="X97" s="52" t="s">
        <v>13</v>
      </c>
      <c r="Y97" s="52">
        <f>VLOOKUP(X97:X223,Sheet2!$A:$B,2,0)</f>
        <v>3.75</v>
      </c>
      <c r="Z97" s="52">
        <f t="shared" si="33"/>
        <v>3.75</v>
      </c>
      <c r="AA97" s="52" t="s">
        <v>6</v>
      </c>
      <c r="AB97" s="52">
        <f>VLOOKUP(AA97:AA223,Sheet2!$A$2:$B$13,2,0)</f>
        <v>3.5</v>
      </c>
      <c r="AC97" s="52">
        <f t="shared" si="34"/>
        <v>3.5</v>
      </c>
      <c r="AD97" s="52" t="s">
        <v>6</v>
      </c>
      <c r="AE97" s="52">
        <f>VLOOKUP(AD97:AD223,Sheet2!$A$2:$B$13,2,0)</f>
        <v>3.5</v>
      </c>
      <c r="AF97" s="52">
        <f t="shared" si="35"/>
        <v>3.5</v>
      </c>
      <c r="AG97" s="52" t="s">
        <v>5</v>
      </c>
      <c r="AH97" s="52">
        <f>VLOOKUP(AG97:AG223,Sheet2!$A$2:$B$13,2,0)</f>
        <v>4</v>
      </c>
      <c r="AI97" s="52">
        <f t="shared" si="36"/>
        <v>4</v>
      </c>
      <c r="AJ97" s="52" t="s">
        <v>13</v>
      </c>
      <c r="AK97" s="52">
        <f>VLOOKUP(AJ97:AJ223,Sheet2!$A$2:$B$13,2,0)</f>
        <v>3.75</v>
      </c>
      <c r="AL97" s="52">
        <f t="shared" si="37"/>
        <v>3.75</v>
      </c>
      <c r="AM97" s="53">
        <f t="shared" si="38"/>
        <v>56.75</v>
      </c>
      <c r="AN97" s="52">
        <f t="shared" si="39"/>
        <v>2.7</v>
      </c>
      <c r="AO97" s="69" t="s">
        <v>31</v>
      </c>
    </row>
    <row r="98" spans="1:41" s="44" customFormat="1" ht="21.75" customHeight="1" x14ac:dyDescent="0.25">
      <c r="A98" s="51">
        <f t="shared" si="40"/>
        <v>91</v>
      </c>
      <c r="B98" s="63" t="s">
        <v>199</v>
      </c>
      <c r="C98" s="63" t="s">
        <v>457</v>
      </c>
      <c r="D98" s="61" t="s">
        <v>403</v>
      </c>
      <c r="E98" s="62" t="s">
        <v>404</v>
      </c>
      <c r="F98" s="52" t="s">
        <v>17</v>
      </c>
      <c r="G98" s="52">
        <f>VLOOKUP(F98:F224,Sheet2!$A:$B,2,0)</f>
        <v>2</v>
      </c>
      <c r="H98" s="52">
        <f t="shared" si="27"/>
        <v>6</v>
      </c>
      <c r="I98" s="52" t="s">
        <v>31</v>
      </c>
      <c r="J98" s="52">
        <f>VLOOKUP(I98:I224,Sheet2!$A:$B,2,0)</f>
        <v>0</v>
      </c>
      <c r="K98" s="52">
        <f t="shared" si="28"/>
        <v>0</v>
      </c>
      <c r="L98" s="52" t="s">
        <v>31</v>
      </c>
      <c r="M98" s="52">
        <f>VLOOKUP(L98:L224,Sheet2!$A:$B,2,0)</f>
        <v>0</v>
      </c>
      <c r="N98" s="52">
        <f t="shared" si="29"/>
        <v>0</v>
      </c>
      <c r="O98" s="52" t="s">
        <v>13</v>
      </c>
      <c r="P98" s="52">
        <f>VLOOKUP(O98:O224,Sheet2!$A:$B,2,0)</f>
        <v>3.75</v>
      </c>
      <c r="Q98" s="52">
        <f t="shared" si="30"/>
        <v>11.25</v>
      </c>
      <c r="R98" s="52" t="s">
        <v>11</v>
      </c>
      <c r="S98" s="52">
        <f>VLOOKUP(R98:R224,Sheet2!$A:$B,2,0)</f>
        <v>2.5</v>
      </c>
      <c r="T98" s="52">
        <f t="shared" si="31"/>
        <v>7.5</v>
      </c>
      <c r="U98" s="67" t="s">
        <v>477</v>
      </c>
      <c r="V98" s="52">
        <v>0</v>
      </c>
      <c r="W98" s="52">
        <f t="shared" si="32"/>
        <v>0</v>
      </c>
      <c r="X98" s="52" t="s">
        <v>18</v>
      </c>
      <c r="Y98" s="52">
        <f>VLOOKUP(X98:X224,Sheet2!$A:$B,2,0)</f>
        <v>1.75</v>
      </c>
      <c r="Z98" s="52">
        <f t="shared" si="33"/>
        <v>1.75</v>
      </c>
      <c r="AA98" s="52" t="s">
        <v>7</v>
      </c>
      <c r="AB98" s="52">
        <f>VLOOKUP(AA98:AA224,Sheet2!$A$2:$B$13,2,0)</f>
        <v>3.25</v>
      </c>
      <c r="AC98" s="52">
        <f t="shared" si="34"/>
        <v>3.25</v>
      </c>
      <c r="AD98" s="52" t="s">
        <v>8</v>
      </c>
      <c r="AE98" s="52">
        <f>VLOOKUP(AD98:AD224,Sheet2!$A$2:$B$13,2,0)</f>
        <v>3</v>
      </c>
      <c r="AF98" s="52">
        <f t="shared" si="35"/>
        <v>3</v>
      </c>
      <c r="AG98" s="52" t="s">
        <v>8</v>
      </c>
      <c r="AH98" s="52">
        <f>VLOOKUP(AG98:AG224,Sheet2!$A$2:$B$13,2,0)</f>
        <v>3</v>
      </c>
      <c r="AI98" s="52">
        <f t="shared" si="36"/>
        <v>3</v>
      </c>
      <c r="AJ98" s="52" t="s">
        <v>12</v>
      </c>
      <c r="AK98" s="52">
        <f>VLOOKUP(AJ98:AJ224,Sheet2!$A$2:$B$13,2,0)</f>
        <v>2.75</v>
      </c>
      <c r="AL98" s="52">
        <f t="shared" si="37"/>
        <v>2.75</v>
      </c>
      <c r="AM98" s="53">
        <f t="shared" si="38"/>
        <v>38.5</v>
      </c>
      <c r="AN98" s="52">
        <f t="shared" si="39"/>
        <v>1.83</v>
      </c>
      <c r="AO98" s="69" t="s">
        <v>31</v>
      </c>
    </row>
    <row r="99" spans="1:41" s="44" customFormat="1" ht="21.75" customHeight="1" x14ac:dyDescent="0.25">
      <c r="A99" s="51">
        <f t="shared" si="40"/>
        <v>92</v>
      </c>
      <c r="B99" s="63" t="s">
        <v>199</v>
      </c>
      <c r="C99" s="63" t="s">
        <v>457</v>
      </c>
      <c r="D99" s="61" t="s">
        <v>405</v>
      </c>
      <c r="E99" s="62" t="s">
        <v>406</v>
      </c>
      <c r="F99" s="52" t="s">
        <v>7</v>
      </c>
      <c r="G99" s="52">
        <f>VLOOKUP(F99:F225,Sheet2!$A:$B,2,0)</f>
        <v>3.25</v>
      </c>
      <c r="H99" s="52">
        <f t="shared" si="27"/>
        <v>9.75</v>
      </c>
      <c r="I99" s="52" t="s">
        <v>31</v>
      </c>
      <c r="J99" s="52">
        <f>VLOOKUP(I99:I225,Sheet2!$A:$B,2,0)</f>
        <v>0</v>
      </c>
      <c r="K99" s="52">
        <f t="shared" si="28"/>
        <v>0</v>
      </c>
      <c r="L99" s="52" t="s">
        <v>31</v>
      </c>
      <c r="M99" s="52">
        <f>VLOOKUP(L99:L225,Sheet2!$A:$B,2,0)</f>
        <v>0</v>
      </c>
      <c r="N99" s="52">
        <f t="shared" si="29"/>
        <v>0</v>
      </c>
      <c r="O99" s="52" t="s">
        <v>6</v>
      </c>
      <c r="P99" s="52">
        <f>VLOOKUP(O99:O225,Sheet2!$A:$B,2,0)</f>
        <v>3.5</v>
      </c>
      <c r="Q99" s="52">
        <f t="shared" si="30"/>
        <v>10.5</v>
      </c>
      <c r="R99" s="52" t="s">
        <v>8</v>
      </c>
      <c r="S99" s="52">
        <f>VLOOKUP(R99:R225,Sheet2!$A:$B,2,0)</f>
        <v>3</v>
      </c>
      <c r="T99" s="52">
        <f t="shared" si="31"/>
        <v>9</v>
      </c>
      <c r="U99" s="67" t="s">
        <v>477</v>
      </c>
      <c r="V99" s="52">
        <v>0</v>
      </c>
      <c r="W99" s="52">
        <f t="shared" si="32"/>
        <v>0</v>
      </c>
      <c r="X99" s="52" t="s">
        <v>17</v>
      </c>
      <c r="Y99" s="52">
        <f>VLOOKUP(X99:X225,Sheet2!$A:$B,2,0)</f>
        <v>2</v>
      </c>
      <c r="Z99" s="52">
        <f t="shared" si="33"/>
        <v>2</v>
      </c>
      <c r="AA99" s="52" t="s">
        <v>11</v>
      </c>
      <c r="AB99" s="52">
        <f>VLOOKUP(AA99:AA225,Sheet2!$A$2:$B$13,2,0)</f>
        <v>2.5</v>
      </c>
      <c r="AC99" s="52">
        <f t="shared" si="34"/>
        <v>2.5</v>
      </c>
      <c r="AD99" s="52" t="s">
        <v>8</v>
      </c>
      <c r="AE99" s="52">
        <f>VLOOKUP(AD99:AD225,Sheet2!$A$2:$B$13,2,0)</f>
        <v>3</v>
      </c>
      <c r="AF99" s="52">
        <f t="shared" si="35"/>
        <v>3</v>
      </c>
      <c r="AG99" s="52" t="s">
        <v>8</v>
      </c>
      <c r="AH99" s="52">
        <f>VLOOKUP(AG99:AG225,Sheet2!$A$2:$B$13,2,0)</f>
        <v>3</v>
      </c>
      <c r="AI99" s="52">
        <f t="shared" si="36"/>
        <v>3</v>
      </c>
      <c r="AJ99" s="52" t="s">
        <v>11</v>
      </c>
      <c r="AK99" s="52">
        <f>VLOOKUP(AJ99:AJ225,Sheet2!$A$2:$B$13,2,0)</f>
        <v>2.5</v>
      </c>
      <c r="AL99" s="52">
        <f t="shared" si="37"/>
        <v>2.5</v>
      </c>
      <c r="AM99" s="53">
        <f t="shared" si="38"/>
        <v>42.25</v>
      </c>
      <c r="AN99" s="52">
        <f t="shared" si="39"/>
        <v>2.0099999999999998</v>
      </c>
      <c r="AO99" s="69" t="s">
        <v>31</v>
      </c>
    </row>
    <row r="100" spans="1:41" s="44" customFormat="1" ht="21.75" customHeight="1" x14ac:dyDescent="0.25">
      <c r="A100" s="51">
        <f t="shared" si="40"/>
        <v>93</v>
      </c>
      <c r="B100" s="63" t="s">
        <v>199</v>
      </c>
      <c r="C100" s="63" t="s">
        <v>457</v>
      </c>
      <c r="D100" s="61" t="s">
        <v>407</v>
      </c>
      <c r="E100" s="62" t="s">
        <v>408</v>
      </c>
      <c r="F100" s="52" t="s">
        <v>13</v>
      </c>
      <c r="G100" s="52">
        <f>VLOOKUP(F100:F226,Sheet2!$A:$B,2,0)</f>
        <v>3.75</v>
      </c>
      <c r="H100" s="52">
        <f t="shared" si="27"/>
        <v>11.25</v>
      </c>
      <c r="I100" s="52" t="s">
        <v>31</v>
      </c>
      <c r="J100" s="52">
        <f>VLOOKUP(I100:I226,Sheet2!$A:$B,2,0)</f>
        <v>0</v>
      </c>
      <c r="K100" s="52">
        <f t="shared" si="28"/>
        <v>0</v>
      </c>
      <c r="L100" s="52" t="s">
        <v>18</v>
      </c>
      <c r="M100" s="52">
        <f>VLOOKUP(L100:L226,Sheet2!$A:$B,2,0)</f>
        <v>1.75</v>
      </c>
      <c r="N100" s="52">
        <f t="shared" si="29"/>
        <v>7</v>
      </c>
      <c r="O100" s="52" t="s">
        <v>7</v>
      </c>
      <c r="P100" s="52">
        <f>VLOOKUP(O100:O226,Sheet2!$A:$B,2,0)</f>
        <v>3.25</v>
      </c>
      <c r="Q100" s="52">
        <f t="shared" si="30"/>
        <v>9.75</v>
      </c>
      <c r="R100" s="52" t="s">
        <v>7</v>
      </c>
      <c r="S100" s="52">
        <f>VLOOKUP(R100:R226,Sheet2!$A:$B,2,0)</f>
        <v>3.25</v>
      </c>
      <c r="T100" s="52">
        <f t="shared" si="31"/>
        <v>9.75</v>
      </c>
      <c r="U100" s="67" t="s">
        <v>477</v>
      </c>
      <c r="V100" s="52">
        <v>0</v>
      </c>
      <c r="W100" s="52">
        <f t="shared" si="32"/>
        <v>0</v>
      </c>
      <c r="X100" s="52" t="s">
        <v>8</v>
      </c>
      <c r="Y100" s="52">
        <f>VLOOKUP(X100:X226,Sheet2!$A:$B,2,0)</f>
        <v>3</v>
      </c>
      <c r="Z100" s="52">
        <f t="shared" si="33"/>
        <v>3</v>
      </c>
      <c r="AA100" s="52" t="s">
        <v>11</v>
      </c>
      <c r="AB100" s="52">
        <f>VLOOKUP(AA100:AA226,Sheet2!$A$2:$B$13,2,0)</f>
        <v>2.5</v>
      </c>
      <c r="AC100" s="52">
        <f t="shared" si="34"/>
        <v>2.5</v>
      </c>
      <c r="AD100" s="52" t="s">
        <v>5</v>
      </c>
      <c r="AE100" s="52">
        <f>VLOOKUP(AD100:AD226,Sheet2!$A$2:$B$13,2,0)</f>
        <v>4</v>
      </c>
      <c r="AF100" s="52">
        <f t="shared" si="35"/>
        <v>4</v>
      </c>
      <c r="AG100" s="52" t="s">
        <v>12</v>
      </c>
      <c r="AH100" s="52">
        <f>VLOOKUP(AG100:AG226,Sheet2!$A$2:$B$13,2,0)</f>
        <v>2.75</v>
      </c>
      <c r="AI100" s="52">
        <f t="shared" si="36"/>
        <v>2.75</v>
      </c>
      <c r="AJ100" s="52" t="s">
        <v>8</v>
      </c>
      <c r="AK100" s="52">
        <f>VLOOKUP(AJ100:AJ226,Sheet2!$A$2:$B$13,2,0)</f>
        <v>3</v>
      </c>
      <c r="AL100" s="52">
        <f t="shared" si="37"/>
        <v>3</v>
      </c>
      <c r="AM100" s="53">
        <f t="shared" si="38"/>
        <v>53</v>
      </c>
      <c r="AN100" s="52">
        <f t="shared" si="39"/>
        <v>2.52</v>
      </c>
      <c r="AO100" s="69" t="s">
        <v>31</v>
      </c>
    </row>
    <row r="101" spans="1:41" s="44" customFormat="1" ht="21.75" customHeight="1" x14ac:dyDescent="0.25">
      <c r="A101" s="51">
        <f t="shared" si="40"/>
        <v>94</v>
      </c>
      <c r="B101" s="63" t="s">
        <v>199</v>
      </c>
      <c r="C101" s="63" t="s">
        <v>457</v>
      </c>
      <c r="D101" s="61" t="s">
        <v>409</v>
      </c>
      <c r="E101" s="62" t="s">
        <v>410</v>
      </c>
      <c r="F101" s="52" t="s">
        <v>6</v>
      </c>
      <c r="G101" s="52">
        <f>VLOOKUP(F101:F227,Sheet2!$A:$B,2,0)</f>
        <v>3.5</v>
      </c>
      <c r="H101" s="52">
        <f t="shared" si="27"/>
        <v>10.5</v>
      </c>
      <c r="I101" s="52" t="s">
        <v>31</v>
      </c>
      <c r="J101" s="52">
        <f>VLOOKUP(I101:I227,Sheet2!$A:$B,2,0)</f>
        <v>0</v>
      </c>
      <c r="K101" s="52">
        <f t="shared" si="28"/>
        <v>0</v>
      </c>
      <c r="L101" s="52" t="s">
        <v>31</v>
      </c>
      <c r="M101" s="52">
        <f>VLOOKUP(L101:L227,Sheet2!$A:$B,2,0)</f>
        <v>0</v>
      </c>
      <c r="N101" s="52">
        <f t="shared" si="29"/>
        <v>0</v>
      </c>
      <c r="O101" s="52" t="s">
        <v>11</v>
      </c>
      <c r="P101" s="52">
        <f>VLOOKUP(O101:O227,Sheet2!$A:$B,2,0)</f>
        <v>2.5</v>
      </c>
      <c r="Q101" s="52">
        <f t="shared" si="30"/>
        <v>7.5</v>
      </c>
      <c r="R101" s="52" t="s">
        <v>5</v>
      </c>
      <c r="S101" s="52">
        <f>VLOOKUP(R101:R227,Sheet2!$A:$B,2,0)</f>
        <v>4</v>
      </c>
      <c r="T101" s="52">
        <f t="shared" si="31"/>
        <v>12</v>
      </c>
      <c r="U101" s="67" t="s">
        <v>477</v>
      </c>
      <c r="V101" s="52">
        <v>0</v>
      </c>
      <c r="W101" s="52">
        <f t="shared" si="32"/>
        <v>0</v>
      </c>
      <c r="X101" s="52" t="s">
        <v>7</v>
      </c>
      <c r="Y101" s="52">
        <f>VLOOKUP(X101:X227,Sheet2!$A:$B,2,0)</f>
        <v>3.25</v>
      </c>
      <c r="Z101" s="52">
        <f t="shared" si="33"/>
        <v>3.25</v>
      </c>
      <c r="AA101" s="52" t="s">
        <v>11</v>
      </c>
      <c r="AB101" s="52">
        <f>VLOOKUP(AA101:AA227,Sheet2!$A$2:$B$13,2,0)</f>
        <v>2.5</v>
      </c>
      <c r="AC101" s="52">
        <f t="shared" si="34"/>
        <v>2.5</v>
      </c>
      <c r="AD101" s="52" t="s">
        <v>12</v>
      </c>
      <c r="AE101" s="52">
        <f>VLOOKUP(AD101:AD227,Sheet2!$A$2:$B$13,2,0)</f>
        <v>2.75</v>
      </c>
      <c r="AF101" s="52">
        <f t="shared" si="35"/>
        <v>2.75</v>
      </c>
      <c r="AG101" s="52" t="s">
        <v>12</v>
      </c>
      <c r="AH101" s="52">
        <f>VLOOKUP(AG101:AG227,Sheet2!$A$2:$B$13,2,0)</f>
        <v>2.75</v>
      </c>
      <c r="AI101" s="52">
        <f t="shared" si="36"/>
        <v>2.75</v>
      </c>
      <c r="AJ101" s="52" t="s">
        <v>8</v>
      </c>
      <c r="AK101" s="52">
        <f>VLOOKUP(AJ101:AJ227,Sheet2!$A$2:$B$13,2,0)</f>
        <v>3</v>
      </c>
      <c r="AL101" s="52">
        <f t="shared" si="37"/>
        <v>3</v>
      </c>
      <c r="AM101" s="53">
        <f t="shared" si="38"/>
        <v>44.25</v>
      </c>
      <c r="AN101" s="52">
        <f t="shared" si="39"/>
        <v>2.11</v>
      </c>
      <c r="AO101" s="69" t="s">
        <v>31</v>
      </c>
    </row>
    <row r="102" spans="1:41" s="44" customFormat="1" ht="21.75" customHeight="1" x14ac:dyDescent="0.25">
      <c r="A102" s="51">
        <f t="shared" si="40"/>
        <v>95</v>
      </c>
      <c r="B102" s="63" t="s">
        <v>199</v>
      </c>
      <c r="C102" s="63" t="s">
        <v>457</v>
      </c>
      <c r="D102" s="61" t="s">
        <v>411</v>
      </c>
      <c r="E102" s="62" t="s">
        <v>412</v>
      </c>
      <c r="F102" s="52" t="s">
        <v>6</v>
      </c>
      <c r="G102" s="52">
        <f>VLOOKUP(F102:F228,Sheet2!$A:$B,2,0)</f>
        <v>3.5</v>
      </c>
      <c r="H102" s="52">
        <f t="shared" si="27"/>
        <v>10.5</v>
      </c>
      <c r="I102" s="52" t="s">
        <v>31</v>
      </c>
      <c r="J102" s="52">
        <f>VLOOKUP(I102:I228,Sheet2!$A:$B,2,0)</f>
        <v>0</v>
      </c>
      <c r="K102" s="52">
        <f t="shared" si="28"/>
        <v>0</v>
      </c>
      <c r="L102" s="52" t="s">
        <v>18</v>
      </c>
      <c r="M102" s="52">
        <f>VLOOKUP(L102:L228,Sheet2!$A:$B,2,0)</f>
        <v>1.75</v>
      </c>
      <c r="N102" s="52">
        <f t="shared" si="29"/>
        <v>7</v>
      </c>
      <c r="O102" s="52" t="s">
        <v>8</v>
      </c>
      <c r="P102" s="52">
        <f>VLOOKUP(O102:O228,Sheet2!$A:$B,2,0)</f>
        <v>3</v>
      </c>
      <c r="Q102" s="52">
        <f t="shared" si="30"/>
        <v>9</v>
      </c>
      <c r="R102" s="52" t="s">
        <v>12</v>
      </c>
      <c r="S102" s="52">
        <f>VLOOKUP(R102:R228,Sheet2!$A:$B,2,0)</f>
        <v>2.75</v>
      </c>
      <c r="T102" s="52">
        <f t="shared" si="31"/>
        <v>8.25</v>
      </c>
      <c r="U102" s="67" t="s">
        <v>477</v>
      </c>
      <c r="V102" s="52">
        <v>0</v>
      </c>
      <c r="W102" s="52">
        <f t="shared" si="32"/>
        <v>0</v>
      </c>
      <c r="X102" s="52" t="s">
        <v>13</v>
      </c>
      <c r="Y102" s="52">
        <f>VLOOKUP(X102:X228,Sheet2!$A:$B,2,0)</f>
        <v>3.75</v>
      </c>
      <c r="Z102" s="52">
        <f t="shared" si="33"/>
        <v>3.75</v>
      </c>
      <c r="AA102" s="52" t="s">
        <v>13</v>
      </c>
      <c r="AB102" s="52">
        <f>VLOOKUP(AA102:AA228,Sheet2!$A$2:$B$13,2,0)</f>
        <v>3.75</v>
      </c>
      <c r="AC102" s="52">
        <f t="shared" si="34"/>
        <v>3.75</v>
      </c>
      <c r="AD102" s="52" t="s">
        <v>13</v>
      </c>
      <c r="AE102" s="52">
        <f>VLOOKUP(AD102:AD228,Sheet2!$A$2:$B$13,2,0)</f>
        <v>3.75</v>
      </c>
      <c r="AF102" s="52">
        <f t="shared" si="35"/>
        <v>3.75</v>
      </c>
      <c r="AG102" s="52" t="s">
        <v>7</v>
      </c>
      <c r="AH102" s="52">
        <f>VLOOKUP(AG102:AG228,Sheet2!$A$2:$B$13,2,0)</f>
        <v>3.25</v>
      </c>
      <c r="AI102" s="52">
        <f t="shared" si="36"/>
        <v>3.25</v>
      </c>
      <c r="AJ102" s="52" t="s">
        <v>8</v>
      </c>
      <c r="AK102" s="52">
        <f>VLOOKUP(AJ102:AJ228,Sheet2!$A$2:$B$13,2,0)</f>
        <v>3</v>
      </c>
      <c r="AL102" s="52">
        <f t="shared" si="37"/>
        <v>3</v>
      </c>
      <c r="AM102" s="53">
        <f t="shared" si="38"/>
        <v>52.25</v>
      </c>
      <c r="AN102" s="52">
        <f t="shared" si="39"/>
        <v>2.4900000000000002</v>
      </c>
      <c r="AO102" s="69" t="s">
        <v>31</v>
      </c>
    </row>
    <row r="103" spans="1:41" s="44" customFormat="1" ht="21.75" customHeight="1" x14ac:dyDescent="0.25">
      <c r="A103" s="51">
        <f t="shared" si="40"/>
        <v>96</v>
      </c>
      <c r="B103" s="63" t="s">
        <v>199</v>
      </c>
      <c r="C103" s="63" t="s">
        <v>457</v>
      </c>
      <c r="D103" s="61" t="s">
        <v>413</v>
      </c>
      <c r="E103" s="62" t="s">
        <v>414</v>
      </c>
      <c r="F103" s="52" t="s">
        <v>5</v>
      </c>
      <c r="G103" s="52">
        <f>VLOOKUP(F103:F229,Sheet2!$A:$B,2,0)</f>
        <v>4</v>
      </c>
      <c r="H103" s="52">
        <f t="shared" si="27"/>
        <v>12</v>
      </c>
      <c r="I103" s="52" t="s">
        <v>31</v>
      </c>
      <c r="J103" s="52">
        <f>VLOOKUP(I103:I229,Sheet2!$A:$B,2,0)</f>
        <v>0</v>
      </c>
      <c r="K103" s="52">
        <f t="shared" si="28"/>
        <v>0</v>
      </c>
      <c r="L103" s="52" t="s">
        <v>12</v>
      </c>
      <c r="M103" s="52">
        <f>VLOOKUP(L103:L229,Sheet2!$A:$B,2,0)</f>
        <v>2.75</v>
      </c>
      <c r="N103" s="52">
        <f t="shared" si="29"/>
        <v>11</v>
      </c>
      <c r="O103" s="52" t="s">
        <v>13</v>
      </c>
      <c r="P103" s="52">
        <f>VLOOKUP(O103:O229,Sheet2!$A:$B,2,0)</f>
        <v>3.75</v>
      </c>
      <c r="Q103" s="52">
        <f t="shared" si="30"/>
        <v>11.25</v>
      </c>
      <c r="R103" s="52" t="s">
        <v>5</v>
      </c>
      <c r="S103" s="52">
        <f>VLOOKUP(R103:R229,Sheet2!$A:$B,2,0)</f>
        <v>4</v>
      </c>
      <c r="T103" s="52">
        <f t="shared" si="31"/>
        <v>12</v>
      </c>
      <c r="U103" s="67" t="s">
        <v>477</v>
      </c>
      <c r="V103" s="52">
        <v>0</v>
      </c>
      <c r="W103" s="52">
        <f t="shared" si="32"/>
        <v>0</v>
      </c>
      <c r="X103" s="52" t="s">
        <v>7</v>
      </c>
      <c r="Y103" s="52">
        <f>VLOOKUP(X103:X229,Sheet2!$A:$B,2,0)</f>
        <v>3.25</v>
      </c>
      <c r="Z103" s="52">
        <f t="shared" si="33"/>
        <v>3.25</v>
      </c>
      <c r="AA103" s="52" t="s">
        <v>7</v>
      </c>
      <c r="AB103" s="52">
        <f>VLOOKUP(AA103:AA229,Sheet2!$A$2:$B$13,2,0)</f>
        <v>3.25</v>
      </c>
      <c r="AC103" s="52">
        <f t="shared" si="34"/>
        <v>3.25</v>
      </c>
      <c r="AD103" s="52" t="s">
        <v>8</v>
      </c>
      <c r="AE103" s="52">
        <f>VLOOKUP(AD103:AD229,Sheet2!$A$2:$B$13,2,0)</f>
        <v>3</v>
      </c>
      <c r="AF103" s="52">
        <f t="shared" si="35"/>
        <v>3</v>
      </c>
      <c r="AG103" s="52" t="s">
        <v>6</v>
      </c>
      <c r="AH103" s="52">
        <f>VLOOKUP(AG103:AG229,Sheet2!$A$2:$B$13,2,0)</f>
        <v>3.5</v>
      </c>
      <c r="AI103" s="52">
        <f t="shared" si="36"/>
        <v>3.5</v>
      </c>
      <c r="AJ103" s="52" t="s">
        <v>13</v>
      </c>
      <c r="AK103" s="52">
        <f>VLOOKUP(AJ103:AJ229,Sheet2!$A$2:$B$13,2,0)</f>
        <v>3.75</v>
      </c>
      <c r="AL103" s="52">
        <f t="shared" si="37"/>
        <v>3.75</v>
      </c>
      <c r="AM103" s="53">
        <f t="shared" si="38"/>
        <v>63</v>
      </c>
      <c r="AN103" s="52">
        <f t="shared" si="39"/>
        <v>3</v>
      </c>
      <c r="AO103" s="69" t="s">
        <v>31</v>
      </c>
    </row>
    <row r="104" spans="1:41" s="44" customFormat="1" ht="21.75" customHeight="1" x14ac:dyDescent="0.25">
      <c r="A104" s="51">
        <f t="shared" si="40"/>
        <v>97</v>
      </c>
      <c r="B104" s="63" t="s">
        <v>199</v>
      </c>
      <c r="C104" s="63" t="s">
        <v>457</v>
      </c>
      <c r="D104" s="61" t="s">
        <v>415</v>
      </c>
      <c r="E104" s="62" t="s">
        <v>416</v>
      </c>
      <c r="F104" s="52" t="s">
        <v>6</v>
      </c>
      <c r="G104" s="52">
        <f>VLOOKUP(F104:F230,Sheet2!$A:$B,2,0)</f>
        <v>3.5</v>
      </c>
      <c r="H104" s="52">
        <f t="shared" ref="H104:H134" si="41">$F$7*G104</f>
        <v>10.5</v>
      </c>
      <c r="I104" s="52" t="s">
        <v>31</v>
      </c>
      <c r="J104" s="52">
        <f>VLOOKUP(I104:I230,Sheet2!$A:$B,2,0)</f>
        <v>0</v>
      </c>
      <c r="K104" s="52">
        <f t="shared" ref="K104:K134" si="42">$I$7*J104</f>
        <v>0</v>
      </c>
      <c r="L104" s="52" t="s">
        <v>18</v>
      </c>
      <c r="M104" s="52">
        <f>VLOOKUP(L104:L230,Sheet2!$A:$B,2,0)</f>
        <v>1.75</v>
      </c>
      <c r="N104" s="52">
        <f t="shared" ref="N104:N134" si="43">$L$7*M104</f>
        <v>7</v>
      </c>
      <c r="O104" s="52" t="s">
        <v>8</v>
      </c>
      <c r="P104" s="52">
        <f>VLOOKUP(O104:O230,Sheet2!$A:$B,2,0)</f>
        <v>3</v>
      </c>
      <c r="Q104" s="52">
        <f t="shared" ref="Q104:Q134" si="44">$O$7*P104</f>
        <v>9</v>
      </c>
      <c r="R104" s="52" t="s">
        <v>7</v>
      </c>
      <c r="S104" s="52">
        <f>VLOOKUP(R104:R230,Sheet2!$A:$B,2,0)</f>
        <v>3.25</v>
      </c>
      <c r="T104" s="52">
        <f t="shared" ref="T104:T134" si="45">$R$7*S104</f>
        <v>9.75</v>
      </c>
      <c r="U104" s="67" t="s">
        <v>477</v>
      </c>
      <c r="V104" s="52">
        <v>0</v>
      </c>
      <c r="W104" s="52">
        <f t="shared" ref="W104:W134" si="46">$U$7*V104</f>
        <v>0</v>
      </c>
      <c r="X104" s="52" t="s">
        <v>8</v>
      </c>
      <c r="Y104" s="52">
        <f>VLOOKUP(X104:X230,Sheet2!$A:$B,2,0)</f>
        <v>3</v>
      </c>
      <c r="Z104" s="52">
        <f t="shared" ref="Z104:Z134" si="47">$X$7*Y104</f>
        <v>3</v>
      </c>
      <c r="AA104" s="52" t="s">
        <v>6</v>
      </c>
      <c r="AB104" s="52">
        <f>VLOOKUP(AA104:AA230,Sheet2!$A$2:$B$13,2,0)</f>
        <v>3.5</v>
      </c>
      <c r="AC104" s="52">
        <f t="shared" ref="AC104:AC134" si="48">$AA$7*AB104</f>
        <v>3.5</v>
      </c>
      <c r="AD104" s="52" t="s">
        <v>13</v>
      </c>
      <c r="AE104" s="52">
        <f>VLOOKUP(AD104:AD230,Sheet2!$A$2:$B$13,2,0)</f>
        <v>3.75</v>
      </c>
      <c r="AF104" s="52">
        <f t="shared" ref="AF104:AF134" si="49">$AD$7*AE104</f>
        <v>3.75</v>
      </c>
      <c r="AG104" s="52" t="s">
        <v>5</v>
      </c>
      <c r="AH104" s="52">
        <f>VLOOKUP(AG104:AG230,Sheet2!$A$2:$B$13,2,0)</f>
        <v>4</v>
      </c>
      <c r="AI104" s="52">
        <f t="shared" ref="AI104:AI134" si="50">$AG$7*AH104</f>
        <v>4</v>
      </c>
      <c r="AJ104" s="52" t="s">
        <v>7</v>
      </c>
      <c r="AK104" s="52">
        <f>VLOOKUP(AJ104:AJ230,Sheet2!$A$2:$B$13,2,0)</f>
        <v>3.25</v>
      </c>
      <c r="AL104" s="52">
        <f t="shared" ref="AL104:AL134" si="51">$AJ$7*AK104</f>
        <v>3.25</v>
      </c>
      <c r="AM104" s="53">
        <f t="shared" ref="AM104:AM134" si="52">(H104+K104+N104+Q104+T104+W104+Z104+AC104+AF104+AI104+AL104)</f>
        <v>53.75</v>
      </c>
      <c r="AN104" s="52">
        <f t="shared" ref="AN104:AN134" si="53">ROUND(AM104/$AM$7,2)</f>
        <v>2.56</v>
      </c>
      <c r="AO104" s="69" t="s">
        <v>31</v>
      </c>
    </row>
    <row r="105" spans="1:41" s="44" customFormat="1" ht="21.75" customHeight="1" x14ac:dyDescent="0.25">
      <c r="A105" s="51">
        <f t="shared" si="40"/>
        <v>98</v>
      </c>
      <c r="B105" s="63" t="s">
        <v>199</v>
      </c>
      <c r="C105" s="63" t="s">
        <v>457</v>
      </c>
      <c r="D105" s="61" t="s">
        <v>417</v>
      </c>
      <c r="E105" s="62" t="s">
        <v>418</v>
      </c>
      <c r="F105" s="52" t="s">
        <v>13</v>
      </c>
      <c r="G105" s="52">
        <f>VLOOKUP(F105:F231,Sheet2!$A:$B,2,0)</f>
        <v>3.75</v>
      </c>
      <c r="H105" s="52">
        <f t="shared" si="41"/>
        <v>11.25</v>
      </c>
      <c r="I105" s="52" t="s">
        <v>7</v>
      </c>
      <c r="J105" s="52">
        <f>VLOOKUP(I105:I231,Sheet2!$A:$B,2,0)</f>
        <v>3.25</v>
      </c>
      <c r="K105" s="52">
        <f t="shared" si="42"/>
        <v>9.75</v>
      </c>
      <c r="L105" s="52" t="s">
        <v>11</v>
      </c>
      <c r="M105" s="52">
        <f>VLOOKUP(L105:L231,Sheet2!$A:$B,2,0)</f>
        <v>2.5</v>
      </c>
      <c r="N105" s="52">
        <f t="shared" si="43"/>
        <v>10</v>
      </c>
      <c r="O105" s="52" t="s">
        <v>6</v>
      </c>
      <c r="P105" s="52">
        <f>VLOOKUP(O105:O231,Sheet2!$A:$B,2,0)</f>
        <v>3.5</v>
      </c>
      <c r="Q105" s="52">
        <f t="shared" si="44"/>
        <v>10.5</v>
      </c>
      <c r="R105" s="52" t="s">
        <v>5</v>
      </c>
      <c r="S105" s="52">
        <f>VLOOKUP(R105:R231,Sheet2!$A:$B,2,0)</f>
        <v>4</v>
      </c>
      <c r="T105" s="52">
        <f t="shared" si="45"/>
        <v>12</v>
      </c>
      <c r="U105" s="67" t="s">
        <v>477</v>
      </c>
      <c r="V105" s="52">
        <v>0</v>
      </c>
      <c r="W105" s="52">
        <f t="shared" si="46"/>
        <v>0</v>
      </c>
      <c r="X105" s="52" t="s">
        <v>13</v>
      </c>
      <c r="Y105" s="52">
        <f>VLOOKUP(X105:X231,Sheet2!$A:$B,2,0)</f>
        <v>3.75</v>
      </c>
      <c r="Z105" s="52">
        <f t="shared" si="47"/>
        <v>3.75</v>
      </c>
      <c r="AA105" s="52" t="s">
        <v>8</v>
      </c>
      <c r="AB105" s="52">
        <f>VLOOKUP(AA105:AA231,Sheet2!$A$2:$B$13,2,0)</f>
        <v>3</v>
      </c>
      <c r="AC105" s="52">
        <f t="shared" si="48"/>
        <v>3</v>
      </c>
      <c r="AD105" s="52" t="s">
        <v>13</v>
      </c>
      <c r="AE105" s="52">
        <f>VLOOKUP(AD105:AD231,Sheet2!$A$2:$B$13,2,0)</f>
        <v>3.75</v>
      </c>
      <c r="AF105" s="52">
        <f t="shared" si="49"/>
        <v>3.75</v>
      </c>
      <c r="AG105" s="52" t="s">
        <v>12</v>
      </c>
      <c r="AH105" s="52">
        <f>VLOOKUP(AG105:AG231,Sheet2!$A$2:$B$13,2,0)</f>
        <v>2.75</v>
      </c>
      <c r="AI105" s="52">
        <f t="shared" si="50"/>
        <v>2.75</v>
      </c>
      <c r="AJ105" s="52" t="s">
        <v>8</v>
      </c>
      <c r="AK105" s="52">
        <f>VLOOKUP(AJ105:AJ231,Sheet2!$A$2:$B$13,2,0)</f>
        <v>3</v>
      </c>
      <c r="AL105" s="52">
        <f t="shared" si="51"/>
        <v>3</v>
      </c>
      <c r="AM105" s="53">
        <f t="shared" si="52"/>
        <v>69.75</v>
      </c>
      <c r="AN105" s="52">
        <f t="shared" si="53"/>
        <v>3.32</v>
      </c>
      <c r="AO105" s="69" t="s">
        <v>478</v>
      </c>
    </row>
    <row r="106" spans="1:41" s="44" customFormat="1" ht="21.75" customHeight="1" x14ac:dyDescent="0.25">
      <c r="A106" s="51">
        <f t="shared" si="40"/>
        <v>99</v>
      </c>
      <c r="B106" s="63" t="s">
        <v>199</v>
      </c>
      <c r="C106" s="63" t="s">
        <v>457</v>
      </c>
      <c r="D106" s="61" t="s">
        <v>419</v>
      </c>
      <c r="E106" s="62" t="s">
        <v>420</v>
      </c>
      <c r="F106" s="52" t="s">
        <v>13</v>
      </c>
      <c r="G106" s="52">
        <f>VLOOKUP(F106:F232,Sheet2!$A:$B,2,0)</f>
        <v>3.75</v>
      </c>
      <c r="H106" s="52">
        <f t="shared" si="41"/>
        <v>11.25</v>
      </c>
      <c r="I106" s="52" t="s">
        <v>31</v>
      </c>
      <c r="J106" s="52">
        <f>VLOOKUP(I106:I232,Sheet2!$A:$B,2,0)</f>
        <v>0</v>
      </c>
      <c r="K106" s="52">
        <f t="shared" si="42"/>
        <v>0</v>
      </c>
      <c r="L106" s="52" t="s">
        <v>18</v>
      </c>
      <c r="M106" s="52">
        <f>VLOOKUP(L106:L232,Sheet2!$A:$B,2,0)</f>
        <v>1.75</v>
      </c>
      <c r="N106" s="52">
        <f t="shared" si="43"/>
        <v>7</v>
      </c>
      <c r="O106" s="52" t="s">
        <v>8</v>
      </c>
      <c r="P106" s="52">
        <f>VLOOKUP(O106:O232,Sheet2!$A:$B,2,0)</f>
        <v>3</v>
      </c>
      <c r="Q106" s="52">
        <f t="shared" si="44"/>
        <v>9</v>
      </c>
      <c r="R106" s="52" t="s">
        <v>7</v>
      </c>
      <c r="S106" s="52">
        <f>VLOOKUP(R106:R232,Sheet2!$A:$B,2,0)</f>
        <v>3.25</v>
      </c>
      <c r="T106" s="52">
        <f t="shared" si="45"/>
        <v>9.75</v>
      </c>
      <c r="U106" s="67" t="s">
        <v>477</v>
      </c>
      <c r="V106" s="52">
        <v>0</v>
      </c>
      <c r="W106" s="52">
        <f t="shared" si="46"/>
        <v>0</v>
      </c>
      <c r="X106" s="52" t="s">
        <v>7</v>
      </c>
      <c r="Y106" s="52">
        <f>VLOOKUP(X106:X232,Sheet2!$A:$B,2,0)</f>
        <v>3.25</v>
      </c>
      <c r="Z106" s="52">
        <f t="shared" si="47"/>
        <v>3.25</v>
      </c>
      <c r="AA106" s="52" t="s">
        <v>12</v>
      </c>
      <c r="AB106" s="52">
        <f>VLOOKUP(AA106:AA232,Sheet2!$A$2:$B$13,2,0)</f>
        <v>2.75</v>
      </c>
      <c r="AC106" s="52">
        <f t="shared" si="48"/>
        <v>2.75</v>
      </c>
      <c r="AD106" s="52" t="s">
        <v>13</v>
      </c>
      <c r="AE106" s="52">
        <f>VLOOKUP(AD106:AD232,Sheet2!$A$2:$B$13,2,0)</f>
        <v>3.75</v>
      </c>
      <c r="AF106" s="52">
        <f t="shared" si="49"/>
        <v>3.75</v>
      </c>
      <c r="AG106" s="52" t="s">
        <v>13</v>
      </c>
      <c r="AH106" s="52">
        <f>VLOOKUP(AG106:AG232,Sheet2!$A$2:$B$13,2,0)</f>
        <v>3.75</v>
      </c>
      <c r="AI106" s="52">
        <f t="shared" si="50"/>
        <v>3.75</v>
      </c>
      <c r="AJ106" s="52" t="s">
        <v>12</v>
      </c>
      <c r="AK106" s="52">
        <f>VLOOKUP(AJ106:AJ232,Sheet2!$A$2:$B$13,2,0)</f>
        <v>2.75</v>
      </c>
      <c r="AL106" s="52">
        <f t="shared" si="51"/>
        <v>2.75</v>
      </c>
      <c r="AM106" s="53">
        <f t="shared" si="52"/>
        <v>53.25</v>
      </c>
      <c r="AN106" s="52">
        <f t="shared" si="53"/>
        <v>2.54</v>
      </c>
      <c r="AO106" s="69" t="s">
        <v>31</v>
      </c>
    </row>
    <row r="107" spans="1:41" s="44" customFormat="1" ht="21.75" customHeight="1" x14ac:dyDescent="0.25">
      <c r="A107" s="85">
        <f t="shared" si="40"/>
        <v>100</v>
      </c>
      <c r="B107" s="86" t="s">
        <v>199</v>
      </c>
      <c r="C107" s="86" t="s">
        <v>457</v>
      </c>
      <c r="D107" s="87" t="s">
        <v>421</v>
      </c>
      <c r="E107" s="90" t="s">
        <v>422</v>
      </c>
      <c r="F107" s="52" t="s">
        <v>5</v>
      </c>
      <c r="G107" s="52">
        <f>VLOOKUP(F107:F233,Sheet2!$A:$B,2,0)</f>
        <v>4</v>
      </c>
      <c r="H107" s="52">
        <f t="shared" si="41"/>
        <v>12</v>
      </c>
      <c r="I107" s="52" t="s">
        <v>16</v>
      </c>
      <c r="J107" s="52">
        <f>VLOOKUP(I107:I233,Sheet2!$A:$B,2,0)</f>
        <v>2.25</v>
      </c>
      <c r="K107" s="52">
        <f t="shared" si="42"/>
        <v>6.75</v>
      </c>
      <c r="L107" s="52" t="s">
        <v>8</v>
      </c>
      <c r="M107" s="52">
        <f>VLOOKUP(L107:L233,Sheet2!$A:$B,2,0)</f>
        <v>3</v>
      </c>
      <c r="N107" s="52">
        <f t="shared" si="43"/>
        <v>12</v>
      </c>
      <c r="O107" s="52" t="s">
        <v>5</v>
      </c>
      <c r="P107" s="52">
        <f>VLOOKUP(O107:O233,Sheet2!$A:$B,2,0)</f>
        <v>4</v>
      </c>
      <c r="Q107" s="52">
        <f t="shared" si="44"/>
        <v>12</v>
      </c>
      <c r="R107" s="52" t="s">
        <v>5</v>
      </c>
      <c r="S107" s="52">
        <f>VLOOKUP(R107:R233,Sheet2!$A:$B,2,0)</f>
        <v>4</v>
      </c>
      <c r="T107" s="52">
        <f t="shared" si="45"/>
        <v>12</v>
      </c>
      <c r="U107" s="67" t="s">
        <v>477</v>
      </c>
      <c r="V107" s="52">
        <v>0</v>
      </c>
      <c r="W107" s="52">
        <f t="shared" si="46"/>
        <v>0</v>
      </c>
      <c r="X107" s="52" t="s">
        <v>13</v>
      </c>
      <c r="Y107" s="52">
        <f>VLOOKUP(X107:X233,Sheet2!$A:$B,2,0)</f>
        <v>3.75</v>
      </c>
      <c r="Z107" s="52">
        <f t="shared" si="47"/>
        <v>3.75</v>
      </c>
      <c r="AA107" s="52" t="s">
        <v>5</v>
      </c>
      <c r="AB107" s="52">
        <f>VLOOKUP(AA107:AA233,Sheet2!$A$2:$B$13,2,0)</f>
        <v>4</v>
      </c>
      <c r="AC107" s="52">
        <f t="shared" si="48"/>
        <v>4</v>
      </c>
      <c r="AD107" s="52" t="s">
        <v>5</v>
      </c>
      <c r="AE107" s="52">
        <f>VLOOKUP(AD107:AD233,Sheet2!$A$2:$B$13,2,0)</f>
        <v>4</v>
      </c>
      <c r="AF107" s="52">
        <f t="shared" si="49"/>
        <v>4</v>
      </c>
      <c r="AG107" s="52" t="s">
        <v>5</v>
      </c>
      <c r="AH107" s="52">
        <f>VLOOKUP(AG107:AG233,Sheet2!$A$2:$B$13,2,0)</f>
        <v>4</v>
      </c>
      <c r="AI107" s="52">
        <f t="shared" si="50"/>
        <v>4</v>
      </c>
      <c r="AJ107" s="52" t="s">
        <v>8</v>
      </c>
      <c r="AK107" s="52">
        <f>VLOOKUP(AJ107:AJ233,Sheet2!$A$2:$B$13,2,0)</f>
        <v>3</v>
      </c>
      <c r="AL107" s="52">
        <f t="shared" si="51"/>
        <v>3</v>
      </c>
      <c r="AM107" s="53">
        <f t="shared" si="52"/>
        <v>73.5</v>
      </c>
      <c r="AN107" s="52">
        <f t="shared" si="53"/>
        <v>3.5</v>
      </c>
      <c r="AO107" s="69" t="s">
        <v>478</v>
      </c>
    </row>
    <row r="108" spans="1:41" s="44" customFormat="1" ht="21.75" customHeight="1" x14ac:dyDescent="0.25">
      <c r="A108" s="51">
        <f t="shared" si="40"/>
        <v>101</v>
      </c>
      <c r="B108" s="63" t="s">
        <v>199</v>
      </c>
      <c r="C108" s="63" t="s">
        <v>457</v>
      </c>
      <c r="D108" s="61" t="s">
        <v>423</v>
      </c>
      <c r="E108" s="62" t="s">
        <v>424</v>
      </c>
      <c r="F108" s="52" t="s">
        <v>12</v>
      </c>
      <c r="G108" s="52">
        <f>VLOOKUP(F108:F234,Sheet2!$A:$B,2,0)</f>
        <v>2.75</v>
      </c>
      <c r="H108" s="52">
        <f t="shared" si="41"/>
        <v>8.25</v>
      </c>
      <c r="I108" s="52" t="s">
        <v>31</v>
      </c>
      <c r="J108" s="52">
        <f>VLOOKUP(I108:I234,Sheet2!$A:$B,2,0)</f>
        <v>0</v>
      </c>
      <c r="K108" s="52">
        <f t="shared" si="42"/>
        <v>0</v>
      </c>
      <c r="L108" s="52" t="s">
        <v>31</v>
      </c>
      <c r="M108" s="52">
        <f>VLOOKUP(L108:L234,Sheet2!$A:$B,2,0)</f>
        <v>0</v>
      </c>
      <c r="N108" s="52">
        <f t="shared" si="43"/>
        <v>0</v>
      </c>
      <c r="O108" s="52" t="s">
        <v>12</v>
      </c>
      <c r="P108" s="52">
        <f>VLOOKUP(O108:O234,Sheet2!$A:$B,2,0)</f>
        <v>2.75</v>
      </c>
      <c r="Q108" s="52">
        <f t="shared" si="44"/>
        <v>8.25</v>
      </c>
      <c r="R108" s="52" t="s">
        <v>11</v>
      </c>
      <c r="S108" s="52">
        <f>VLOOKUP(R108:R234,Sheet2!$A:$B,2,0)</f>
        <v>2.5</v>
      </c>
      <c r="T108" s="52">
        <f t="shared" si="45"/>
        <v>7.5</v>
      </c>
      <c r="U108" s="67" t="s">
        <v>477</v>
      </c>
      <c r="V108" s="52">
        <v>0</v>
      </c>
      <c r="W108" s="52">
        <f t="shared" si="46"/>
        <v>0</v>
      </c>
      <c r="X108" s="52" t="s">
        <v>31</v>
      </c>
      <c r="Y108" s="52">
        <f>VLOOKUP(X108:X234,Sheet2!$A:$B,2,0)</f>
        <v>0</v>
      </c>
      <c r="Z108" s="52">
        <f t="shared" si="47"/>
        <v>0</v>
      </c>
      <c r="AA108" s="52" t="s">
        <v>12</v>
      </c>
      <c r="AB108" s="52">
        <f>VLOOKUP(AA108:AA234,Sheet2!$A$2:$B$13,2,0)</f>
        <v>2.75</v>
      </c>
      <c r="AC108" s="52">
        <f t="shared" si="48"/>
        <v>2.75</v>
      </c>
      <c r="AD108" s="52" t="s">
        <v>8</v>
      </c>
      <c r="AE108" s="52">
        <f>VLOOKUP(AD108:AD234,Sheet2!$A$2:$B$13,2,0)</f>
        <v>3</v>
      </c>
      <c r="AF108" s="52">
        <f t="shared" si="49"/>
        <v>3</v>
      </c>
      <c r="AG108" s="52" t="s">
        <v>16</v>
      </c>
      <c r="AH108" s="52">
        <f>VLOOKUP(AG108:AG234,Sheet2!$A$2:$B$13,2,0)</f>
        <v>2.25</v>
      </c>
      <c r="AI108" s="52">
        <f t="shared" si="50"/>
        <v>2.25</v>
      </c>
      <c r="AJ108" s="52" t="s">
        <v>16</v>
      </c>
      <c r="AK108" s="52">
        <f>VLOOKUP(AJ108:AJ234,Sheet2!$A$2:$B$13,2,0)</f>
        <v>2.25</v>
      </c>
      <c r="AL108" s="52">
        <f t="shared" si="51"/>
        <v>2.25</v>
      </c>
      <c r="AM108" s="53">
        <f t="shared" si="52"/>
        <v>34.25</v>
      </c>
      <c r="AN108" s="52">
        <f t="shared" si="53"/>
        <v>1.63</v>
      </c>
      <c r="AO108" s="69" t="s">
        <v>31</v>
      </c>
    </row>
    <row r="109" spans="1:41" s="44" customFormat="1" ht="21.75" customHeight="1" x14ac:dyDescent="0.25">
      <c r="A109" s="51">
        <f t="shared" si="40"/>
        <v>102</v>
      </c>
      <c r="B109" s="63" t="s">
        <v>199</v>
      </c>
      <c r="C109" s="63" t="s">
        <v>457</v>
      </c>
      <c r="D109" s="61" t="s">
        <v>425</v>
      </c>
      <c r="E109" s="62" t="s">
        <v>426</v>
      </c>
      <c r="F109" s="52" t="s">
        <v>18</v>
      </c>
      <c r="G109" s="52">
        <f>VLOOKUP(F109:F235,Sheet2!$A:$B,2,0)</f>
        <v>1.75</v>
      </c>
      <c r="H109" s="52">
        <f t="shared" si="41"/>
        <v>5.25</v>
      </c>
      <c r="I109" s="52" t="s">
        <v>31</v>
      </c>
      <c r="J109" s="52">
        <f>VLOOKUP(I109:I235,Sheet2!$A:$B,2,0)</f>
        <v>0</v>
      </c>
      <c r="K109" s="52">
        <f t="shared" si="42"/>
        <v>0</v>
      </c>
      <c r="L109" s="52" t="s">
        <v>31</v>
      </c>
      <c r="M109" s="52">
        <f>VLOOKUP(L109:L235,Sheet2!$A:$B,2,0)</f>
        <v>0</v>
      </c>
      <c r="N109" s="52">
        <f t="shared" si="43"/>
        <v>0</v>
      </c>
      <c r="O109" s="52" t="s">
        <v>16</v>
      </c>
      <c r="P109" s="52">
        <f>VLOOKUP(O109:O235,Sheet2!$A:$B,2,0)</f>
        <v>2.25</v>
      </c>
      <c r="Q109" s="52">
        <f t="shared" si="44"/>
        <v>6.75</v>
      </c>
      <c r="R109" s="52" t="s">
        <v>11</v>
      </c>
      <c r="S109" s="52">
        <f>VLOOKUP(R109:R235,Sheet2!$A:$B,2,0)</f>
        <v>2.5</v>
      </c>
      <c r="T109" s="52">
        <f t="shared" si="45"/>
        <v>7.5</v>
      </c>
      <c r="U109" s="67" t="s">
        <v>477</v>
      </c>
      <c r="V109" s="52">
        <v>0</v>
      </c>
      <c r="W109" s="52">
        <f t="shared" si="46"/>
        <v>0</v>
      </c>
      <c r="X109" s="52" t="s">
        <v>31</v>
      </c>
      <c r="Y109" s="52">
        <f>VLOOKUP(X109:X235,Sheet2!$A:$B,2,0)</f>
        <v>0</v>
      </c>
      <c r="Z109" s="52">
        <f t="shared" si="47"/>
        <v>0</v>
      </c>
      <c r="AA109" s="52" t="s">
        <v>18</v>
      </c>
      <c r="AB109" s="52">
        <f>VLOOKUP(AA109:AA235,Sheet2!$A$2:$B$13,2,0)</f>
        <v>1.75</v>
      </c>
      <c r="AC109" s="52">
        <f t="shared" si="48"/>
        <v>1.75</v>
      </c>
      <c r="AD109" s="52" t="s">
        <v>12</v>
      </c>
      <c r="AE109" s="52">
        <f>VLOOKUP(AD109:AD235,Sheet2!$A$2:$B$13,2,0)</f>
        <v>2.75</v>
      </c>
      <c r="AF109" s="52">
        <f t="shared" si="49"/>
        <v>2.75</v>
      </c>
      <c r="AG109" s="52" t="s">
        <v>16</v>
      </c>
      <c r="AH109" s="52">
        <f>VLOOKUP(AG109:AG235,Sheet2!$A$2:$B$13,2,0)</f>
        <v>2.25</v>
      </c>
      <c r="AI109" s="52">
        <f t="shared" si="50"/>
        <v>2.25</v>
      </c>
      <c r="AJ109" s="52" t="s">
        <v>31</v>
      </c>
      <c r="AK109" s="52">
        <f>VLOOKUP(AJ109:AJ235,Sheet2!$A$2:$B$13,2,0)</f>
        <v>0</v>
      </c>
      <c r="AL109" s="52">
        <f t="shared" si="51"/>
        <v>0</v>
      </c>
      <c r="AM109" s="53">
        <f t="shared" si="52"/>
        <v>26.25</v>
      </c>
      <c r="AN109" s="52">
        <f t="shared" si="53"/>
        <v>1.25</v>
      </c>
      <c r="AO109" s="69" t="s">
        <v>31</v>
      </c>
    </row>
    <row r="110" spans="1:41" s="44" customFormat="1" ht="21.75" customHeight="1" x14ac:dyDescent="0.25">
      <c r="A110" s="51">
        <f t="shared" si="40"/>
        <v>103</v>
      </c>
      <c r="B110" s="63" t="s">
        <v>199</v>
      </c>
      <c r="C110" s="63" t="s">
        <v>457</v>
      </c>
      <c r="D110" s="61" t="s">
        <v>427</v>
      </c>
      <c r="E110" s="62" t="s">
        <v>428</v>
      </c>
      <c r="F110" s="52" t="s">
        <v>17</v>
      </c>
      <c r="G110" s="52">
        <f>VLOOKUP(F110:F236,Sheet2!$A:$B,2,0)</f>
        <v>2</v>
      </c>
      <c r="H110" s="52">
        <f t="shared" si="41"/>
        <v>6</v>
      </c>
      <c r="I110" s="52" t="s">
        <v>31</v>
      </c>
      <c r="J110" s="52">
        <f>VLOOKUP(I110:I236,Sheet2!$A:$B,2,0)</f>
        <v>0</v>
      </c>
      <c r="K110" s="52">
        <f t="shared" si="42"/>
        <v>0</v>
      </c>
      <c r="L110" s="52" t="s">
        <v>31</v>
      </c>
      <c r="M110" s="52">
        <f>VLOOKUP(L110:L236,Sheet2!$A:$B,2,0)</f>
        <v>0</v>
      </c>
      <c r="N110" s="52">
        <f t="shared" si="43"/>
        <v>0</v>
      </c>
      <c r="O110" s="52" t="s">
        <v>11</v>
      </c>
      <c r="P110" s="52">
        <f>VLOOKUP(O110:O236,Sheet2!$A:$B,2,0)</f>
        <v>2.5</v>
      </c>
      <c r="Q110" s="52">
        <f t="shared" si="44"/>
        <v>7.5</v>
      </c>
      <c r="R110" s="52" t="s">
        <v>8</v>
      </c>
      <c r="S110" s="52">
        <f>VLOOKUP(R110:R236,Sheet2!$A:$B,2,0)</f>
        <v>3</v>
      </c>
      <c r="T110" s="52">
        <f t="shared" si="45"/>
        <v>9</v>
      </c>
      <c r="U110" s="67" t="s">
        <v>477</v>
      </c>
      <c r="V110" s="52">
        <v>0</v>
      </c>
      <c r="W110" s="52">
        <f t="shared" si="46"/>
        <v>0</v>
      </c>
      <c r="X110" s="52" t="s">
        <v>18</v>
      </c>
      <c r="Y110" s="52">
        <f>VLOOKUP(X110:X236,Sheet2!$A:$B,2,0)</f>
        <v>1.75</v>
      </c>
      <c r="Z110" s="52">
        <f t="shared" si="47"/>
        <v>1.75</v>
      </c>
      <c r="AA110" s="52" t="s">
        <v>18</v>
      </c>
      <c r="AB110" s="52">
        <f>VLOOKUP(AA110:AA236,Sheet2!$A$2:$B$13,2,0)</f>
        <v>1.75</v>
      </c>
      <c r="AC110" s="52">
        <f t="shared" si="48"/>
        <v>1.75</v>
      </c>
      <c r="AD110" s="52" t="s">
        <v>8</v>
      </c>
      <c r="AE110" s="52">
        <f>VLOOKUP(AD110:AD236,Sheet2!$A$2:$B$13,2,0)</f>
        <v>3</v>
      </c>
      <c r="AF110" s="52">
        <f t="shared" si="49"/>
        <v>3</v>
      </c>
      <c r="AG110" s="52" t="s">
        <v>18</v>
      </c>
      <c r="AH110" s="52">
        <f>VLOOKUP(AG110:AG236,Sheet2!$A$2:$B$13,2,0)</f>
        <v>1.75</v>
      </c>
      <c r="AI110" s="52">
        <f t="shared" si="50"/>
        <v>1.75</v>
      </c>
      <c r="AJ110" s="52" t="s">
        <v>11</v>
      </c>
      <c r="AK110" s="52">
        <f>VLOOKUP(AJ110:AJ236,Sheet2!$A$2:$B$13,2,0)</f>
        <v>2.5</v>
      </c>
      <c r="AL110" s="52">
        <f t="shared" si="51"/>
        <v>2.5</v>
      </c>
      <c r="AM110" s="53">
        <f t="shared" si="52"/>
        <v>33.25</v>
      </c>
      <c r="AN110" s="52">
        <f t="shared" si="53"/>
        <v>1.58</v>
      </c>
      <c r="AO110" s="69" t="s">
        <v>31</v>
      </c>
    </row>
    <row r="111" spans="1:41" s="44" customFormat="1" ht="21.75" customHeight="1" x14ac:dyDescent="0.25">
      <c r="A111" s="51">
        <f t="shared" si="40"/>
        <v>104</v>
      </c>
      <c r="B111" s="63" t="s">
        <v>199</v>
      </c>
      <c r="C111" s="63" t="s">
        <v>457</v>
      </c>
      <c r="D111" s="61" t="s">
        <v>429</v>
      </c>
      <c r="E111" s="62" t="s">
        <v>430</v>
      </c>
      <c r="F111" s="52" t="s">
        <v>12</v>
      </c>
      <c r="G111" s="52">
        <f>VLOOKUP(F111:F237,Sheet2!$A:$B,2,0)</f>
        <v>2.75</v>
      </c>
      <c r="H111" s="52">
        <f t="shared" si="41"/>
        <v>8.25</v>
      </c>
      <c r="I111" s="52" t="s">
        <v>31</v>
      </c>
      <c r="J111" s="52">
        <f>VLOOKUP(I111:I237,Sheet2!$A:$B,2,0)</f>
        <v>0</v>
      </c>
      <c r="K111" s="52">
        <f t="shared" si="42"/>
        <v>0</v>
      </c>
      <c r="L111" s="52" t="s">
        <v>31</v>
      </c>
      <c r="M111" s="52">
        <f>VLOOKUP(L111:L237,Sheet2!$A:$B,2,0)</f>
        <v>0</v>
      </c>
      <c r="N111" s="52">
        <f t="shared" si="43"/>
        <v>0</v>
      </c>
      <c r="O111" s="52" t="s">
        <v>8</v>
      </c>
      <c r="P111" s="52">
        <f>VLOOKUP(O111:O237,Sheet2!$A:$B,2,0)</f>
        <v>3</v>
      </c>
      <c r="Q111" s="52">
        <f t="shared" si="44"/>
        <v>9</v>
      </c>
      <c r="R111" s="52" t="s">
        <v>12</v>
      </c>
      <c r="S111" s="52">
        <f>VLOOKUP(R111:R237,Sheet2!$A:$B,2,0)</f>
        <v>2.75</v>
      </c>
      <c r="T111" s="52">
        <f t="shared" si="45"/>
        <v>8.25</v>
      </c>
      <c r="U111" s="67" t="s">
        <v>477</v>
      </c>
      <c r="V111" s="52">
        <v>0</v>
      </c>
      <c r="W111" s="52">
        <f t="shared" si="46"/>
        <v>0</v>
      </c>
      <c r="X111" s="52" t="s">
        <v>18</v>
      </c>
      <c r="Y111" s="52">
        <f>VLOOKUP(X111:X237,Sheet2!$A:$B,2,0)</f>
        <v>1.75</v>
      </c>
      <c r="Z111" s="52">
        <f t="shared" si="47"/>
        <v>1.75</v>
      </c>
      <c r="AA111" s="52" t="s">
        <v>16</v>
      </c>
      <c r="AB111" s="52">
        <f>VLOOKUP(AA111:AA237,Sheet2!$A$2:$B$13,2,0)</f>
        <v>2.25</v>
      </c>
      <c r="AC111" s="52">
        <f t="shared" si="48"/>
        <v>2.25</v>
      </c>
      <c r="AD111" s="52" t="s">
        <v>8</v>
      </c>
      <c r="AE111" s="52">
        <f>VLOOKUP(AD111:AD237,Sheet2!$A$2:$B$13,2,0)</f>
        <v>3</v>
      </c>
      <c r="AF111" s="52">
        <f t="shared" si="49"/>
        <v>3</v>
      </c>
      <c r="AG111" s="52" t="s">
        <v>6</v>
      </c>
      <c r="AH111" s="52">
        <f>VLOOKUP(AG111:AG237,Sheet2!$A$2:$B$13,2,0)</f>
        <v>3.5</v>
      </c>
      <c r="AI111" s="52">
        <f t="shared" si="50"/>
        <v>3.5</v>
      </c>
      <c r="AJ111" s="52" t="s">
        <v>16</v>
      </c>
      <c r="AK111" s="52">
        <f>VLOOKUP(AJ111:AJ237,Sheet2!$A$2:$B$13,2,0)</f>
        <v>2.25</v>
      </c>
      <c r="AL111" s="52">
        <f t="shared" si="51"/>
        <v>2.25</v>
      </c>
      <c r="AM111" s="53">
        <f t="shared" si="52"/>
        <v>38.25</v>
      </c>
      <c r="AN111" s="52">
        <f t="shared" si="53"/>
        <v>1.82</v>
      </c>
      <c r="AO111" s="69" t="s">
        <v>31</v>
      </c>
    </row>
    <row r="112" spans="1:41" s="44" customFormat="1" ht="21.75" customHeight="1" x14ac:dyDescent="0.25">
      <c r="A112" s="51">
        <f t="shared" si="40"/>
        <v>105</v>
      </c>
      <c r="B112" s="63" t="s">
        <v>199</v>
      </c>
      <c r="C112" s="63" t="s">
        <v>457</v>
      </c>
      <c r="D112" s="61" t="s">
        <v>431</v>
      </c>
      <c r="E112" s="62" t="s">
        <v>432</v>
      </c>
      <c r="F112" s="52" t="s">
        <v>5</v>
      </c>
      <c r="G112" s="52">
        <f>VLOOKUP(F112:F238,Sheet2!$A:$B,2,0)</f>
        <v>4</v>
      </c>
      <c r="H112" s="52">
        <f t="shared" si="41"/>
        <v>12</v>
      </c>
      <c r="I112" s="52" t="s">
        <v>11</v>
      </c>
      <c r="J112" s="52">
        <f>VLOOKUP(I112:I238,Sheet2!$A:$B,2,0)</f>
        <v>2.5</v>
      </c>
      <c r="K112" s="52">
        <f t="shared" si="42"/>
        <v>7.5</v>
      </c>
      <c r="L112" s="52" t="s">
        <v>5</v>
      </c>
      <c r="M112" s="52">
        <f>VLOOKUP(L112:L238,Sheet2!$A:$B,2,0)</f>
        <v>4</v>
      </c>
      <c r="N112" s="52">
        <f t="shared" si="43"/>
        <v>16</v>
      </c>
      <c r="O112" s="52" t="s">
        <v>7</v>
      </c>
      <c r="P112" s="52">
        <f>VLOOKUP(O112:O238,Sheet2!$A:$B,2,0)</f>
        <v>3.25</v>
      </c>
      <c r="Q112" s="52">
        <f t="shared" si="44"/>
        <v>9.75</v>
      </c>
      <c r="R112" s="52" t="s">
        <v>5</v>
      </c>
      <c r="S112" s="52">
        <f>VLOOKUP(R112:R238,Sheet2!$A:$B,2,0)</f>
        <v>4</v>
      </c>
      <c r="T112" s="52">
        <f t="shared" si="45"/>
        <v>12</v>
      </c>
      <c r="U112" s="67" t="s">
        <v>477</v>
      </c>
      <c r="V112" s="52">
        <v>0</v>
      </c>
      <c r="W112" s="52">
        <f t="shared" si="46"/>
        <v>0</v>
      </c>
      <c r="X112" s="52" t="s">
        <v>5</v>
      </c>
      <c r="Y112" s="52">
        <f>VLOOKUP(X112:X238,Sheet2!$A:$B,2,0)</f>
        <v>4</v>
      </c>
      <c r="Z112" s="52">
        <f t="shared" si="47"/>
        <v>4</v>
      </c>
      <c r="AA112" s="52" t="s">
        <v>13</v>
      </c>
      <c r="AB112" s="52">
        <f>VLOOKUP(AA112:AA238,Sheet2!$A$2:$B$13,2,0)</f>
        <v>3.75</v>
      </c>
      <c r="AC112" s="52">
        <f t="shared" si="48"/>
        <v>3.75</v>
      </c>
      <c r="AD112" s="52" t="s">
        <v>5</v>
      </c>
      <c r="AE112" s="52">
        <f>VLOOKUP(AD112:AD238,Sheet2!$A$2:$B$13,2,0)</f>
        <v>4</v>
      </c>
      <c r="AF112" s="52">
        <f t="shared" si="49"/>
        <v>4</v>
      </c>
      <c r="AG112" s="52" t="s">
        <v>5</v>
      </c>
      <c r="AH112" s="52">
        <f>VLOOKUP(AG112:AG238,Sheet2!$A$2:$B$13,2,0)</f>
        <v>4</v>
      </c>
      <c r="AI112" s="52">
        <f t="shared" si="50"/>
        <v>4</v>
      </c>
      <c r="AJ112" s="52" t="s">
        <v>7</v>
      </c>
      <c r="AK112" s="52">
        <f>VLOOKUP(AJ112:AJ238,Sheet2!$A$2:$B$13,2,0)</f>
        <v>3.25</v>
      </c>
      <c r="AL112" s="52">
        <f t="shared" si="51"/>
        <v>3.25</v>
      </c>
      <c r="AM112" s="53">
        <f t="shared" si="52"/>
        <v>76.25</v>
      </c>
      <c r="AN112" s="52">
        <f t="shared" si="53"/>
        <v>3.63</v>
      </c>
      <c r="AO112" s="69" t="s">
        <v>478</v>
      </c>
    </row>
    <row r="113" spans="1:41" s="44" customFormat="1" ht="21.75" customHeight="1" x14ac:dyDescent="0.25">
      <c r="A113" s="51">
        <f t="shared" si="40"/>
        <v>106</v>
      </c>
      <c r="B113" s="63" t="s">
        <v>199</v>
      </c>
      <c r="C113" s="63" t="s">
        <v>457</v>
      </c>
      <c r="D113" s="61" t="s">
        <v>433</v>
      </c>
      <c r="E113" s="62" t="s">
        <v>434</v>
      </c>
      <c r="F113" s="52" t="s">
        <v>16</v>
      </c>
      <c r="G113" s="52">
        <f>VLOOKUP(F113:F239,Sheet2!$A:$B,2,0)</f>
        <v>2.25</v>
      </c>
      <c r="H113" s="52">
        <f t="shared" si="41"/>
        <v>6.75</v>
      </c>
      <c r="I113" s="52" t="s">
        <v>31</v>
      </c>
      <c r="J113" s="52">
        <f>VLOOKUP(I113:I239,Sheet2!$A:$B,2,0)</f>
        <v>0</v>
      </c>
      <c r="K113" s="52">
        <f t="shared" si="42"/>
        <v>0</v>
      </c>
      <c r="L113" s="52" t="s">
        <v>31</v>
      </c>
      <c r="M113" s="52">
        <f>VLOOKUP(L113:L239,Sheet2!$A:$B,2,0)</f>
        <v>0</v>
      </c>
      <c r="N113" s="52">
        <f t="shared" si="43"/>
        <v>0</v>
      </c>
      <c r="O113" s="52" t="s">
        <v>16</v>
      </c>
      <c r="P113" s="52">
        <f>VLOOKUP(O113:O239,Sheet2!$A:$B,2,0)</f>
        <v>2.25</v>
      </c>
      <c r="Q113" s="52">
        <f t="shared" si="44"/>
        <v>6.75</v>
      </c>
      <c r="R113" s="52" t="s">
        <v>17</v>
      </c>
      <c r="S113" s="52">
        <f>VLOOKUP(R113:R239,Sheet2!$A:$B,2,0)</f>
        <v>2</v>
      </c>
      <c r="T113" s="52">
        <f t="shared" si="45"/>
        <v>6</v>
      </c>
      <c r="U113" s="67" t="s">
        <v>477</v>
      </c>
      <c r="V113" s="52">
        <v>0</v>
      </c>
      <c r="W113" s="52">
        <f t="shared" si="46"/>
        <v>0</v>
      </c>
      <c r="X113" s="52" t="s">
        <v>31</v>
      </c>
      <c r="Y113" s="52">
        <f>VLOOKUP(X113:X239,Sheet2!$A:$B,2,0)</f>
        <v>0</v>
      </c>
      <c r="Z113" s="52">
        <f t="shared" si="47"/>
        <v>0</v>
      </c>
      <c r="AA113" s="52" t="s">
        <v>31</v>
      </c>
      <c r="AB113" s="52">
        <f>VLOOKUP(AA113:AA239,Sheet2!$A$2:$B$13,2,0)</f>
        <v>0</v>
      </c>
      <c r="AC113" s="52">
        <f t="shared" si="48"/>
        <v>0</v>
      </c>
      <c r="AD113" s="52" t="s">
        <v>8</v>
      </c>
      <c r="AE113" s="52">
        <f>VLOOKUP(AD113:AD239,Sheet2!$A$2:$B$13,2,0)</f>
        <v>3</v>
      </c>
      <c r="AF113" s="52">
        <f t="shared" si="49"/>
        <v>3</v>
      </c>
      <c r="AG113" s="52" t="s">
        <v>16</v>
      </c>
      <c r="AH113" s="52">
        <f>VLOOKUP(AG113:AG239,Sheet2!$A$2:$B$13,2,0)</f>
        <v>2.25</v>
      </c>
      <c r="AI113" s="52">
        <f t="shared" si="50"/>
        <v>2.25</v>
      </c>
      <c r="AJ113" s="52" t="s">
        <v>12</v>
      </c>
      <c r="AK113" s="52">
        <f>VLOOKUP(AJ113:AJ239,Sheet2!$A$2:$B$13,2,0)</f>
        <v>2.75</v>
      </c>
      <c r="AL113" s="52">
        <f t="shared" si="51"/>
        <v>2.75</v>
      </c>
      <c r="AM113" s="53">
        <f t="shared" si="52"/>
        <v>27.5</v>
      </c>
      <c r="AN113" s="52">
        <f t="shared" si="53"/>
        <v>1.31</v>
      </c>
      <c r="AO113" s="69" t="s">
        <v>31</v>
      </c>
    </row>
    <row r="114" spans="1:41" s="44" customFormat="1" ht="21.75" customHeight="1" x14ac:dyDescent="0.25">
      <c r="A114" s="51">
        <f t="shared" si="40"/>
        <v>107</v>
      </c>
      <c r="B114" s="63" t="s">
        <v>199</v>
      </c>
      <c r="C114" s="63" t="s">
        <v>457</v>
      </c>
      <c r="D114" s="61" t="s">
        <v>435</v>
      </c>
      <c r="E114" s="62" t="s">
        <v>436</v>
      </c>
      <c r="F114" s="52" t="s">
        <v>8</v>
      </c>
      <c r="G114" s="52">
        <f>VLOOKUP(F114:F240,Sheet2!$A:$B,2,0)</f>
        <v>3</v>
      </c>
      <c r="H114" s="52">
        <f t="shared" si="41"/>
        <v>9</v>
      </c>
      <c r="I114" s="52" t="s">
        <v>31</v>
      </c>
      <c r="J114" s="52">
        <f>VLOOKUP(I114:I240,Sheet2!$A:$B,2,0)</f>
        <v>0</v>
      </c>
      <c r="K114" s="52">
        <f t="shared" si="42"/>
        <v>0</v>
      </c>
      <c r="L114" s="52" t="s">
        <v>31</v>
      </c>
      <c r="M114" s="52">
        <f>VLOOKUP(L114:L240,Sheet2!$A:$B,2,0)</f>
        <v>0</v>
      </c>
      <c r="N114" s="52">
        <f t="shared" si="43"/>
        <v>0</v>
      </c>
      <c r="O114" s="52" t="s">
        <v>8</v>
      </c>
      <c r="P114" s="52">
        <f>VLOOKUP(O114:O240,Sheet2!$A:$B,2,0)</f>
        <v>3</v>
      </c>
      <c r="Q114" s="52">
        <f t="shared" si="44"/>
        <v>9</v>
      </c>
      <c r="R114" s="52" t="s">
        <v>8</v>
      </c>
      <c r="S114" s="52">
        <f>VLOOKUP(R114:R240,Sheet2!$A:$B,2,0)</f>
        <v>3</v>
      </c>
      <c r="T114" s="52">
        <f t="shared" si="45"/>
        <v>9</v>
      </c>
      <c r="U114" s="67" t="s">
        <v>477</v>
      </c>
      <c r="V114" s="52">
        <v>0</v>
      </c>
      <c r="W114" s="52">
        <f t="shared" si="46"/>
        <v>0</v>
      </c>
      <c r="X114" s="52" t="s">
        <v>8</v>
      </c>
      <c r="Y114" s="52">
        <f>VLOOKUP(X114:X240,Sheet2!$A:$B,2,0)</f>
        <v>3</v>
      </c>
      <c r="Z114" s="52">
        <f t="shared" si="47"/>
        <v>3</v>
      </c>
      <c r="AA114" s="52" t="s">
        <v>16</v>
      </c>
      <c r="AB114" s="52">
        <f>VLOOKUP(AA114:AA240,Sheet2!$A$2:$B$13,2,0)</f>
        <v>2.25</v>
      </c>
      <c r="AC114" s="52">
        <f t="shared" si="48"/>
        <v>2.25</v>
      </c>
      <c r="AD114" s="52" t="s">
        <v>13</v>
      </c>
      <c r="AE114" s="52">
        <f>VLOOKUP(AD114:AD240,Sheet2!$A$2:$B$13,2,0)</f>
        <v>3.75</v>
      </c>
      <c r="AF114" s="52">
        <f t="shared" si="49"/>
        <v>3.75</v>
      </c>
      <c r="AG114" s="52" t="s">
        <v>8</v>
      </c>
      <c r="AH114" s="52">
        <f>VLOOKUP(AG114:AG240,Sheet2!$A$2:$B$13,2,0)</f>
        <v>3</v>
      </c>
      <c r="AI114" s="52">
        <f t="shared" si="50"/>
        <v>3</v>
      </c>
      <c r="AJ114" s="52" t="s">
        <v>5</v>
      </c>
      <c r="AK114" s="52">
        <f>VLOOKUP(AJ114:AJ240,Sheet2!$A$2:$B$13,2,0)</f>
        <v>4</v>
      </c>
      <c r="AL114" s="52">
        <f t="shared" si="51"/>
        <v>4</v>
      </c>
      <c r="AM114" s="53">
        <f t="shared" si="52"/>
        <v>43</v>
      </c>
      <c r="AN114" s="52">
        <f t="shared" si="53"/>
        <v>2.0499999999999998</v>
      </c>
      <c r="AO114" s="69" t="s">
        <v>31</v>
      </c>
    </row>
    <row r="115" spans="1:41" s="44" customFormat="1" ht="21.75" customHeight="1" x14ac:dyDescent="0.25">
      <c r="A115" s="51">
        <f t="shared" si="40"/>
        <v>108</v>
      </c>
      <c r="B115" s="63" t="s">
        <v>199</v>
      </c>
      <c r="C115" s="63" t="s">
        <v>457</v>
      </c>
      <c r="D115" s="61" t="s">
        <v>437</v>
      </c>
      <c r="E115" s="62" t="s">
        <v>438</v>
      </c>
      <c r="F115" s="52" t="s">
        <v>8</v>
      </c>
      <c r="G115" s="52">
        <f>VLOOKUP(F115:F241,Sheet2!$A:$B,2,0)</f>
        <v>3</v>
      </c>
      <c r="H115" s="52">
        <f t="shared" si="41"/>
        <v>9</v>
      </c>
      <c r="I115" s="52" t="s">
        <v>31</v>
      </c>
      <c r="J115" s="52">
        <f>VLOOKUP(I115:I241,Sheet2!$A:$B,2,0)</f>
        <v>0</v>
      </c>
      <c r="K115" s="52">
        <f t="shared" si="42"/>
        <v>0</v>
      </c>
      <c r="L115" s="52" t="s">
        <v>31</v>
      </c>
      <c r="M115" s="52">
        <f>VLOOKUP(L115:L241,Sheet2!$A:$B,2,0)</f>
        <v>0</v>
      </c>
      <c r="N115" s="52">
        <f t="shared" si="43"/>
        <v>0</v>
      </c>
      <c r="O115" s="52" t="s">
        <v>11</v>
      </c>
      <c r="P115" s="52">
        <f>VLOOKUP(O115:O241,Sheet2!$A:$B,2,0)</f>
        <v>2.5</v>
      </c>
      <c r="Q115" s="52">
        <f t="shared" si="44"/>
        <v>7.5</v>
      </c>
      <c r="R115" s="52" t="s">
        <v>16</v>
      </c>
      <c r="S115" s="52">
        <f>VLOOKUP(R115:R241,Sheet2!$A:$B,2,0)</f>
        <v>2.25</v>
      </c>
      <c r="T115" s="52">
        <f t="shared" si="45"/>
        <v>6.75</v>
      </c>
      <c r="U115" s="67" t="s">
        <v>477</v>
      </c>
      <c r="V115" s="52">
        <v>0</v>
      </c>
      <c r="W115" s="52">
        <f t="shared" si="46"/>
        <v>0</v>
      </c>
      <c r="X115" s="52" t="s">
        <v>18</v>
      </c>
      <c r="Y115" s="52">
        <f>VLOOKUP(X115:X241,Sheet2!$A:$B,2,0)</f>
        <v>1.75</v>
      </c>
      <c r="Z115" s="52">
        <f t="shared" si="47"/>
        <v>1.75</v>
      </c>
      <c r="AA115" s="52" t="s">
        <v>8</v>
      </c>
      <c r="AB115" s="52">
        <f>VLOOKUP(AA115:AA241,Sheet2!$A$2:$B$13,2,0)</f>
        <v>3</v>
      </c>
      <c r="AC115" s="52">
        <f t="shared" si="48"/>
        <v>3</v>
      </c>
      <c r="AD115" s="52" t="s">
        <v>12</v>
      </c>
      <c r="AE115" s="52">
        <f>VLOOKUP(AD115:AD241,Sheet2!$A$2:$B$13,2,0)</f>
        <v>2.75</v>
      </c>
      <c r="AF115" s="52">
        <f t="shared" si="49"/>
        <v>2.75</v>
      </c>
      <c r="AG115" s="52" t="s">
        <v>11</v>
      </c>
      <c r="AH115" s="52">
        <f>VLOOKUP(AG115:AG241,Sheet2!$A$2:$B$13,2,0)</f>
        <v>2.5</v>
      </c>
      <c r="AI115" s="52">
        <f t="shared" si="50"/>
        <v>2.5</v>
      </c>
      <c r="AJ115" s="52" t="s">
        <v>31</v>
      </c>
      <c r="AK115" s="52">
        <f>VLOOKUP(AJ115:AJ241,Sheet2!$A$2:$B$13,2,0)</f>
        <v>0</v>
      </c>
      <c r="AL115" s="52">
        <f t="shared" si="51"/>
        <v>0</v>
      </c>
      <c r="AM115" s="53">
        <f t="shared" si="52"/>
        <v>33.25</v>
      </c>
      <c r="AN115" s="52">
        <f t="shared" si="53"/>
        <v>1.58</v>
      </c>
      <c r="AO115" s="69" t="s">
        <v>31</v>
      </c>
    </row>
    <row r="116" spans="1:41" s="44" customFormat="1" ht="21.75" customHeight="1" x14ac:dyDescent="0.25">
      <c r="A116" s="51">
        <f t="shared" si="40"/>
        <v>109</v>
      </c>
      <c r="B116" s="63" t="s">
        <v>199</v>
      </c>
      <c r="C116" s="63" t="s">
        <v>457</v>
      </c>
      <c r="D116" s="61" t="s">
        <v>439</v>
      </c>
      <c r="E116" s="62" t="s">
        <v>440</v>
      </c>
      <c r="F116" s="52" t="s">
        <v>12</v>
      </c>
      <c r="G116" s="52">
        <f>VLOOKUP(F116:F242,Sheet2!$A:$B,2,0)</f>
        <v>2.75</v>
      </c>
      <c r="H116" s="52">
        <f t="shared" si="41"/>
        <v>8.25</v>
      </c>
      <c r="I116" s="52" t="s">
        <v>31</v>
      </c>
      <c r="J116" s="52">
        <f>VLOOKUP(I116:I242,Sheet2!$A:$B,2,0)</f>
        <v>0</v>
      </c>
      <c r="K116" s="52">
        <f t="shared" si="42"/>
        <v>0</v>
      </c>
      <c r="L116" s="52" t="s">
        <v>31</v>
      </c>
      <c r="M116" s="52">
        <f>VLOOKUP(L116:L242,Sheet2!$A:$B,2,0)</f>
        <v>0</v>
      </c>
      <c r="N116" s="52">
        <f t="shared" si="43"/>
        <v>0</v>
      </c>
      <c r="O116" s="52" t="s">
        <v>7</v>
      </c>
      <c r="P116" s="52">
        <f>VLOOKUP(O116:O242,Sheet2!$A:$B,2,0)</f>
        <v>3.25</v>
      </c>
      <c r="Q116" s="52">
        <f t="shared" si="44"/>
        <v>9.75</v>
      </c>
      <c r="R116" s="52" t="s">
        <v>12</v>
      </c>
      <c r="S116" s="52">
        <f>VLOOKUP(R116:R242,Sheet2!$A:$B,2,0)</f>
        <v>2.75</v>
      </c>
      <c r="T116" s="52">
        <f t="shared" si="45"/>
        <v>8.25</v>
      </c>
      <c r="U116" s="67" t="s">
        <v>477</v>
      </c>
      <c r="V116" s="52">
        <v>0</v>
      </c>
      <c r="W116" s="52">
        <f t="shared" si="46"/>
        <v>0</v>
      </c>
      <c r="X116" s="52" t="s">
        <v>31</v>
      </c>
      <c r="Y116" s="52">
        <f>VLOOKUP(X116:X242,Sheet2!$A:$B,2,0)</f>
        <v>0</v>
      </c>
      <c r="Z116" s="52">
        <f t="shared" si="47"/>
        <v>0</v>
      </c>
      <c r="AA116" s="52" t="s">
        <v>16</v>
      </c>
      <c r="AB116" s="52">
        <f>VLOOKUP(AA116:AA242,Sheet2!$A$2:$B$13,2,0)</f>
        <v>2.25</v>
      </c>
      <c r="AC116" s="52">
        <f t="shared" si="48"/>
        <v>2.25</v>
      </c>
      <c r="AD116" s="52" t="s">
        <v>8</v>
      </c>
      <c r="AE116" s="52">
        <f>VLOOKUP(AD116:AD242,Sheet2!$A$2:$B$13,2,0)</f>
        <v>3</v>
      </c>
      <c r="AF116" s="52">
        <f t="shared" si="49"/>
        <v>3</v>
      </c>
      <c r="AG116" s="52" t="s">
        <v>11</v>
      </c>
      <c r="AH116" s="52">
        <f>VLOOKUP(AG116:AG242,Sheet2!$A$2:$B$13,2,0)</f>
        <v>2.5</v>
      </c>
      <c r="AI116" s="52">
        <f t="shared" si="50"/>
        <v>2.5</v>
      </c>
      <c r="AJ116" s="52" t="s">
        <v>11</v>
      </c>
      <c r="AK116" s="52">
        <f>VLOOKUP(AJ116:AJ242,Sheet2!$A$2:$B$13,2,0)</f>
        <v>2.5</v>
      </c>
      <c r="AL116" s="52">
        <f t="shared" si="51"/>
        <v>2.5</v>
      </c>
      <c r="AM116" s="53">
        <f t="shared" si="52"/>
        <v>36.5</v>
      </c>
      <c r="AN116" s="52">
        <f t="shared" si="53"/>
        <v>1.74</v>
      </c>
      <c r="AO116" s="69" t="s">
        <v>31</v>
      </c>
    </row>
    <row r="117" spans="1:41" s="44" customFormat="1" ht="21.75" customHeight="1" x14ac:dyDescent="0.25">
      <c r="A117" s="51">
        <f t="shared" si="40"/>
        <v>110</v>
      </c>
      <c r="B117" s="63" t="s">
        <v>199</v>
      </c>
      <c r="C117" s="63" t="s">
        <v>457</v>
      </c>
      <c r="D117" s="61" t="s">
        <v>441</v>
      </c>
      <c r="E117" s="62" t="s">
        <v>442</v>
      </c>
      <c r="F117" s="52" t="s">
        <v>8</v>
      </c>
      <c r="G117" s="52">
        <f>VLOOKUP(F117:F243,Sheet2!$A:$B,2,0)</f>
        <v>3</v>
      </c>
      <c r="H117" s="52">
        <f t="shared" si="41"/>
        <v>9</v>
      </c>
      <c r="I117" s="52" t="s">
        <v>31</v>
      </c>
      <c r="J117" s="52">
        <f>VLOOKUP(I117:I243,Sheet2!$A:$B,2,0)</f>
        <v>0</v>
      </c>
      <c r="K117" s="52">
        <f t="shared" si="42"/>
        <v>0</v>
      </c>
      <c r="L117" s="52" t="s">
        <v>31</v>
      </c>
      <c r="M117" s="52">
        <f>VLOOKUP(L117:L243,Sheet2!$A:$B,2,0)</f>
        <v>0</v>
      </c>
      <c r="N117" s="52">
        <f t="shared" si="43"/>
        <v>0</v>
      </c>
      <c r="O117" s="52" t="s">
        <v>12</v>
      </c>
      <c r="P117" s="52">
        <f>VLOOKUP(O117:O243,Sheet2!$A:$B,2,0)</f>
        <v>2.75</v>
      </c>
      <c r="Q117" s="52">
        <f t="shared" si="44"/>
        <v>8.25</v>
      </c>
      <c r="R117" s="52" t="s">
        <v>12</v>
      </c>
      <c r="S117" s="52">
        <f>VLOOKUP(R117:R243,Sheet2!$A:$B,2,0)</f>
        <v>2.75</v>
      </c>
      <c r="T117" s="52">
        <f t="shared" si="45"/>
        <v>8.25</v>
      </c>
      <c r="U117" s="67" t="s">
        <v>477</v>
      </c>
      <c r="V117" s="52">
        <v>0</v>
      </c>
      <c r="W117" s="52">
        <f t="shared" si="46"/>
        <v>0</v>
      </c>
      <c r="X117" s="52" t="s">
        <v>18</v>
      </c>
      <c r="Y117" s="52">
        <f>VLOOKUP(X117:X243,Sheet2!$A:$B,2,0)</f>
        <v>1.75</v>
      </c>
      <c r="Z117" s="52">
        <f t="shared" si="47"/>
        <v>1.75</v>
      </c>
      <c r="AA117" s="52" t="s">
        <v>12</v>
      </c>
      <c r="AB117" s="52">
        <f>VLOOKUP(AA117:AA243,Sheet2!$A$2:$B$13,2,0)</f>
        <v>2.75</v>
      </c>
      <c r="AC117" s="52">
        <f t="shared" si="48"/>
        <v>2.75</v>
      </c>
      <c r="AD117" s="52" t="s">
        <v>12</v>
      </c>
      <c r="AE117" s="52">
        <f>VLOOKUP(AD117:AD243,Sheet2!$A$2:$B$13,2,0)</f>
        <v>2.75</v>
      </c>
      <c r="AF117" s="52">
        <f t="shared" si="49"/>
        <v>2.75</v>
      </c>
      <c r="AG117" s="52" t="s">
        <v>11</v>
      </c>
      <c r="AH117" s="52">
        <f>VLOOKUP(AG117:AG243,Sheet2!$A$2:$B$13,2,0)</f>
        <v>2.5</v>
      </c>
      <c r="AI117" s="52">
        <f t="shared" si="50"/>
        <v>2.5</v>
      </c>
      <c r="AJ117" s="52" t="s">
        <v>11</v>
      </c>
      <c r="AK117" s="52">
        <f>VLOOKUP(AJ117:AJ243,Sheet2!$A$2:$B$13,2,0)</f>
        <v>2.5</v>
      </c>
      <c r="AL117" s="52">
        <f t="shared" si="51"/>
        <v>2.5</v>
      </c>
      <c r="AM117" s="53">
        <f t="shared" si="52"/>
        <v>37.75</v>
      </c>
      <c r="AN117" s="52">
        <f t="shared" si="53"/>
        <v>1.8</v>
      </c>
      <c r="AO117" s="69" t="s">
        <v>31</v>
      </c>
    </row>
    <row r="118" spans="1:41" s="44" customFormat="1" ht="21.75" customHeight="1" x14ac:dyDescent="0.25">
      <c r="A118" s="51">
        <f t="shared" si="40"/>
        <v>111</v>
      </c>
      <c r="B118" s="63" t="s">
        <v>199</v>
      </c>
      <c r="C118" s="63" t="s">
        <v>457</v>
      </c>
      <c r="D118" s="61" t="s">
        <v>443</v>
      </c>
      <c r="E118" s="62" t="s">
        <v>444</v>
      </c>
      <c r="F118" s="52" t="s">
        <v>18</v>
      </c>
      <c r="G118" s="52">
        <f>VLOOKUP(F118:F244,Sheet2!$A:$B,2,0)</f>
        <v>1.75</v>
      </c>
      <c r="H118" s="52">
        <f t="shared" si="41"/>
        <v>5.25</v>
      </c>
      <c r="I118" s="52" t="s">
        <v>31</v>
      </c>
      <c r="J118" s="52">
        <f>VLOOKUP(I118:I244,Sheet2!$A:$B,2,0)</f>
        <v>0</v>
      </c>
      <c r="K118" s="52">
        <f t="shared" si="42"/>
        <v>0</v>
      </c>
      <c r="L118" s="52" t="s">
        <v>18</v>
      </c>
      <c r="M118" s="52">
        <f>VLOOKUP(L118:L244,Sheet2!$A:$B,2,0)</f>
        <v>1.75</v>
      </c>
      <c r="N118" s="52">
        <f t="shared" si="43"/>
        <v>7</v>
      </c>
      <c r="O118" s="52" t="s">
        <v>31</v>
      </c>
      <c r="P118" s="52">
        <f>VLOOKUP(O118:O244,Sheet2!$A:$B,2,0)</f>
        <v>0</v>
      </c>
      <c r="Q118" s="52">
        <f t="shared" si="44"/>
        <v>0</v>
      </c>
      <c r="R118" s="52" t="s">
        <v>12</v>
      </c>
      <c r="S118" s="52">
        <f>VLOOKUP(R118:R244,Sheet2!$A:$B,2,0)</f>
        <v>2.75</v>
      </c>
      <c r="T118" s="52">
        <f t="shared" si="45"/>
        <v>8.25</v>
      </c>
      <c r="U118" s="67" t="s">
        <v>477</v>
      </c>
      <c r="V118" s="52">
        <v>0</v>
      </c>
      <c r="W118" s="52">
        <f t="shared" si="46"/>
        <v>0</v>
      </c>
      <c r="X118" s="52" t="s">
        <v>12</v>
      </c>
      <c r="Y118" s="52">
        <f>VLOOKUP(X118:X244,Sheet2!$A:$B,2,0)</f>
        <v>2.75</v>
      </c>
      <c r="Z118" s="52">
        <f t="shared" si="47"/>
        <v>2.75</v>
      </c>
      <c r="AA118" s="52" t="s">
        <v>7</v>
      </c>
      <c r="AB118" s="52">
        <f>VLOOKUP(AA118:AA244,Sheet2!$A$2:$B$13,2,0)</f>
        <v>3.25</v>
      </c>
      <c r="AC118" s="52">
        <f t="shared" si="48"/>
        <v>3.25</v>
      </c>
      <c r="AD118" s="52" t="s">
        <v>7</v>
      </c>
      <c r="AE118" s="52">
        <f>VLOOKUP(AD118:AD244,Sheet2!$A$2:$B$13,2,0)</f>
        <v>3.25</v>
      </c>
      <c r="AF118" s="52">
        <f t="shared" si="49"/>
        <v>3.25</v>
      </c>
      <c r="AG118" s="52" t="s">
        <v>8</v>
      </c>
      <c r="AH118" s="52">
        <f>VLOOKUP(AG118:AG244,Sheet2!$A$2:$B$13,2,0)</f>
        <v>3</v>
      </c>
      <c r="AI118" s="52">
        <f t="shared" si="50"/>
        <v>3</v>
      </c>
      <c r="AJ118" s="52" t="s">
        <v>6</v>
      </c>
      <c r="AK118" s="52">
        <f>VLOOKUP(AJ118:AJ244,Sheet2!$A$2:$B$13,2,0)</f>
        <v>3.5</v>
      </c>
      <c r="AL118" s="52">
        <f t="shared" si="51"/>
        <v>3.5</v>
      </c>
      <c r="AM118" s="53">
        <f t="shared" si="52"/>
        <v>36.25</v>
      </c>
      <c r="AN118" s="52">
        <f t="shared" si="53"/>
        <v>1.73</v>
      </c>
      <c r="AO118" s="69" t="s">
        <v>31</v>
      </c>
    </row>
    <row r="119" spans="1:41" s="44" customFormat="1" ht="21.75" customHeight="1" x14ac:dyDescent="0.25">
      <c r="A119" s="51">
        <f t="shared" si="40"/>
        <v>112</v>
      </c>
      <c r="B119" s="63" t="s">
        <v>199</v>
      </c>
      <c r="C119" s="63" t="s">
        <v>457</v>
      </c>
      <c r="D119" s="61" t="s">
        <v>445</v>
      </c>
      <c r="E119" s="62" t="s">
        <v>446</v>
      </c>
      <c r="F119" s="52" t="s">
        <v>13</v>
      </c>
      <c r="G119" s="52">
        <f>VLOOKUP(F119:F245,Sheet2!$A:$B,2,0)</f>
        <v>3.75</v>
      </c>
      <c r="H119" s="52">
        <f t="shared" si="41"/>
        <v>11.25</v>
      </c>
      <c r="I119" s="52" t="s">
        <v>31</v>
      </c>
      <c r="J119" s="52">
        <f>VLOOKUP(I119:I245,Sheet2!$A:$B,2,0)</f>
        <v>0</v>
      </c>
      <c r="K119" s="52">
        <f t="shared" si="42"/>
        <v>0</v>
      </c>
      <c r="L119" s="52" t="s">
        <v>8</v>
      </c>
      <c r="M119" s="52">
        <f>VLOOKUP(L119:L245,Sheet2!$A:$B,2,0)</f>
        <v>3</v>
      </c>
      <c r="N119" s="52">
        <f t="shared" si="43"/>
        <v>12</v>
      </c>
      <c r="O119" s="52" t="s">
        <v>6</v>
      </c>
      <c r="P119" s="52">
        <f>VLOOKUP(O119:O245,Sheet2!$A:$B,2,0)</f>
        <v>3.5</v>
      </c>
      <c r="Q119" s="52">
        <f t="shared" si="44"/>
        <v>10.5</v>
      </c>
      <c r="R119" s="52" t="s">
        <v>13</v>
      </c>
      <c r="S119" s="52">
        <f>VLOOKUP(R119:R245,Sheet2!$A:$B,2,0)</f>
        <v>3.75</v>
      </c>
      <c r="T119" s="52">
        <f t="shared" si="45"/>
        <v>11.25</v>
      </c>
      <c r="U119" s="67" t="s">
        <v>477</v>
      </c>
      <c r="V119" s="52">
        <v>0</v>
      </c>
      <c r="W119" s="52">
        <f t="shared" si="46"/>
        <v>0</v>
      </c>
      <c r="X119" s="52" t="s">
        <v>5</v>
      </c>
      <c r="Y119" s="52">
        <f>VLOOKUP(X119:X245,Sheet2!$A:$B,2,0)</f>
        <v>4</v>
      </c>
      <c r="Z119" s="52">
        <f t="shared" si="47"/>
        <v>4</v>
      </c>
      <c r="AA119" s="52" t="s">
        <v>5</v>
      </c>
      <c r="AB119" s="52">
        <f>VLOOKUP(AA119:AA245,Sheet2!$A$2:$B$13,2,0)</f>
        <v>4</v>
      </c>
      <c r="AC119" s="52">
        <f t="shared" si="48"/>
        <v>4</v>
      </c>
      <c r="AD119" s="52" t="s">
        <v>6</v>
      </c>
      <c r="AE119" s="52">
        <f>VLOOKUP(AD119:AD245,Sheet2!$A$2:$B$13,2,0)</f>
        <v>3.5</v>
      </c>
      <c r="AF119" s="52">
        <f t="shared" si="49"/>
        <v>3.5</v>
      </c>
      <c r="AG119" s="52" t="s">
        <v>7</v>
      </c>
      <c r="AH119" s="52">
        <f>VLOOKUP(AG119:AG245,Sheet2!$A$2:$B$13,2,0)</f>
        <v>3.25</v>
      </c>
      <c r="AI119" s="52">
        <f t="shared" si="50"/>
        <v>3.25</v>
      </c>
      <c r="AJ119" s="52" t="s">
        <v>7</v>
      </c>
      <c r="AK119" s="52">
        <f>VLOOKUP(AJ119:AJ245,Sheet2!$A$2:$B$13,2,0)</f>
        <v>3.25</v>
      </c>
      <c r="AL119" s="52">
        <f t="shared" si="51"/>
        <v>3.25</v>
      </c>
      <c r="AM119" s="53">
        <f t="shared" si="52"/>
        <v>63</v>
      </c>
      <c r="AN119" s="52">
        <f t="shared" si="53"/>
        <v>3</v>
      </c>
      <c r="AO119" s="69" t="s">
        <v>31</v>
      </c>
    </row>
    <row r="120" spans="1:41" s="44" customFormat="1" ht="21.75" customHeight="1" x14ac:dyDescent="0.25">
      <c r="A120" s="51">
        <f t="shared" si="40"/>
        <v>113</v>
      </c>
      <c r="B120" s="63" t="s">
        <v>199</v>
      </c>
      <c r="C120" s="63" t="s">
        <v>457</v>
      </c>
      <c r="D120" s="61" t="s">
        <v>447</v>
      </c>
      <c r="E120" s="62" t="s">
        <v>448</v>
      </c>
      <c r="F120" s="52" t="s">
        <v>8</v>
      </c>
      <c r="G120" s="52">
        <f>VLOOKUP(F120:F246,Sheet2!$A:$B,2,0)</f>
        <v>3</v>
      </c>
      <c r="H120" s="52">
        <f t="shared" si="41"/>
        <v>9</v>
      </c>
      <c r="I120" s="52" t="s">
        <v>31</v>
      </c>
      <c r="J120" s="52">
        <f>VLOOKUP(I120:I246,Sheet2!$A:$B,2,0)</f>
        <v>0</v>
      </c>
      <c r="K120" s="52">
        <f t="shared" si="42"/>
        <v>0</v>
      </c>
      <c r="L120" s="52" t="s">
        <v>31</v>
      </c>
      <c r="M120" s="52">
        <f>VLOOKUP(L120:L246,Sheet2!$A:$B,2,0)</f>
        <v>0</v>
      </c>
      <c r="N120" s="52">
        <f t="shared" si="43"/>
        <v>0</v>
      </c>
      <c r="O120" s="52" t="s">
        <v>17</v>
      </c>
      <c r="P120" s="52">
        <f>VLOOKUP(O120:O246,Sheet2!$A:$B,2,0)</f>
        <v>2</v>
      </c>
      <c r="Q120" s="52">
        <f t="shared" si="44"/>
        <v>6</v>
      </c>
      <c r="R120" s="52" t="s">
        <v>7</v>
      </c>
      <c r="S120" s="52">
        <f>VLOOKUP(R120:R246,Sheet2!$A:$B,2,0)</f>
        <v>3.25</v>
      </c>
      <c r="T120" s="52">
        <f t="shared" si="45"/>
        <v>9.75</v>
      </c>
      <c r="U120" s="67" t="s">
        <v>477</v>
      </c>
      <c r="V120" s="52">
        <v>0</v>
      </c>
      <c r="W120" s="52">
        <f t="shared" si="46"/>
        <v>0</v>
      </c>
      <c r="X120" s="52" t="s">
        <v>8</v>
      </c>
      <c r="Y120" s="52">
        <f>VLOOKUP(X120:X246,Sheet2!$A:$B,2,0)</f>
        <v>3</v>
      </c>
      <c r="Z120" s="52">
        <f t="shared" si="47"/>
        <v>3</v>
      </c>
      <c r="AA120" s="52" t="s">
        <v>12</v>
      </c>
      <c r="AB120" s="52">
        <f>VLOOKUP(AA120:AA246,Sheet2!$A$2:$B$13,2,0)</f>
        <v>2.75</v>
      </c>
      <c r="AC120" s="52">
        <f t="shared" si="48"/>
        <v>2.75</v>
      </c>
      <c r="AD120" s="52" t="s">
        <v>7</v>
      </c>
      <c r="AE120" s="52">
        <f>VLOOKUP(AD120:AD246,Sheet2!$A$2:$B$13,2,0)</f>
        <v>3.25</v>
      </c>
      <c r="AF120" s="52">
        <f t="shared" si="49"/>
        <v>3.25</v>
      </c>
      <c r="AG120" s="52" t="s">
        <v>8</v>
      </c>
      <c r="AH120" s="52">
        <f>VLOOKUP(AG120:AG246,Sheet2!$A$2:$B$13,2,0)</f>
        <v>3</v>
      </c>
      <c r="AI120" s="52">
        <f t="shared" si="50"/>
        <v>3</v>
      </c>
      <c r="AJ120" s="52" t="s">
        <v>8</v>
      </c>
      <c r="AK120" s="52">
        <f>VLOOKUP(AJ120:AJ246,Sheet2!$A$2:$B$13,2,0)</f>
        <v>3</v>
      </c>
      <c r="AL120" s="52">
        <f t="shared" si="51"/>
        <v>3</v>
      </c>
      <c r="AM120" s="53">
        <f t="shared" si="52"/>
        <v>39.75</v>
      </c>
      <c r="AN120" s="52">
        <f t="shared" si="53"/>
        <v>1.89</v>
      </c>
      <c r="AO120" s="69" t="s">
        <v>31</v>
      </c>
    </row>
    <row r="121" spans="1:41" s="44" customFormat="1" ht="21.75" customHeight="1" x14ac:dyDescent="0.25">
      <c r="A121" s="51">
        <f t="shared" si="40"/>
        <v>114</v>
      </c>
      <c r="B121" s="63" t="s">
        <v>199</v>
      </c>
      <c r="C121" s="63" t="s">
        <v>457</v>
      </c>
      <c r="D121" s="61" t="s">
        <v>449</v>
      </c>
      <c r="E121" s="62" t="s">
        <v>450</v>
      </c>
      <c r="F121" s="52" t="s">
        <v>16</v>
      </c>
      <c r="G121" s="52">
        <f>VLOOKUP(F121:F247,Sheet2!$A:$B,2,0)</f>
        <v>2.25</v>
      </c>
      <c r="H121" s="52">
        <f t="shared" si="41"/>
        <v>6.75</v>
      </c>
      <c r="I121" s="52" t="s">
        <v>31</v>
      </c>
      <c r="J121" s="52">
        <f>VLOOKUP(I121:I247,Sheet2!$A:$B,2,0)</f>
        <v>0</v>
      </c>
      <c r="K121" s="52">
        <f t="shared" si="42"/>
        <v>0</v>
      </c>
      <c r="L121" s="52" t="s">
        <v>31</v>
      </c>
      <c r="M121" s="52">
        <f>VLOOKUP(L121:L247,Sheet2!$A:$B,2,0)</f>
        <v>0</v>
      </c>
      <c r="N121" s="52">
        <f t="shared" si="43"/>
        <v>0</v>
      </c>
      <c r="O121" s="52" t="s">
        <v>16</v>
      </c>
      <c r="P121" s="52">
        <f>VLOOKUP(O121:O247,Sheet2!$A:$B,2,0)</f>
        <v>2.25</v>
      </c>
      <c r="Q121" s="52">
        <f t="shared" si="44"/>
        <v>6.75</v>
      </c>
      <c r="R121" s="52" t="s">
        <v>6</v>
      </c>
      <c r="S121" s="52">
        <f>VLOOKUP(R121:R247,Sheet2!$A:$B,2,0)</f>
        <v>3.5</v>
      </c>
      <c r="T121" s="52">
        <f t="shared" si="45"/>
        <v>10.5</v>
      </c>
      <c r="U121" s="67" t="s">
        <v>477</v>
      </c>
      <c r="V121" s="52">
        <v>0</v>
      </c>
      <c r="W121" s="52">
        <f t="shared" si="46"/>
        <v>0</v>
      </c>
      <c r="X121" s="52" t="s">
        <v>16</v>
      </c>
      <c r="Y121" s="52">
        <f>VLOOKUP(X121:X247,Sheet2!$A:$B,2,0)</f>
        <v>2.25</v>
      </c>
      <c r="Z121" s="52">
        <f t="shared" si="47"/>
        <v>2.25</v>
      </c>
      <c r="AA121" s="52" t="s">
        <v>31</v>
      </c>
      <c r="AB121" s="52">
        <f>VLOOKUP(AA121:AA247,Sheet2!$A$2:$B$13,2,0)</f>
        <v>0</v>
      </c>
      <c r="AC121" s="52">
        <f t="shared" si="48"/>
        <v>0</v>
      </c>
      <c r="AD121" s="52" t="s">
        <v>5</v>
      </c>
      <c r="AE121" s="52">
        <f>VLOOKUP(AD121:AD247,Sheet2!$A$2:$B$13,2,0)</f>
        <v>4</v>
      </c>
      <c r="AF121" s="52">
        <f t="shared" si="49"/>
        <v>4</v>
      </c>
      <c r="AG121" s="52" t="s">
        <v>17</v>
      </c>
      <c r="AH121" s="52">
        <f>VLOOKUP(AG121:AG247,Sheet2!$A$2:$B$13,2,0)</f>
        <v>2</v>
      </c>
      <c r="AI121" s="52">
        <f t="shared" si="50"/>
        <v>2</v>
      </c>
      <c r="AJ121" s="52" t="s">
        <v>8</v>
      </c>
      <c r="AK121" s="52">
        <f>VLOOKUP(AJ121:AJ247,Sheet2!$A$2:$B$13,2,0)</f>
        <v>3</v>
      </c>
      <c r="AL121" s="52">
        <f t="shared" si="51"/>
        <v>3</v>
      </c>
      <c r="AM121" s="53">
        <f t="shared" si="52"/>
        <v>35.25</v>
      </c>
      <c r="AN121" s="52">
        <f t="shared" si="53"/>
        <v>1.68</v>
      </c>
      <c r="AO121" s="69" t="s">
        <v>31</v>
      </c>
    </row>
    <row r="122" spans="1:41" s="44" customFormat="1" ht="21.75" customHeight="1" x14ac:dyDescent="0.25">
      <c r="A122" s="51">
        <f t="shared" si="40"/>
        <v>115</v>
      </c>
      <c r="B122" s="63" t="s">
        <v>199</v>
      </c>
      <c r="C122" s="63" t="s">
        <v>457</v>
      </c>
      <c r="D122" s="61" t="s">
        <v>451</v>
      </c>
      <c r="E122" s="62" t="s">
        <v>452</v>
      </c>
      <c r="F122" s="52" t="s">
        <v>18</v>
      </c>
      <c r="G122" s="52">
        <f>VLOOKUP(F122:F248,Sheet2!$A:$B,2,0)</f>
        <v>1.75</v>
      </c>
      <c r="H122" s="52">
        <f t="shared" si="41"/>
        <v>5.25</v>
      </c>
      <c r="I122" s="52" t="s">
        <v>31</v>
      </c>
      <c r="J122" s="52">
        <f>VLOOKUP(I122:I248,Sheet2!$A:$B,2,0)</f>
        <v>0</v>
      </c>
      <c r="K122" s="52">
        <f t="shared" si="42"/>
        <v>0</v>
      </c>
      <c r="L122" s="52" t="s">
        <v>18</v>
      </c>
      <c r="M122" s="52">
        <f>VLOOKUP(L122:L248,Sheet2!$A:$B,2,0)</f>
        <v>1.75</v>
      </c>
      <c r="N122" s="52">
        <f t="shared" si="43"/>
        <v>7</v>
      </c>
      <c r="O122" s="52" t="s">
        <v>7</v>
      </c>
      <c r="P122" s="52">
        <f>VLOOKUP(O122:O248,Sheet2!$A:$B,2,0)</f>
        <v>3.25</v>
      </c>
      <c r="Q122" s="52">
        <f t="shared" si="44"/>
        <v>9.75</v>
      </c>
      <c r="R122" s="52" t="s">
        <v>8</v>
      </c>
      <c r="S122" s="52">
        <f>VLOOKUP(R122:R248,Sheet2!$A:$B,2,0)</f>
        <v>3</v>
      </c>
      <c r="T122" s="52">
        <f t="shared" si="45"/>
        <v>9</v>
      </c>
      <c r="U122" s="67" t="s">
        <v>477</v>
      </c>
      <c r="V122" s="52">
        <v>0</v>
      </c>
      <c r="W122" s="52">
        <f t="shared" si="46"/>
        <v>0</v>
      </c>
      <c r="X122" s="52" t="s">
        <v>11</v>
      </c>
      <c r="Y122" s="52">
        <f>VLOOKUP(X122:X248,Sheet2!$A:$B,2,0)</f>
        <v>2.5</v>
      </c>
      <c r="Z122" s="52">
        <f t="shared" si="47"/>
        <v>2.5</v>
      </c>
      <c r="AA122" s="52" t="s">
        <v>8</v>
      </c>
      <c r="AB122" s="52">
        <f>VLOOKUP(AA122:AA248,Sheet2!$A$2:$B$13,2,0)</f>
        <v>3</v>
      </c>
      <c r="AC122" s="52">
        <f t="shared" si="48"/>
        <v>3</v>
      </c>
      <c r="AD122" s="52" t="s">
        <v>7</v>
      </c>
      <c r="AE122" s="52">
        <f>VLOOKUP(AD122:AD248,Sheet2!$A$2:$B$13,2,0)</f>
        <v>3.25</v>
      </c>
      <c r="AF122" s="52">
        <f t="shared" si="49"/>
        <v>3.25</v>
      </c>
      <c r="AG122" s="52" t="s">
        <v>7</v>
      </c>
      <c r="AH122" s="52">
        <f>VLOOKUP(AG122:AG248,Sheet2!$A$2:$B$13,2,0)</f>
        <v>3.25</v>
      </c>
      <c r="AI122" s="52">
        <f t="shared" si="50"/>
        <v>3.25</v>
      </c>
      <c r="AJ122" s="52" t="s">
        <v>7</v>
      </c>
      <c r="AK122" s="52">
        <f>VLOOKUP(AJ122:AJ248,Sheet2!$A$2:$B$13,2,0)</f>
        <v>3.25</v>
      </c>
      <c r="AL122" s="52">
        <f t="shared" si="51"/>
        <v>3.25</v>
      </c>
      <c r="AM122" s="53">
        <f t="shared" si="52"/>
        <v>46.25</v>
      </c>
      <c r="AN122" s="52">
        <f t="shared" si="53"/>
        <v>2.2000000000000002</v>
      </c>
      <c r="AO122" s="69" t="s">
        <v>31</v>
      </c>
    </row>
    <row r="123" spans="1:41" s="44" customFormat="1" ht="21.75" customHeight="1" x14ac:dyDescent="0.25">
      <c r="A123" s="51">
        <f t="shared" si="40"/>
        <v>116</v>
      </c>
      <c r="B123" s="63" t="s">
        <v>199</v>
      </c>
      <c r="C123" s="63" t="s">
        <v>457</v>
      </c>
      <c r="D123" s="61" t="s">
        <v>453</v>
      </c>
      <c r="E123" s="62" t="s">
        <v>454</v>
      </c>
      <c r="F123" s="52" t="s">
        <v>31</v>
      </c>
      <c r="G123" s="52">
        <f>VLOOKUP(F123:F249,Sheet2!$A:$B,2,0)</f>
        <v>0</v>
      </c>
      <c r="H123" s="52">
        <f t="shared" si="41"/>
        <v>0</v>
      </c>
      <c r="I123" s="52" t="s">
        <v>31</v>
      </c>
      <c r="J123" s="52">
        <f>VLOOKUP(I123:I249,Sheet2!$A:$B,2,0)</f>
        <v>0</v>
      </c>
      <c r="K123" s="52">
        <f t="shared" si="42"/>
        <v>0</v>
      </c>
      <c r="L123" s="52" t="s">
        <v>31</v>
      </c>
      <c r="M123" s="52">
        <f>VLOOKUP(L123:L249,Sheet2!$A:$B,2,0)</f>
        <v>0</v>
      </c>
      <c r="N123" s="52">
        <f t="shared" si="43"/>
        <v>0</v>
      </c>
      <c r="O123" s="52" t="s">
        <v>31</v>
      </c>
      <c r="P123" s="52">
        <f>VLOOKUP(O123:O249,Sheet2!$A:$B,2,0)</f>
        <v>0</v>
      </c>
      <c r="Q123" s="52">
        <f t="shared" si="44"/>
        <v>0</v>
      </c>
      <c r="R123" s="52" t="s">
        <v>31</v>
      </c>
      <c r="S123" s="52">
        <f>VLOOKUP(R123:R249,Sheet2!$A:$B,2,0)</f>
        <v>0</v>
      </c>
      <c r="T123" s="52">
        <f t="shared" si="45"/>
        <v>0</v>
      </c>
      <c r="U123" s="67" t="s">
        <v>31</v>
      </c>
      <c r="V123" s="52">
        <v>0</v>
      </c>
      <c r="W123" s="52">
        <f t="shared" si="46"/>
        <v>0</v>
      </c>
      <c r="X123" s="52" t="s">
        <v>31</v>
      </c>
      <c r="Y123" s="52">
        <f>VLOOKUP(X123:X249,Sheet2!$A:$B,2,0)</f>
        <v>0</v>
      </c>
      <c r="Z123" s="52">
        <f t="shared" si="47"/>
        <v>0</v>
      </c>
      <c r="AA123" s="52" t="s">
        <v>31</v>
      </c>
      <c r="AB123" s="52">
        <f>VLOOKUP(AA123:AA249,Sheet2!$A$2:$B$13,2,0)</f>
        <v>0</v>
      </c>
      <c r="AC123" s="52">
        <f t="shared" si="48"/>
        <v>0</v>
      </c>
      <c r="AD123" s="52" t="s">
        <v>31</v>
      </c>
      <c r="AE123" s="52">
        <f>VLOOKUP(AD123:AD249,Sheet2!$A$2:$B$13,2,0)</f>
        <v>0</v>
      </c>
      <c r="AF123" s="52">
        <f t="shared" si="49"/>
        <v>0</v>
      </c>
      <c r="AG123" s="52" t="s">
        <v>31</v>
      </c>
      <c r="AH123" s="52">
        <f>VLOOKUP(AG123:AG249,Sheet2!$A$2:$B$13,2,0)</f>
        <v>0</v>
      </c>
      <c r="AI123" s="52">
        <f t="shared" si="50"/>
        <v>0</v>
      </c>
      <c r="AJ123" s="52" t="s">
        <v>16</v>
      </c>
      <c r="AK123" s="52">
        <f>VLOOKUP(AJ123:AJ249,Sheet2!$A$2:$B$13,2,0)</f>
        <v>2.25</v>
      </c>
      <c r="AL123" s="52">
        <f t="shared" si="51"/>
        <v>2.25</v>
      </c>
      <c r="AM123" s="53">
        <f t="shared" si="52"/>
        <v>2.25</v>
      </c>
      <c r="AN123" s="52">
        <f t="shared" si="53"/>
        <v>0.11</v>
      </c>
      <c r="AO123" s="69" t="s">
        <v>31</v>
      </c>
    </row>
    <row r="124" spans="1:41" s="44" customFormat="1" ht="21.75" customHeight="1" x14ac:dyDescent="0.25">
      <c r="A124" s="51">
        <f t="shared" si="40"/>
        <v>117</v>
      </c>
      <c r="B124" s="63" t="s">
        <v>199</v>
      </c>
      <c r="C124" s="63" t="s">
        <v>457</v>
      </c>
      <c r="D124" s="61" t="s">
        <v>455</v>
      </c>
      <c r="E124" s="62" t="s">
        <v>456</v>
      </c>
      <c r="F124" s="52" t="s">
        <v>13</v>
      </c>
      <c r="G124" s="52">
        <f>VLOOKUP(F124:F250,Sheet2!$A:$B,2,0)</f>
        <v>3.75</v>
      </c>
      <c r="H124" s="52">
        <f t="shared" si="41"/>
        <v>11.25</v>
      </c>
      <c r="I124" s="52" t="s">
        <v>31</v>
      </c>
      <c r="J124" s="52">
        <f>VLOOKUP(I124:I250,Sheet2!$A:$B,2,0)</f>
        <v>0</v>
      </c>
      <c r="K124" s="52">
        <f t="shared" si="42"/>
        <v>0</v>
      </c>
      <c r="L124" s="52" t="s">
        <v>18</v>
      </c>
      <c r="M124" s="52">
        <f>VLOOKUP(L124:L250,Sheet2!$A:$B,2,0)</f>
        <v>1.75</v>
      </c>
      <c r="N124" s="52">
        <f t="shared" si="43"/>
        <v>7</v>
      </c>
      <c r="O124" s="52" t="s">
        <v>13</v>
      </c>
      <c r="P124" s="52">
        <f>VLOOKUP(O124:O250,Sheet2!$A:$B,2,0)</f>
        <v>3.75</v>
      </c>
      <c r="Q124" s="52">
        <f t="shared" si="44"/>
        <v>11.25</v>
      </c>
      <c r="R124" s="52" t="s">
        <v>13</v>
      </c>
      <c r="S124" s="52">
        <f>VLOOKUP(R124:R250,Sheet2!$A:$B,2,0)</f>
        <v>3.75</v>
      </c>
      <c r="T124" s="52">
        <f t="shared" si="45"/>
        <v>11.25</v>
      </c>
      <c r="U124" s="67" t="s">
        <v>477</v>
      </c>
      <c r="V124" s="52">
        <v>0</v>
      </c>
      <c r="W124" s="52">
        <f t="shared" si="46"/>
        <v>0</v>
      </c>
      <c r="X124" s="52" t="s">
        <v>11</v>
      </c>
      <c r="Y124" s="52">
        <f>VLOOKUP(X124:X250,Sheet2!$A:$B,2,0)</f>
        <v>2.5</v>
      </c>
      <c r="Z124" s="52">
        <f t="shared" si="47"/>
        <v>2.5</v>
      </c>
      <c r="AA124" s="52" t="s">
        <v>8</v>
      </c>
      <c r="AB124" s="52">
        <f>VLOOKUP(AA124:AA250,Sheet2!$A$2:$B$13,2,0)</f>
        <v>3</v>
      </c>
      <c r="AC124" s="52">
        <f t="shared" si="48"/>
        <v>3</v>
      </c>
      <c r="AD124" s="52" t="s">
        <v>13</v>
      </c>
      <c r="AE124" s="52">
        <f>VLOOKUP(AD124:AD250,Sheet2!$A$2:$B$13,2,0)</f>
        <v>3.75</v>
      </c>
      <c r="AF124" s="52">
        <f t="shared" si="49"/>
        <v>3.75</v>
      </c>
      <c r="AG124" s="52" t="s">
        <v>8</v>
      </c>
      <c r="AH124" s="52">
        <f>VLOOKUP(AG124:AG250,Sheet2!$A$2:$B$13,2,0)</f>
        <v>3</v>
      </c>
      <c r="AI124" s="52">
        <f t="shared" si="50"/>
        <v>3</v>
      </c>
      <c r="AJ124" s="52" t="s">
        <v>13</v>
      </c>
      <c r="AK124" s="52">
        <f>VLOOKUP(AJ124:AJ250,Sheet2!$A$2:$B$13,2,0)</f>
        <v>3.75</v>
      </c>
      <c r="AL124" s="52">
        <f t="shared" si="51"/>
        <v>3.75</v>
      </c>
      <c r="AM124" s="53">
        <f t="shared" si="52"/>
        <v>56.75</v>
      </c>
      <c r="AN124" s="52">
        <f t="shared" si="53"/>
        <v>2.7</v>
      </c>
      <c r="AO124" s="69" t="s">
        <v>31</v>
      </c>
    </row>
    <row r="125" spans="1:41" s="44" customFormat="1" ht="21.75" customHeight="1" x14ac:dyDescent="0.25">
      <c r="A125" s="51">
        <f t="shared" si="40"/>
        <v>118</v>
      </c>
      <c r="B125" s="75" t="s">
        <v>199</v>
      </c>
      <c r="C125" s="75" t="s">
        <v>457</v>
      </c>
      <c r="D125" s="76" t="s">
        <v>507</v>
      </c>
      <c r="E125" s="81" t="s">
        <v>282</v>
      </c>
      <c r="F125" s="49" t="s">
        <v>8</v>
      </c>
      <c r="G125" s="52">
        <f>VLOOKUP(F125:F251,Sheet2!$A:$B,2,0)</f>
        <v>3</v>
      </c>
      <c r="H125" s="52">
        <f t="shared" si="41"/>
        <v>9</v>
      </c>
      <c r="I125" s="49" t="s">
        <v>31</v>
      </c>
      <c r="J125" s="52">
        <f>VLOOKUP(I125:I251,Sheet2!$A:$B,2,0)</f>
        <v>0</v>
      </c>
      <c r="K125" s="52">
        <f t="shared" si="42"/>
        <v>0</v>
      </c>
      <c r="L125" s="49" t="s">
        <v>31</v>
      </c>
      <c r="M125" s="52">
        <f>VLOOKUP(L125:L251,Sheet2!$A:$B,2,0)</f>
        <v>0</v>
      </c>
      <c r="N125" s="52">
        <f t="shared" si="43"/>
        <v>0</v>
      </c>
      <c r="O125" s="49" t="s">
        <v>13</v>
      </c>
      <c r="P125" s="52">
        <f>VLOOKUP(O125:O251,Sheet2!$A:$B,2,0)</f>
        <v>3.75</v>
      </c>
      <c r="Q125" s="52">
        <f t="shared" si="44"/>
        <v>11.25</v>
      </c>
      <c r="R125" s="49" t="s">
        <v>6</v>
      </c>
      <c r="S125" s="52">
        <f>VLOOKUP(R125:R251,Sheet2!$A:$B,2,0)</f>
        <v>3.5</v>
      </c>
      <c r="T125" s="52">
        <f t="shared" si="45"/>
        <v>10.5</v>
      </c>
      <c r="U125" s="67" t="s">
        <v>477</v>
      </c>
      <c r="V125" s="52">
        <v>0</v>
      </c>
      <c r="W125" s="52">
        <f t="shared" si="46"/>
        <v>0</v>
      </c>
      <c r="X125" s="49" t="s">
        <v>6</v>
      </c>
      <c r="Y125" s="52">
        <f>VLOOKUP(X125:X251,Sheet2!$A:$B,2,0)</f>
        <v>3.5</v>
      </c>
      <c r="Z125" s="52">
        <f t="shared" si="47"/>
        <v>3.5</v>
      </c>
      <c r="AA125" s="52" t="s">
        <v>13</v>
      </c>
      <c r="AB125" s="52">
        <f>VLOOKUP(AA125:AA251,Sheet2!$A$2:$B$13,2,0)</f>
        <v>3.75</v>
      </c>
      <c r="AC125" s="52">
        <f t="shared" si="48"/>
        <v>3.75</v>
      </c>
      <c r="AD125" s="52" t="s">
        <v>13</v>
      </c>
      <c r="AE125" s="52">
        <f>VLOOKUP(AD125:AD251,Sheet2!$A$2:$B$13,2,0)</f>
        <v>3.75</v>
      </c>
      <c r="AF125" s="52">
        <f t="shared" si="49"/>
        <v>3.75</v>
      </c>
      <c r="AG125" s="52" t="s">
        <v>7</v>
      </c>
      <c r="AH125" s="52">
        <f>VLOOKUP(AG125:AG251,Sheet2!$A$2:$B$13,2,0)</f>
        <v>3.25</v>
      </c>
      <c r="AI125" s="52">
        <f t="shared" si="50"/>
        <v>3.25</v>
      </c>
      <c r="AJ125" s="52" t="s">
        <v>13</v>
      </c>
      <c r="AK125" s="52">
        <f>VLOOKUP(AJ125:AJ251,Sheet2!$A$2:$B$13,2,0)</f>
        <v>3.75</v>
      </c>
      <c r="AL125" s="52">
        <f t="shared" si="51"/>
        <v>3.75</v>
      </c>
      <c r="AM125" s="53">
        <f t="shared" si="52"/>
        <v>48.75</v>
      </c>
      <c r="AN125" s="52">
        <f t="shared" si="53"/>
        <v>2.3199999999999998</v>
      </c>
      <c r="AO125" s="69" t="s">
        <v>31</v>
      </c>
    </row>
    <row r="126" spans="1:41" s="44" customFormat="1" ht="21.75" customHeight="1" x14ac:dyDescent="0.25">
      <c r="A126" s="74">
        <f t="shared" si="40"/>
        <v>119</v>
      </c>
      <c r="B126" s="75" t="s">
        <v>199</v>
      </c>
      <c r="C126" s="75" t="s">
        <v>476</v>
      </c>
      <c r="D126" s="76" t="s">
        <v>458</v>
      </c>
      <c r="E126" s="81" t="s">
        <v>459</v>
      </c>
      <c r="F126" s="52" t="s">
        <v>16</v>
      </c>
      <c r="G126" s="52">
        <f>VLOOKUP(F126:F252,Sheet2!$A:$B,2,0)</f>
        <v>2.25</v>
      </c>
      <c r="H126" s="52">
        <f t="shared" si="41"/>
        <v>6.75</v>
      </c>
      <c r="I126" s="52" t="s">
        <v>31</v>
      </c>
      <c r="J126" s="52">
        <f>VLOOKUP(I126:I252,Sheet2!$A:$B,2,0)</f>
        <v>0</v>
      </c>
      <c r="K126" s="52">
        <f t="shared" si="42"/>
        <v>0</v>
      </c>
      <c r="L126" s="52" t="s">
        <v>31</v>
      </c>
      <c r="M126" s="52">
        <f>VLOOKUP(L126:L252,Sheet2!$A:$B,2,0)</f>
        <v>0</v>
      </c>
      <c r="N126" s="52">
        <f t="shared" si="43"/>
        <v>0</v>
      </c>
      <c r="O126" s="52" t="s">
        <v>11</v>
      </c>
      <c r="P126" s="52">
        <f>VLOOKUP(O126:O252,Sheet2!$A:$B,2,0)</f>
        <v>2.5</v>
      </c>
      <c r="Q126" s="52">
        <f t="shared" si="44"/>
        <v>7.5</v>
      </c>
      <c r="R126" s="52" t="s">
        <v>11</v>
      </c>
      <c r="S126" s="52">
        <f>VLOOKUP(R126:R252,Sheet2!$A:$B,2,0)</f>
        <v>2.5</v>
      </c>
      <c r="T126" s="52">
        <f t="shared" si="45"/>
        <v>7.5</v>
      </c>
      <c r="U126" s="67" t="s">
        <v>477</v>
      </c>
      <c r="V126" s="52">
        <v>0</v>
      </c>
      <c r="W126" s="52">
        <f t="shared" si="46"/>
        <v>0</v>
      </c>
      <c r="X126" s="52" t="s">
        <v>18</v>
      </c>
      <c r="Y126" s="52">
        <f>VLOOKUP(X126:X252,Sheet2!$A:$B,2,0)</f>
        <v>1.75</v>
      </c>
      <c r="Z126" s="52">
        <f t="shared" si="47"/>
        <v>1.75</v>
      </c>
      <c r="AA126" s="52" t="s">
        <v>17</v>
      </c>
      <c r="AB126" s="52">
        <f>VLOOKUP(AA126:AA252,Sheet2!$A$2:$B$13,2,0)</f>
        <v>2</v>
      </c>
      <c r="AC126" s="52">
        <f t="shared" si="48"/>
        <v>2</v>
      </c>
      <c r="AD126" s="52" t="s">
        <v>7</v>
      </c>
      <c r="AE126" s="52">
        <f>VLOOKUP(AD126:AD252,Sheet2!$A$2:$B$13,2,0)</f>
        <v>3.25</v>
      </c>
      <c r="AF126" s="52">
        <f t="shared" si="49"/>
        <v>3.25</v>
      </c>
      <c r="AG126" s="52" t="s">
        <v>16</v>
      </c>
      <c r="AH126" s="52">
        <f>VLOOKUP(AG126:AG252,Sheet2!$A$2:$B$13,2,0)</f>
        <v>2.25</v>
      </c>
      <c r="AI126" s="52">
        <f t="shared" si="50"/>
        <v>2.25</v>
      </c>
      <c r="AJ126" s="52" t="s">
        <v>31</v>
      </c>
      <c r="AK126" s="52">
        <f>VLOOKUP(AJ126:AJ252,Sheet2!$A$2:$B$13,2,0)</f>
        <v>0</v>
      </c>
      <c r="AL126" s="52">
        <f t="shared" si="51"/>
        <v>0</v>
      </c>
      <c r="AM126" s="53">
        <f t="shared" si="52"/>
        <v>31</v>
      </c>
      <c r="AN126" s="52">
        <f t="shared" si="53"/>
        <v>1.48</v>
      </c>
      <c r="AO126" s="69" t="s">
        <v>31</v>
      </c>
    </row>
    <row r="127" spans="1:41" s="44" customFormat="1" ht="21.75" customHeight="1" x14ac:dyDescent="0.25">
      <c r="A127" s="74">
        <f t="shared" si="40"/>
        <v>120</v>
      </c>
      <c r="B127" s="86" t="s">
        <v>199</v>
      </c>
      <c r="C127" s="86" t="s">
        <v>476</v>
      </c>
      <c r="D127" s="87" t="s">
        <v>460</v>
      </c>
      <c r="E127" s="90" t="s">
        <v>461</v>
      </c>
      <c r="F127" s="52" t="s">
        <v>8</v>
      </c>
      <c r="G127" s="52">
        <f>VLOOKUP(F127:F253,Sheet2!$A:$B,2,0)</f>
        <v>3</v>
      </c>
      <c r="H127" s="52">
        <f t="shared" si="41"/>
        <v>9</v>
      </c>
      <c r="I127" s="52" t="s">
        <v>31</v>
      </c>
      <c r="J127" s="52">
        <f>VLOOKUP(I127:I253,Sheet2!$A:$B,2,0)</f>
        <v>0</v>
      </c>
      <c r="K127" s="52">
        <f t="shared" si="42"/>
        <v>0</v>
      </c>
      <c r="L127" s="52" t="s">
        <v>31</v>
      </c>
      <c r="M127" s="52">
        <f>VLOOKUP(L127:L253,Sheet2!$A:$B,2,0)</f>
        <v>0</v>
      </c>
      <c r="N127" s="52">
        <f t="shared" si="43"/>
        <v>0</v>
      </c>
      <c r="O127" s="52" t="s">
        <v>5</v>
      </c>
      <c r="P127" s="52">
        <f>VLOOKUP(O127:O253,Sheet2!$A:$B,2,0)</f>
        <v>4</v>
      </c>
      <c r="Q127" s="52">
        <f t="shared" si="44"/>
        <v>12</v>
      </c>
      <c r="R127" s="52" t="s">
        <v>11</v>
      </c>
      <c r="S127" s="52">
        <f>VLOOKUP(R127:R253,Sheet2!$A:$B,2,0)</f>
        <v>2.5</v>
      </c>
      <c r="T127" s="52">
        <f t="shared" si="45"/>
        <v>7.5</v>
      </c>
      <c r="U127" s="67" t="s">
        <v>477</v>
      </c>
      <c r="V127" s="52">
        <v>0</v>
      </c>
      <c r="W127" s="52">
        <f t="shared" si="46"/>
        <v>0</v>
      </c>
      <c r="X127" s="52" t="s">
        <v>8</v>
      </c>
      <c r="Y127" s="52">
        <f>VLOOKUP(X127:X253,Sheet2!$A:$B,2,0)</f>
        <v>3</v>
      </c>
      <c r="Z127" s="52">
        <f t="shared" si="47"/>
        <v>3</v>
      </c>
      <c r="AA127" s="52" t="s">
        <v>13</v>
      </c>
      <c r="AB127" s="52">
        <f>VLOOKUP(AA127:AA253,Sheet2!$A$2:$B$13,2,0)</f>
        <v>3.75</v>
      </c>
      <c r="AC127" s="52">
        <f t="shared" si="48"/>
        <v>3.75</v>
      </c>
      <c r="AD127" s="52" t="s">
        <v>6</v>
      </c>
      <c r="AE127" s="52">
        <f>VLOOKUP(AD127:AD253,Sheet2!$A$2:$B$13,2,0)</f>
        <v>3.5</v>
      </c>
      <c r="AF127" s="52">
        <f t="shared" si="49"/>
        <v>3.5</v>
      </c>
      <c r="AG127" s="52" t="s">
        <v>11</v>
      </c>
      <c r="AH127" s="52">
        <f>VLOOKUP(AG127:AG253,Sheet2!$A$2:$B$13,2,0)</f>
        <v>2.5</v>
      </c>
      <c r="AI127" s="52">
        <f t="shared" si="50"/>
        <v>2.5</v>
      </c>
      <c r="AJ127" s="52" t="s">
        <v>8</v>
      </c>
      <c r="AK127" s="52">
        <f>VLOOKUP(AJ127:AJ253,Sheet2!$A$2:$B$13,2,0)</f>
        <v>3</v>
      </c>
      <c r="AL127" s="52">
        <f t="shared" si="51"/>
        <v>3</v>
      </c>
      <c r="AM127" s="53">
        <f t="shared" si="52"/>
        <v>44.25</v>
      </c>
      <c r="AN127" s="52">
        <f t="shared" si="53"/>
        <v>2.11</v>
      </c>
      <c r="AO127" s="69" t="s">
        <v>31</v>
      </c>
    </row>
    <row r="128" spans="1:41" s="44" customFormat="1" ht="21.75" customHeight="1" x14ac:dyDescent="0.25">
      <c r="A128" s="74">
        <f t="shared" si="40"/>
        <v>121</v>
      </c>
      <c r="B128" s="75" t="s">
        <v>199</v>
      </c>
      <c r="C128" s="75" t="s">
        <v>476</v>
      </c>
      <c r="D128" s="76" t="s">
        <v>462</v>
      </c>
      <c r="E128" s="81" t="s">
        <v>463</v>
      </c>
      <c r="F128" s="52" t="s">
        <v>11</v>
      </c>
      <c r="G128" s="52">
        <f>VLOOKUP(F128:F254,Sheet2!$A:$B,2,0)</f>
        <v>2.5</v>
      </c>
      <c r="H128" s="52">
        <f t="shared" si="41"/>
        <v>7.5</v>
      </c>
      <c r="I128" s="52" t="s">
        <v>31</v>
      </c>
      <c r="J128" s="52">
        <f>VLOOKUP(I128:I254,Sheet2!$A:$B,2,0)</f>
        <v>0</v>
      </c>
      <c r="K128" s="52">
        <f t="shared" si="42"/>
        <v>0</v>
      </c>
      <c r="L128" s="52" t="s">
        <v>31</v>
      </c>
      <c r="M128" s="52">
        <f>VLOOKUP(L128:L254,Sheet2!$A:$B,2,0)</f>
        <v>0</v>
      </c>
      <c r="N128" s="52">
        <f t="shared" si="43"/>
        <v>0</v>
      </c>
      <c r="O128" s="52" t="s">
        <v>12</v>
      </c>
      <c r="P128" s="52">
        <f>VLOOKUP(O128:O254,Sheet2!$A:$B,2,0)</f>
        <v>2.75</v>
      </c>
      <c r="Q128" s="52">
        <f t="shared" si="44"/>
        <v>8.25</v>
      </c>
      <c r="R128" s="52" t="s">
        <v>16</v>
      </c>
      <c r="S128" s="52">
        <f>VLOOKUP(R128:R254,Sheet2!$A:$B,2,0)</f>
        <v>2.25</v>
      </c>
      <c r="T128" s="52">
        <f t="shared" si="45"/>
        <v>6.75</v>
      </c>
      <c r="U128" s="67" t="s">
        <v>477</v>
      </c>
      <c r="V128" s="52">
        <v>0</v>
      </c>
      <c r="W128" s="52">
        <f t="shared" si="46"/>
        <v>0</v>
      </c>
      <c r="X128" s="52" t="s">
        <v>31</v>
      </c>
      <c r="Y128" s="52">
        <f>VLOOKUP(X128:X254,Sheet2!$A:$B,2,0)</f>
        <v>0</v>
      </c>
      <c r="Z128" s="52">
        <f t="shared" si="47"/>
        <v>0</v>
      </c>
      <c r="AA128" s="52" t="s">
        <v>18</v>
      </c>
      <c r="AB128" s="52">
        <f>VLOOKUP(AA128:AA254,Sheet2!$A$2:$B$13,2,0)</f>
        <v>1.75</v>
      </c>
      <c r="AC128" s="52">
        <f t="shared" si="48"/>
        <v>1.75</v>
      </c>
      <c r="AD128" s="52" t="s">
        <v>8</v>
      </c>
      <c r="AE128" s="52">
        <f>VLOOKUP(AD128:AD254,Sheet2!$A$2:$B$13,2,0)</f>
        <v>3</v>
      </c>
      <c r="AF128" s="52">
        <f t="shared" si="49"/>
        <v>3</v>
      </c>
      <c r="AG128" s="52" t="s">
        <v>16</v>
      </c>
      <c r="AH128" s="52">
        <f>VLOOKUP(AG128:AG254,Sheet2!$A$2:$B$13,2,0)</f>
        <v>2.25</v>
      </c>
      <c r="AI128" s="52">
        <f t="shared" si="50"/>
        <v>2.25</v>
      </c>
      <c r="AJ128" s="52" t="s">
        <v>11</v>
      </c>
      <c r="AK128" s="52">
        <f>VLOOKUP(AJ128:AJ254,Sheet2!$A$2:$B$13,2,0)</f>
        <v>2.5</v>
      </c>
      <c r="AL128" s="52">
        <f t="shared" si="51"/>
        <v>2.5</v>
      </c>
      <c r="AM128" s="53">
        <f t="shared" si="52"/>
        <v>32</v>
      </c>
      <c r="AN128" s="52">
        <f t="shared" si="53"/>
        <v>1.52</v>
      </c>
      <c r="AO128" s="69" t="s">
        <v>31</v>
      </c>
    </row>
    <row r="129" spans="1:41" s="44" customFormat="1" ht="21.75" customHeight="1" x14ac:dyDescent="0.25">
      <c r="A129" s="74">
        <f t="shared" si="40"/>
        <v>122</v>
      </c>
      <c r="B129" s="75" t="s">
        <v>199</v>
      </c>
      <c r="C129" s="75" t="s">
        <v>476</v>
      </c>
      <c r="D129" s="76" t="s">
        <v>464</v>
      </c>
      <c r="E129" s="81" t="s">
        <v>465</v>
      </c>
      <c r="F129" s="52" t="s">
        <v>5</v>
      </c>
      <c r="G129" s="52">
        <f>VLOOKUP(F129:F255,Sheet2!$A:$B,2,0)</f>
        <v>4</v>
      </c>
      <c r="H129" s="52">
        <f t="shared" si="41"/>
        <v>12</v>
      </c>
      <c r="I129" s="52" t="s">
        <v>6</v>
      </c>
      <c r="J129" s="52">
        <f>VLOOKUP(I129:I255,Sheet2!$A:$B,2,0)</f>
        <v>3.5</v>
      </c>
      <c r="K129" s="52">
        <f t="shared" si="42"/>
        <v>10.5</v>
      </c>
      <c r="L129" s="52" t="s">
        <v>13</v>
      </c>
      <c r="M129" s="52">
        <f>VLOOKUP(L129:L255,Sheet2!$A:$B,2,0)</f>
        <v>3.75</v>
      </c>
      <c r="N129" s="52">
        <f t="shared" si="43"/>
        <v>15</v>
      </c>
      <c r="O129" s="52" t="s">
        <v>5</v>
      </c>
      <c r="P129" s="52">
        <f>VLOOKUP(O129:O255,Sheet2!$A:$B,2,0)</f>
        <v>4</v>
      </c>
      <c r="Q129" s="52">
        <f t="shared" si="44"/>
        <v>12</v>
      </c>
      <c r="R129" s="52" t="s">
        <v>5</v>
      </c>
      <c r="S129" s="52">
        <f>VLOOKUP(R129:R255,Sheet2!$A:$B,2,0)</f>
        <v>4</v>
      </c>
      <c r="T129" s="52">
        <f t="shared" si="45"/>
        <v>12</v>
      </c>
      <c r="U129" s="67" t="s">
        <v>477</v>
      </c>
      <c r="V129" s="52">
        <v>0</v>
      </c>
      <c r="W129" s="52">
        <f t="shared" si="46"/>
        <v>0</v>
      </c>
      <c r="X129" s="52" t="s">
        <v>13</v>
      </c>
      <c r="Y129" s="52">
        <f>VLOOKUP(X129:X255,Sheet2!$A:$B,2,0)</f>
        <v>3.75</v>
      </c>
      <c r="Z129" s="52">
        <f t="shared" si="47"/>
        <v>3.75</v>
      </c>
      <c r="AA129" s="52" t="s">
        <v>5</v>
      </c>
      <c r="AB129" s="52">
        <f>VLOOKUP(AA129:AA255,Sheet2!$A$2:$B$13,2,0)</f>
        <v>4</v>
      </c>
      <c r="AC129" s="52">
        <f t="shared" si="48"/>
        <v>4</v>
      </c>
      <c r="AD129" s="52" t="s">
        <v>13</v>
      </c>
      <c r="AE129" s="52">
        <f>VLOOKUP(AD129:AD255,Sheet2!$A$2:$B$13,2,0)</f>
        <v>3.75</v>
      </c>
      <c r="AF129" s="52">
        <f t="shared" si="49"/>
        <v>3.75</v>
      </c>
      <c r="AG129" s="52" t="s">
        <v>13</v>
      </c>
      <c r="AH129" s="52">
        <f>VLOOKUP(AG129:AG255,Sheet2!$A$2:$B$13,2,0)</f>
        <v>3.75</v>
      </c>
      <c r="AI129" s="52">
        <f t="shared" si="50"/>
        <v>3.75</v>
      </c>
      <c r="AJ129" s="52" t="s">
        <v>8</v>
      </c>
      <c r="AK129" s="52">
        <f>VLOOKUP(AJ129:AJ255,Sheet2!$A$2:$B$13,2,0)</f>
        <v>3</v>
      </c>
      <c r="AL129" s="52">
        <f t="shared" si="51"/>
        <v>3</v>
      </c>
      <c r="AM129" s="53">
        <f t="shared" si="52"/>
        <v>79.75</v>
      </c>
      <c r="AN129" s="52">
        <f t="shared" si="53"/>
        <v>3.8</v>
      </c>
      <c r="AO129" s="69" t="s">
        <v>478</v>
      </c>
    </row>
    <row r="130" spans="1:41" s="44" customFormat="1" ht="21.75" customHeight="1" x14ac:dyDescent="0.25">
      <c r="A130" s="74">
        <f t="shared" si="40"/>
        <v>123</v>
      </c>
      <c r="B130" s="75" t="s">
        <v>199</v>
      </c>
      <c r="C130" s="75" t="s">
        <v>476</v>
      </c>
      <c r="D130" s="76" t="s">
        <v>466</v>
      </c>
      <c r="E130" s="81" t="s">
        <v>467</v>
      </c>
      <c r="F130" s="52" t="s">
        <v>6</v>
      </c>
      <c r="G130" s="52">
        <f>VLOOKUP(F130:F256,Sheet2!$A:$B,2,0)</f>
        <v>3.5</v>
      </c>
      <c r="H130" s="52">
        <f t="shared" si="41"/>
        <v>10.5</v>
      </c>
      <c r="I130" s="52" t="s">
        <v>31</v>
      </c>
      <c r="J130" s="52">
        <f>VLOOKUP(I130:I256,Sheet2!$A:$B,2,0)</f>
        <v>0</v>
      </c>
      <c r="K130" s="52">
        <f t="shared" si="42"/>
        <v>0</v>
      </c>
      <c r="L130" s="52" t="s">
        <v>31</v>
      </c>
      <c r="M130" s="52">
        <f>VLOOKUP(L130:L256,Sheet2!$A:$B,2,0)</f>
        <v>0</v>
      </c>
      <c r="N130" s="52">
        <f t="shared" si="43"/>
        <v>0</v>
      </c>
      <c r="O130" s="52" t="s">
        <v>6</v>
      </c>
      <c r="P130" s="52">
        <f>VLOOKUP(O130:O256,Sheet2!$A:$B,2,0)</f>
        <v>3.5</v>
      </c>
      <c r="Q130" s="52">
        <f t="shared" si="44"/>
        <v>10.5</v>
      </c>
      <c r="R130" s="52" t="s">
        <v>6</v>
      </c>
      <c r="S130" s="52">
        <f>VLOOKUP(R130:R256,Sheet2!$A:$B,2,0)</f>
        <v>3.5</v>
      </c>
      <c r="T130" s="52">
        <f t="shared" si="45"/>
        <v>10.5</v>
      </c>
      <c r="U130" s="67" t="s">
        <v>477</v>
      </c>
      <c r="V130" s="52">
        <v>0</v>
      </c>
      <c r="W130" s="52">
        <f t="shared" si="46"/>
        <v>0</v>
      </c>
      <c r="X130" s="52" t="s">
        <v>13</v>
      </c>
      <c r="Y130" s="52">
        <f>VLOOKUP(X130:X256,Sheet2!$A:$B,2,0)</f>
        <v>3.75</v>
      </c>
      <c r="Z130" s="52">
        <f t="shared" si="47"/>
        <v>3.75</v>
      </c>
      <c r="AA130" s="52" t="s">
        <v>8</v>
      </c>
      <c r="AB130" s="52">
        <f>VLOOKUP(AA130:AA256,Sheet2!$A$2:$B$13,2,0)</f>
        <v>3</v>
      </c>
      <c r="AC130" s="52">
        <f t="shared" si="48"/>
        <v>3</v>
      </c>
      <c r="AD130" s="52" t="s">
        <v>6</v>
      </c>
      <c r="AE130" s="52">
        <f>VLOOKUP(AD130:AD256,Sheet2!$A$2:$B$13,2,0)</f>
        <v>3.5</v>
      </c>
      <c r="AF130" s="52">
        <f t="shared" si="49"/>
        <v>3.5</v>
      </c>
      <c r="AG130" s="52" t="s">
        <v>7</v>
      </c>
      <c r="AH130" s="52">
        <f>VLOOKUP(AG130:AG256,Sheet2!$A$2:$B$13,2,0)</f>
        <v>3.25</v>
      </c>
      <c r="AI130" s="52">
        <f t="shared" si="50"/>
        <v>3.25</v>
      </c>
      <c r="AJ130" s="52" t="s">
        <v>12</v>
      </c>
      <c r="AK130" s="52">
        <f>VLOOKUP(AJ130:AJ256,Sheet2!$A$2:$B$13,2,0)</f>
        <v>2.75</v>
      </c>
      <c r="AL130" s="52">
        <f t="shared" si="51"/>
        <v>2.75</v>
      </c>
      <c r="AM130" s="53">
        <f t="shared" si="52"/>
        <v>47.75</v>
      </c>
      <c r="AN130" s="52">
        <f t="shared" si="53"/>
        <v>2.27</v>
      </c>
      <c r="AO130" s="69" t="s">
        <v>31</v>
      </c>
    </row>
    <row r="131" spans="1:41" s="44" customFormat="1" ht="21.75" customHeight="1" x14ac:dyDescent="0.25">
      <c r="A131" s="74">
        <f t="shared" si="40"/>
        <v>124</v>
      </c>
      <c r="B131" s="75" t="s">
        <v>199</v>
      </c>
      <c r="C131" s="75" t="s">
        <v>476</v>
      </c>
      <c r="D131" s="76" t="s">
        <v>468</v>
      </c>
      <c r="E131" s="81" t="s">
        <v>469</v>
      </c>
      <c r="F131" s="52" t="s">
        <v>13</v>
      </c>
      <c r="G131" s="52">
        <f>VLOOKUP(F131:F257,Sheet2!$A:$B,2,0)</f>
        <v>3.75</v>
      </c>
      <c r="H131" s="52">
        <f t="shared" si="41"/>
        <v>11.25</v>
      </c>
      <c r="I131" s="52" t="s">
        <v>31</v>
      </c>
      <c r="J131" s="52">
        <f>VLOOKUP(I131:I257,Sheet2!$A:$B,2,0)</f>
        <v>0</v>
      </c>
      <c r="K131" s="52">
        <f t="shared" si="42"/>
        <v>0</v>
      </c>
      <c r="L131" s="52" t="s">
        <v>18</v>
      </c>
      <c r="M131" s="52">
        <f>VLOOKUP(L131:L257,Sheet2!$A:$B,2,0)</f>
        <v>1.75</v>
      </c>
      <c r="N131" s="52">
        <f t="shared" si="43"/>
        <v>7</v>
      </c>
      <c r="O131" s="52" t="s">
        <v>16</v>
      </c>
      <c r="P131" s="52">
        <f>VLOOKUP(O131:O257,Sheet2!$A:$B,2,0)</f>
        <v>2.25</v>
      </c>
      <c r="Q131" s="52">
        <f t="shared" si="44"/>
        <v>6.75</v>
      </c>
      <c r="R131" s="52" t="s">
        <v>7</v>
      </c>
      <c r="S131" s="52">
        <f>VLOOKUP(R131:R257,Sheet2!$A:$B,2,0)</f>
        <v>3.25</v>
      </c>
      <c r="T131" s="52">
        <f t="shared" si="45"/>
        <v>9.75</v>
      </c>
      <c r="U131" s="67" t="s">
        <v>477</v>
      </c>
      <c r="V131" s="52">
        <v>0</v>
      </c>
      <c r="W131" s="52">
        <f t="shared" si="46"/>
        <v>0</v>
      </c>
      <c r="X131" s="52" t="s">
        <v>8</v>
      </c>
      <c r="Y131" s="52">
        <f>VLOOKUP(X131:X257,Sheet2!$A:$B,2,0)</f>
        <v>3</v>
      </c>
      <c r="Z131" s="52">
        <f t="shared" si="47"/>
        <v>3</v>
      </c>
      <c r="AA131" s="52" t="s">
        <v>13</v>
      </c>
      <c r="AB131" s="52">
        <f>VLOOKUP(AA131:AA257,Sheet2!$A$2:$B$13,2,0)</f>
        <v>3.75</v>
      </c>
      <c r="AC131" s="52">
        <f t="shared" si="48"/>
        <v>3.75</v>
      </c>
      <c r="AD131" s="52" t="s">
        <v>8</v>
      </c>
      <c r="AE131" s="52">
        <f>VLOOKUP(AD131:AD257,Sheet2!$A$2:$B$13,2,0)</f>
        <v>3</v>
      </c>
      <c r="AF131" s="52">
        <f t="shared" si="49"/>
        <v>3</v>
      </c>
      <c r="AG131" s="52" t="s">
        <v>12</v>
      </c>
      <c r="AH131" s="52">
        <f>VLOOKUP(AG131:AG257,Sheet2!$A$2:$B$13,2,0)</f>
        <v>2.75</v>
      </c>
      <c r="AI131" s="52">
        <f t="shared" si="50"/>
        <v>2.75</v>
      </c>
      <c r="AJ131" s="52" t="s">
        <v>16</v>
      </c>
      <c r="AK131" s="52">
        <f>VLOOKUP(AJ131:AJ257,Sheet2!$A$2:$B$13,2,0)</f>
        <v>2.25</v>
      </c>
      <c r="AL131" s="52">
        <f t="shared" si="51"/>
        <v>2.25</v>
      </c>
      <c r="AM131" s="53">
        <f t="shared" si="52"/>
        <v>49.5</v>
      </c>
      <c r="AN131" s="52">
        <f t="shared" si="53"/>
        <v>2.36</v>
      </c>
      <c r="AO131" s="69" t="s">
        <v>31</v>
      </c>
    </row>
    <row r="132" spans="1:41" s="44" customFormat="1" ht="21.75" customHeight="1" x14ac:dyDescent="0.25">
      <c r="A132" s="74">
        <f t="shared" si="40"/>
        <v>125</v>
      </c>
      <c r="B132" s="75" t="s">
        <v>199</v>
      </c>
      <c r="C132" s="75" t="s">
        <v>476</v>
      </c>
      <c r="D132" s="76" t="s">
        <v>470</v>
      </c>
      <c r="E132" s="81" t="s">
        <v>471</v>
      </c>
      <c r="F132" s="52" t="s">
        <v>8</v>
      </c>
      <c r="G132" s="52">
        <f>VLOOKUP(F132:F258,Sheet2!$A:$B,2,0)</f>
        <v>3</v>
      </c>
      <c r="H132" s="52">
        <f t="shared" si="41"/>
        <v>9</v>
      </c>
      <c r="I132" s="52" t="s">
        <v>31</v>
      </c>
      <c r="J132" s="52">
        <f>VLOOKUP(I132:I258,Sheet2!$A:$B,2,0)</f>
        <v>0</v>
      </c>
      <c r="K132" s="52">
        <f t="shared" si="42"/>
        <v>0</v>
      </c>
      <c r="L132" s="52" t="s">
        <v>31</v>
      </c>
      <c r="M132" s="52">
        <f>VLOOKUP(L132:L258,Sheet2!$A:$B,2,0)</f>
        <v>0</v>
      </c>
      <c r="N132" s="52">
        <f t="shared" si="43"/>
        <v>0</v>
      </c>
      <c r="O132" s="52" t="s">
        <v>16</v>
      </c>
      <c r="P132" s="52">
        <f>VLOOKUP(O132:O258,Sheet2!$A:$B,2,0)</f>
        <v>2.25</v>
      </c>
      <c r="Q132" s="52">
        <f t="shared" si="44"/>
        <v>6.75</v>
      </c>
      <c r="R132" s="52" t="s">
        <v>11</v>
      </c>
      <c r="S132" s="52">
        <f>VLOOKUP(R132:R258,Sheet2!$A:$B,2,0)</f>
        <v>2.5</v>
      </c>
      <c r="T132" s="52">
        <f t="shared" si="45"/>
        <v>7.5</v>
      </c>
      <c r="U132" s="67" t="s">
        <v>477</v>
      </c>
      <c r="V132" s="52">
        <v>0</v>
      </c>
      <c r="W132" s="52">
        <f t="shared" si="46"/>
        <v>0</v>
      </c>
      <c r="X132" s="52" t="s">
        <v>18</v>
      </c>
      <c r="Y132" s="52">
        <f>VLOOKUP(X132:X258,Sheet2!$A:$B,2,0)</f>
        <v>1.75</v>
      </c>
      <c r="Z132" s="52">
        <f t="shared" si="47"/>
        <v>1.75</v>
      </c>
      <c r="AA132" s="52" t="s">
        <v>17</v>
      </c>
      <c r="AB132" s="52">
        <f>VLOOKUP(AA132:AA258,Sheet2!$A$2:$B$13,2,0)</f>
        <v>2</v>
      </c>
      <c r="AC132" s="52">
        <f t="shared" si="48"/>
        <v>2</v>
      </c>
      <c r="AD132" s="52" t="s">
        <v>12</v>
      </c>
      <c r="AE132" s="52">
        <f>VLOOKUP(AD132:AD258,Sheet2!$A$2:$B$13,2,0)</f>
        <v>2.75</v>
      </c>
      <c r="AF132" s="52">
        <f t="shared" si="49"/>
        <v>2.75</v>
      </c>
      <c r="AG132" s="52" t="s">
        <v>8</v>
      </c>
      <c r="AH132" s="52">
        <f>VLOOKUP(AG132:AG258,Sheet2!$A$2:$B$13,2,0)</f>
        <v>3</v>
      </c>
      <c r="AI132" s="52">
        <f t="shared" si="50"/>
        <v>3</v>
      </c>
      <c r="AJ132" s="52" t="s">
        <v>31</v>
      </c>
      <c r="AK132" s="52">
        <f>VLOOKUP(AJ132:AJ258,Sheet2!$A$2:$B$13,2,0)</f>
        <v>0</v>
      </c>
      <c r="AL132" s="52">
        <f t="shared" si="51"/>
        <v>0</v>
      </c>
      <c r="AM132" s="53">
        <f t="shared" si="52"/>
        <v>32.75</v>
      </c>
      <c r="AN132" s="52">
        <f t="shared" si="53"/>
        <v>1.56</v>
      </c>
      <c r="AO132" s="69" t="s">
        <v>31</v>
      </c>
    </row>
    <row r="133" spans="1:41" s="44" customFormat="1" ht="21.75" customHeight="1" x14ac:dyDescent="0.25">
      <c r="A133" s="74">
        <f t="shared" si="40"/>
        <v>126</v>
      </c>
      <c r="B133" s="75" t="s">
        <v>199</v>
      </c>
      <c r="C133" s="75" t="s">
        <v>476</v>
      </c>
      <c r="D133" s="76" t="s">
        <v>472</v>
      </c>
      <c r="E133" s="81" t="s">
        <v>473</v>
      </c>
      <c r="F133" s="52" t="s">
        <v>8</v>
      </c>
      <c r="G133" s="52">
        <f>VLOOKUP(F133:F259,Sheet2!$A:$B,2,0)</f>
        <v>3</v>
      </c>
      <c r="H133" s="52">
        <f t="shared" si="41"/>
        <v>9</v>
      </c>
      <c r="I133" s="52" t="s">
        <v>31</v>
      </c>
      <c r="J133" s="52">
        <f>VLOOKUP(I133:I259,Sheet2!$A:$B,2,0)</f>
        <v>0</v>
      </c>
      <c r="K133" s="52">
        <f t="shared" si="42"/>
        <v>0</v>
      </c>
      <c r="L133" s="52" t="s">
        <v>31</v>
      </c>
      <c r="M133" s="52">
        <f>VLOOKUP(L133:L259,Sheet2!$A:$B,2,0)</f>
        <v>0</v>
      </c>
      <c r="N133" s="52">
        <f t="shared" si="43"/>
        <v>0</v>
      </c>
      <c r="O133" s="52" t="s">
        <v>16</v>
      </c>
      <c r="P133" s="52">
        <f>VLOOKUP(O133:O259,Sheet2!$A:$B,2,0)</f>
        <v>2.25</v>
      </c>
      <c r="Q133" s="52">
        <f t="shared" si="44"/>
        <v>6.75</v>
      </c>
      <c r="R133" s="52" t="s">
        <v>11</v>
      </c>
      <c r="S133" s="52">
        <f>VLOOKUP(R133:R259,Sheet2!$A:$B,2,0)</f>
        <v>2.5</v>
      </c>
      <c r="T133" s="52">
        <f t="shared" si="45"/>
        <v>7.5</v>
      </c>
      <c r="U133" s="67" t="s">
        <v>477</v>
      </c>
      <c r="V133" s="52">
        <v>0</v>
      </c>
      <c r="W133" s="52">
        <f t="shared" si="46"/>
        <v>0</v>
      </c>
      <c r="X133" s="52" t="s">
        <v>17</v>
      </c>
      <c r="Y133" s="52">
        <f>VLOOKUP(X133:X259,Sheet2!$A:$B,2,0)</f>
        <v>2</v>
      </c>
      <c r="Z133" s="52">
        <f t="shared" si="47"/>
        <v>2</v>
      </c>
      <c r="AA133" s="52" t="s">
        <v>11</v>
      </c>
      <c r="AB133" s="52">
        <f>VLOOKUP(AA133:AA259,Sheet2!$A$2:$B$13,2,0)</f>
        <v>2.5</v>
      </c>
      <c r="AC133" s="52">
        <f t="shared" si="48"/>
        <v>2.5</v>
      </c>
      <c r="AD133" s="52" t="s">
        <v>18</v>
      </c>
      <c r="AE133" s="52">
        <f>VLOOKUP(AD133:AD259,Sheet2!$A$2:$B$13,2,0)</f>
        <v>1.75</v>
      </c>
      <c r="AF133" s="52">
        <f t="shared" si="49"/>
        <v>1.75</v>
      </c>
      <c r="AG133" s="52" t="s">
        <v>11</v>
      </c>
      <c r="AH133" s="52">
        <f>VLOOKUP(AG133:AG259,Sheet2!$A$2:$B$13,2,0)</f>
        <v>2.5</v>
      </c>
      <c r="AI133" s="52">
        <f t="shared" si="50"/>
        <v>2.5</v>
      </c>
      <c r="AJ133" s="52" t="s">
        <v>16</v>
      </c>
      <c r="AK133" s="52">
        <f>VLOOKUP(AJ133:AJ259,Sheet2!$A$2:$B$13,2,0)</f>
        <v>2.25</v>
      </c>
      <c r="AL133" s="52">
        <f t="shared" si="51"/>
        <v>2.25</v>
      </c>
      <c r="AM133" s="53">
        <f t="shared" si="52"/>
        <v>34.25</v>
      </c>
      <c r="AN133" s="52">
        <f t="shared" si="53"/>
        <v>1.63</v>
      </c>
      <c r="AO133" s="69" t="s">
        <v>31</v>
      </c>
    </row>
    <row r="134" spans="1:41" s="44" customFormat="1" ht="21.75" customHeight="1" x14ac:dyDescent="0.25">
      <c r="A134" s="74">
        <f t="shared" si="40"/>
        <v>127</v>
      </c>
      <c r="B134" s="75" t="s">
        <v>199</v>
      </c>
      <c r="C134" s="75" t="s">
        <v>476</v>
      </c>
      <c r="D134" s="76" t="s">
        <v>474</v>
      </c>
      <c r="E134" s="81" t="s">
        <v>475</v>
      </c>
      <c r="F134" s="52" t="s">
        <v>7</v>
      </c>
      <c r="G134" s="52">
        <f>VLOOKUP(F134:F260,Sheet2!$A:$B,2,0)</f>
        <v>3.25</v>
      </c>
      <c r="H134" s="52">
        <f t="shared" si="41"/>
        <v>9.75</v>
      </c>
      <c r="I134" s="52" t="s">
        <v>17</v>
      </c>
      <c r="J134" s="52">
        <f>VLOOKUP(I134:I260,Sheet2!$A:$B,2,0)</f>
        <v>2</v>
      </c>
      <c r="K134" s="52">
        <f t="shared" si="42"/>
        <v>6</v>
      </c>
      <c r="L134" s="52" t="s">
        <v>11</v>
      </c>
      <c r="M134" s="52">
        <f>VLOOKUP(L134:L260,Sheet2!$A:$B,2,0)</f>
        <v>2.5</v>
      </c>
      <c r="N134" s="52">
        <f t="shared" si="43"/>
        <v>10</v>
      </c>
      <c r="O134" s="52" t="s">
        <v>5</v>
      </c>
      <c r="P134" s="52">
        <f>VLOOKUP(O134:O260,Sheet2!$A:$B,2,0)</f>
        <v>4</v>
      </c>
      <c r="Q134" s="52">
        <f t="shared" si="44"/>
        <v>12</v>
      </c>
      <c r="R134" s="52" t="s">
        <v>7</v>
      </c>
      <c r="S134" s="52">
        <f>VLOOKUP(R134:R260,Sheet2!$A:$B,2,0)</f>
        <v>3.25</v>
      </c>
      <c r="T134" s="52">
        <f t="shared" si="45"/>
        <v>9.75</v>
      </c>
      <c r="U134" s="67" t="s">
        <v>477</v>
      </c>
      <c r="V134" s="52">
        <v>0</v>
      </c>
      <c r="W134" s="52">
        <f t="shared" si="46"/>
        <v>0</v>
      </c>
      <c r="X134" s="52" t="s">
        <v>8</v>
      </c>
      <c r="Y134" s="52">
        <f>VLOOKUP(X134:X260,Sheet2!$A:$B,2,0)</f>
        <v>3</v>
      </c>
      <c r="Z134" s="52">
        <f t="shared" si="47"/>
        <v>3</v>
      </c>
      <c r="AA134" s="52" t="s">
        <v>6</v>
      </c>
      <c r="AB134" s="52">
        <f>VLOOKUP(AA134:AA260,Sheet2!$A$2:$B$13,2,0)</f>
        <v>3.5</v>
      </c>
      <c r="AC134" s="52">
        <f t="shared" si="48"/>
        <v>3.5</v>
      </c>
      <c r="AD134" s="52" t="s">
        <v>8</v>
      </c>
      <c r="AE134" s="52">
        <f>VLOOKUP(AD134:AD260,Sheet2!$A$2:$B$13,2,0)</f>
        <v>3</v>
      </c>
      <c r="AF134" s="52">
        <f t="shared" si="49"/>
        <v>3</v>
      </c>
      <c r="AG134" s="52" t="s">
        <v>11</v>
      </c>
      <c r="AH134" s="52">
        <f>VLOOKUP(AG134:AG260,Sheet2!$A$2:$B$13,2,0)</f>
        <v>2.5</v>
      </c>
      <c r="AI134" s="52">
        <f t="shared" si="50"/>
        <v>2.5</v>
      </c>
      <c r="AJ134" s="52" t="s">
        <v>18</v>
      </c>
      <c r="AK134" s="52">
        <f>VLOOKUP(AJ134:AJ260,Sheet2!$A$2:$B$13,2,0)</f>
        <v>1.75</v>
      </c>
      <c r="AL134" s="52">
        <f t="shared" si="51"/>
        <v>1.75</v>
      </c>
      <c r="AM134" s="53">
        <f t="shared" si="52"/>
        <v>61.25</v>
      </c>
      <c r="AN134" s="52">
        <f t="shared" si="53"/>
        <v>2.92</v>
      </c>
      <c r="AO134" s="69" t="s">
        <v>478</v>
      </c>
    </row>
    <row r="142" spans="1:41" x14ac:dyDescent="0.25">
      <c r="AG142" s="2" t="s">
        <v>491</v>
      </c>
    </row>
  </sheetData>
  <sortState xmlns:xlrd2="http://schemas.microsoft.com/office/spreadsheetml/2017/richdata2" ref="B8:AO134">
    <sortCondition ref="D8:D134"/>
    <sortCondition ref="B8:B134"/>
  </sortState>
  <mergeCells count="3">
    <mergeCell ref="A1:AN1"/>
    <mergeCell ref="A4:AN4"/>
    <mergeCell ref="A3:AN3"/>
  </mergeCells>
  <conditionalFormatting sqref="F92:F93 I92:I93 L92:L93 O92:O93 R92:R93 X92:X93 F95:F96 I95:I96 L95:L96 O95:O96 R95:R96 X95:X96 F98:F99 I98:I99 L98:L99 O98:O99 R98:R99 X98:X99 F101:F102 I101:I102 L101:L102 O101:O102 R101:R102 X101:X102 F104:F105 I104:I105 L104:L105 O104:O105 R104:R105 X104:X105 F107:F108 I107:I108 L107:L108 O107:O108 R107:R108 X107:X108 F110:F111 I110:I111 L110:L111 O110:O111 R110:R111 X110:X111 F113:F114 I113:I114 L113:L114 O113:O114 R113:R114 X113:X114 F116:F117 I116:I117 L116:L117 O116:O117 R116:R117 X116:X117 F119:F120 I119:I120 L119:L120 O119:O120 R119:R120 X119:X120 F122:F123 I122:I123 L122:L123 O122:O123 R122:R123 X122:X123 F125:F126 I125:I126 L125:L126 O125:O126 R125:R126 X125:X126 F128:F129 I128:I129 L128:L129 O128:O129 R128:R129 X128:X129 F131:F132 I131:I132 L131:L132 O131:O132 R131:R132 X131:X132 F134 I134 L134 O134 R134 X134">
    <cfRule type="containsText" dxfId="16" priority="9" operator="containsText" text="F">
      <formula>NOT(ISERROR(SEARCH("F",F92)))</formula>
    </cfRule>
  </conditionalFormatting>
  <conditionalFormatting sqref="F8:AJ134">
    <cfRule type="containsText" dxfId="15" priority="2" operator="containsText" text="F">
      <formula>NOT(ISERROR(SEARCH("F",F8)))</formula>
    </cfRule>
  </conditionalFormatting>
  <conditionalFormatting sqref="V8:X8 F8:T90 W9:X90 G9:H134 J9:K134 M9:N134 P9:Q134 S9:T134 V9:W134">
    <cfRule type="containsText" dxfId="14" priority="12" operator="containsText" text="F">
      <formula>NOT(ISERROR(SEARCH("F",F8)))</formula>
    </cfRule>
  </conditionalFormatting>
  <conditionalFormatting sqref="AN8:AN134">
    <cfRule type="cellIs" dxfId="13" priority="13" operator="lessThan">
      <formula>2</formula>
    </cfRule>
  </conditionalFormatting>
  <pageMargins left="0.19685039370078741" right="0.15748031496062992" top="0.19685039370078741" bottom="0.15748031496062992" header="0.15748031496062992" footer="0.11811023622047245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0C96-1CDD-46E1-B80C-7015FFC0EE38}">
  <dimension ref="A1:AQ142"/>
  <sheetViews>
    <sheetView zoomScale="85" zoomScaleNormal="85" workbookViewId="0">
      <selection activeCell="I91" sqref="I91"/>
    </sheetView>
  </sheetViews>
  <sheetFormatPr defaultColWidth="12.5703125" defaultRowHeight="15.75" x14ac:dyDescent="0.25"/>
  <cols>
    <col min="1" max="1" width="7.42578125" style="2" customWidth="1"/>
    <col min="2" max="2" width="11.42578125" style="2" bestFit="1" customWidth="1"/>
    <col min="3" max="3" width="9.7109375" style="2" customWidth="1"/>
    <col min="4" max="4" width="16.140625" style="9" customWidth="1"/>
    <col min="5" max="5" width="39.140625" style="2" bestFit="1" customWidth="1"/>
    <col min="6" max="6" width="11.42578125" style="2" customWidth="1"/>
    <col min="7" max="7" width="8.7109375" style="2" hidden="1" customWidth="1"/>
    <col min="8" max="8" width="9.140625" style="2" hidden="1" customWidth="1"/>
    <col min="9" max="9" width="12.5703125" style="2"/>
    <col min="10" max="10" width="7.5703125" style="2" hidden="1" customWidth="1"/>
    <col min="11" max="11" width="9.140625" style="2" hidden="1" customWidth="1"/>
    <col min="12" max="12" width="12.5703125" style="2"/>
    <col min="13" max="13" width="7.5703125" style="2" hidden="1" customWidth="1"/>
    <col min="14" max="14" width="8" style="2" hidden="1" customWidth="1"/>
    <col min="15" max="15" width="12.5703125" style="2"/>
    <col min="16" max="16" width="7.7109375" style="2" hidden="1" customWidth="1"/>
    <col min="17" max="17" width="9.140625" style="2" hidden="1" customWidth="1"/>
    <col min="18" max="18" width="12.5703125" style="2"/>
    <col min="19" max="19" width="7.5703125" style="2" hidden="1" customWidth="1"/>
    <col min="20" max="20" width="9.140625" style="2" hidden="1" customWidth="1"/>
    <col min="21" max="21" width="12.5703125" style="2"/>
    <col min="22" max="22" width="9.7109375" style="2" hidden="1" customWidth="1"/>
    <col min="23" max="23" width="9.28515625" style="2" hidden="1" customWidth="1"/>
    <col min="24" max="24" width="12.5703125" style="2"/>
    <col min="25" max="26" width="7.5703125" style="2" hidden="1" customWidth="1"/>
    <col min="27" max="27" width="12.5703125" style="2"/>
    <col min="28" max="29" width="7.5703125" style="2" hidden="1" customWidth="1"/>
    <col min="30" max="30" width="12.5703125" style="2"/>
    <col min="31" max="32" width="7.5703125" style="2" hidden="1" customWidth="1"/>
    <col min="33" max="33" width="12.5703125" style="2"/>
    <col min="34" max="35" width="7.5703125" style="2" hidden="1" customWidth="1"/>
    <col min="36" max="36" width="9.7109375" style="2" customWidth="1"/>
    <col min="37" max="37" width="7.5703125" style="2" customWidth="1"/>
    <col min="38" max="38" width="5.28515625" style="2" customWidth="1"/>
    <col min="39" max="39" width="12.5703125" style="2"/>
    <col min="40" max="40" width="13.7109375" style="2" bestFit="1" customWidth="1"/>
    <col min="41" max="16384" width="12.5703125" style="2"/>
  </cols>
  <sheetData>
    <row r="1" spans="1:43" ht="45" x14ac:dyDescent="0.6">
      <c r="A1" s="110" t="s">
        <v>193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</row>
    <row r="3" spans="1:43" ht="25.5" x14ac:dyDescent="0.35">
      <c r="A3" s="112" t="s">
        <v>197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43" ht="20.25" x14ac:dyDescent="0.3">
      <c r="A4" s="111" t="s">
        <v>508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</row>
    <row r="5" spans="1:43" ht="20.25" x14ac:dyDescent="0.3">
      <c r="A5" s="43"/>
      <c r="B5" s="43"/>
      <c r="C5" s="43"/>
      <c r="D5" s="43"/>
      <c r="E5" s="43"/>
      <c r="F5" s="43">
        <v>1</v>
      </c>
      <c r="G5" s="43"/>
      <c r="H5" s="43"/>
      <c r="I5" s="43">
        <v>2</v>
      </c>
      <c r="J5" s="43"/>
      <c r="K5" s="43"/>
      <c r="L5" s="43">
        <v>3</v>
      </c>
      <c r="M5" s="43"/>
      <c r="N5" s="43"/>
      <c r="O5" s="43">
        <v>4</v>
      </c>
      <c r="P5" s="43"/>
      <c r="Q5" s="43"/>
      <c r="R5" s="43">
        <v>5</v>
      </c>
      <c r="S5" s="43"/>
      <c r="T5" s="43"/>
      <c r="U5" s="43">
        <v>6</v>
      </c>
      <c r="V5" s="43"/>
      <c r="W5" s="43"/>
      <c r="X5" s="43">
        <v>7</v>
      </c>
      <c r="Y5" s="43"/>
      <c r="Z5" s="43"/>
      <c r="AA5" s="43">
        <v>8</v>
      </c>
      <c r="AB5" s="43"/>
      <c r="AC5" s="43"/>
      <c r="AD5" s="43">
        <v>9</v>
      </c>
      <c r="AE5" s="43"/>
      <c r="AF5" s="43"/>
      <c r="AG5" s="43">
        <v>10</v>
      </c>
      <c r="AH5" s="43"/>
      <c r="AI5" s="43"/>
      <c r="AJ5" s="43"/>
      <c r="AK5" s="43"/>
    </row>
    <row r="6" spans="1:43" ht="45.75" customHeight="1" x14ac:dyDescent="0.25">
      <c r="A6" s="45" t="s">
        <v>0</v>
      </c>
      <c r="B6" s="45" t="s">
        <v>186</v>
      </c>
      <c r="C6" s="45" t="s">
        <v>339</v>
      </c>
      <c r="D6" s="46" t="s">
        <v>194</v>
      </c>
      <c r="E6" s="45" t="s">
        <v>195</v>
      </c>
      <c r="F6" s="84" t="s">
        <v>504</v>
      </c>
      <c r="G6" s="82" t="s">
        <v>505</v>
      </c>
      <c r="H6" s="82" t="s">
        <v>65</v>
      </c>
      <c r="I6" s="84" t="s">
        <v>496</v>
      </c>
      <c r="J6" s="82" t="s">
        <v>67</v>
      </c>
      <c r="K6" s="82" t="s">
        <v>68</v>
      </c>
      <c r="L6" s="82" t="s">
        <v>497</v>
      </c>
      <c r="M6" s="82" t="s">
        <v>69</v>
      </c>
      <c r="N6" s="82" t="s">
        <v>70</v>
      </c>
      <c r="O6" s="82" t="s">
        <v>498</v>
      </c>
      <c r="P6" s="82" t="s">
        <v>71</v>
      </c>
      <c r="Q6" s="82" t="s">
        <v>72</v>
      </c>
      <c r="R6" s="82" t="s">
        <v>499</v>
      </c>
      <c r="S6" s="82" t="s">
        <v>73</v>
      </c>
      <c r="T6" s="82" t="s">
        <v>74</v>
      </c>
      <c r="U6" s="82" t="s">
        <v>506</v>
      </c>
      <c r="V6" s="82" t="s">
        <v>75</v>
      </c>
      <c r="W6" s="82" t="s">
        <v>76</v>
      </c>
      <c r="X6" s="82" t="s">
        <v>502</v>
      </c>
      <c r="Y6" s="82" t="s">
        <v>77</v>
      </c>
      <c r="Z6" s="82" t="s">
        <v>78</v>
      </c>
      <c r="AA6" s="82" t="s">
        <v>501</v>
      </c>
      <c r="AB6" s="82" t="s">
        <v>211</v>
      </c>
      <c r="AC6" s="82" t="s">
        <v>212</v>
      </c>
      <c r="AD6" s="82" t="s">
        <v>500</v>
      </c>
      <c r="AE6" s="82" t="s">
        <v>213</v>
      </c>
      <c r="AF6" s="82" t="s">
        <v>214</v>
      </c>
      <c r="AG6" s="82" t="s">
        <v>503</v>
      </c>
      <c r="AH6" s="82" t="s">
        <v>215</v>
      </c>
      <c r="AI6" s="82" t="s">
        <v>216</v>
      </c>
      <c r="AJ6" s="46" t="s">
        <v>64</v>
      </c>
      <c r="AK6" s="46" t="s">
        <v>509</v>
      </c>
    </row>
    <row r="7" spans="1:43" ht="18.75" x14ac:dyDescent="0.25">
      <c r="A7" s="47"/>
      <c r="B7" s="47"/>
      <c r="C7" s="47"/>
      <c r="D7" s="48"/>
      <c r="E7" s="47"/>
      <c r="F7" s="49">
        <v>3</v>
      </c>
      <c r="G7" s="49"/>
      <c r="H7" s="49"/>
      <c r="I7" s="49">
        <v>3</v>
      </c>
      <c r="J7" s="49"/>
      <c r="K7" s="49"/>
      <c r="L7" s="49">
        <v>3</v>
      </c>
      <c r="M7" s="49"/>
      <c r="N7" s="49"/>
      <c r="O7" s="49">
        <v>3</v>
      </c>
      <c r="P7" s="49"/>
      <c r="Q7" s="49"/>
      <c r="R7" s="49">
        <v>3</v>
      </c>
      <c r="S7" s="49"/>
      <c r="T7" s="49"/>
      <c r="U7" s="49">
        <v>0</v>
      </c>
      <c r="V7" s="49"/>
      <c r="W7" s="49"/>
      <c r="X7" s="49">
        <v>1</v>
      </c>
      <c r="Y7" s="49"/>
      <c r="Z7" s="49"/>
      <c r="AA7" s="49">
        <v>2</v>
      </c>
      <c r="AB7" s="49"/>
      <c r="AC7" s="49"/>
      <c r="AD7" s="49">
        <v>1</v>
      </c>
      <c r="AE7" s="49"/>
      <c r="AF7" s="49"/>
      <c r="AG7" s="49">
        <v>1</v>
      </c>
      <c r="AH7" s="49"/>
      <c r="AI7" s="49"/>
      <c r="AJ7" s="50">
        <f>SUM(F7:AI7)</f>
        <v>20</v>
      </c>
      <c r="AK7" s="47"/>
    </row>
    <row r="8" spans="1:43" s="44" customFormat="1" ht="21.75" customHeight="1" x14ac:dyDescent="0.25">
      <c r="A8" s="74">
        <v>1</v>
      </c>
      <c r="B8" s="75" t="s">
        <v>199</v>
      </c>
      <c r="C8" s="75" t="s">
        <v>340</v>
      </c>
      <c r="D8" s="76" t="s">
        <v>219</v>
      </c>
      <c r="E8" s="77" t="s">
        <v>220</v>
      </c>
      <c r="F8" s="52" t="s">
        <v>31</v>
      </c>
      <c r="G8" s="52">
        <f>VLOOKUP(F8:F134,Sheet2!$A:$B,2,0)</f>
        <v>0</v>
      </c>
      <c r="H8" s="52">
        <f t="shared" ref="H8:H39" si="0">$F$7*G8</f>
        <v>0</v>
      </c>
      <c r="I8" s="52" t="s">
        <v>13</v>
      </c>
      <c r="J8" s="52">
        <f>VLOOKUP(I8:I134,Sheet2!$A:$B,2,0)</f>
        <v>3.75</v>
      </c>
      <c r="K8" s="52">
        <f t="shared" ref="K8:K39" si="1">$I$7*J8</f>
        <v>11.25</v>
      </c>
      <c r="L8" s="52" t="s">
        <v>8</v>
      </c>
      <c r="M8" s="52">
        <f>VLOOKUP(L8:L134,Sheet2!$A:$B,2,0)</f>
        <v>3</v>
      </c>
      <c r="N8" s="52">
        <f t="shared" ref="N8:N39" si="2">$L$7*M8</f>
        <v>9</v>
      </c>
      <c r="O8" s="52" t="s">
        <v>16</v>
      </c>
      <c r="P8" s="52">
        <f>VLOOKUP(O8:O134,Sheet2!$A:$B,2,0)</f>
        <v>2.25</v>
      </c>
      <c r="Q8" s="52">
        <f t="shared" ref="Q8:Q39" si="3">$O$7*P8</f>
        <v>6.75</v>
      </c>
      <c r="R8" s="52" t="s">
        <v>7</v>
      </c>
      <c r="S8" s="52">
        <f>VLOOKUP(R8:R134,Sheet2!$A:$B,2,0)</f>
        <v>3.25</v>
      </c>
      <c r="T8" s="52">
        <f t="shared" ref="T8:T39" si="4">$R$7*S8</f>
        <v>9.75</v>
      </c>
      <c r="U8" s="67" t="s">
        <v>477</v>
      </c>
      <c r="V8" s="52">
        <v>0</v>
      </c>
      <c r="W8" s="52">
        <f t="shared" ref="W8:W39" si="5">$U$7*V8</f>
        <v>0</v>
      </c>
      <c r="X8" s="52" t="s">
        <v>6</v>
      </c>
      <c r="Y8" s="52">
        <f>VLOOKUP(X8:X134,Sheet2!$A:$B,2,0)</f>
        <v>3.5</v>
      </c>
      <c r="Z8" s="52">
        <f t="shared" ref="Z8:Z39" si="6">$X$7*Y8</f>
        <v>3.5</v>
      </c>
      <c r="AA8" s="52" t="s">
        <v>12</v>
      </c>
      <c r="AB8" s="52">
        <f>VLOOKUP(AA8:AA134,Sheet2!$A$2:$B$13,2,0)</f>
        <v>2.75</v>
      </c>
      <c r="AC8" s="52">
        <f t="shared" ref="AC8:AC39" si="7">$AA$7*AB8</f>
        <v>5.5</v>
      </c>
      <c r="AD8" s="52" t="s">
        <v>12</v>
      </c>
      <c r="AE8" s="52">
        <f>VLOOKUP(AD8:AD134,Sheet2!$A$2:$B$13,2,0)</f>
        <v>2.75</v>
      </c>
      <c r="AF8" s="52">
        <f t="shared" ref="AF8:AF39" si="8">$AD$7*AE8</f>
        <v>2.75</v>
      </c>
      <c r="AG8" s="52" t="s">
        <v>13</v>
      </c>
      <c r="AH8" s="52">
        <f>VLOOKUP(AG8:AG134,Sheet2!$A$2:$B$13,2,0)</f>
        <v>3.75</v>
      </c>
      <c r="AI8" s="52">
        <f t="shared" ref="AI8:AI39" si="9">$AG$7*AH8</f>
        <v>3.75</v>
      </c>
      <c r="AJ8" s="53">
        <f t="shared" ref="AJ8:AJ39" si="10">(H8+K8+N8+Q8+T8+W8+Z8+AC8+AF8+AI8)</f>
        <v>52.25</v>
      </c>
      <c r="AK8" s="52">
        <f t="shared" ref="AK8:AK39" si="11">ROUND(AJ8/$AJ$7,2)</f>
        <v>2.61</v>
      </c>
      <c r="AL8" s="69" t="s">
        <v>31</v>
      </c>
      <c r="AN8" s="83" t="s">
        <v>219</v>
      </c>
      <c r="AO8" s="44" t="b">
        <f t="shared" ref="AO8:AO38" si="12">AN8=D8</f>
        <v>1</v>
      </c>
      <c r="AP8" s="67" t="s">
        <v>477</v>
      </c>
      <c r="AQ8" s="44" t="b">
        <f>AP8=U8</f>
        <v>1</v>
      </c>
    </row>
    <row r="9" spans="1:43" s="44" customFormat="1" ht="21.75" customHeight="1" x14ac:dyDescent="0.25">
      <c r="A9" s="74">
        <f>A8+1</f>
        <v>2</v>
      </c>
      <c r="B9" s="75" t="s">
        <v>199</v>
      </c>
      <c r="C9" s="75" t="s">
        <v>340</v>
      </c>
      <c r="D9" s="76" t="s">
        <v>221</v>
      </c>
      <c r="E9" s="77" t="s">
        <v>222</v>
      </c>
      <c r="F9" s="52" t="s">
        <v>31</v>
      </c>
      <c r="G9" s="52">
        <f>VLOOKUP(F9:F135,Sheet2!$A:$B,2,0)</f>
        <v>0</v>
      </c>
      <c r="H9" s="52">
        <f t="shared" si="0"/>
        <v>0</v>
      </c>
      <c r="I9" s="52" t="s">
        <v>11</v>
      </c>
      <c r="J9" s="52">
        <f>VLOOKUP(I9:I135,Sheet2!$A:$B,2,0)</f>
        <v>2.5</v>
      </c>
      <c r="K9" s="52">
        <f t="shared" si="1"/>
        <v>7.5</v>
      </c>
      <c r="L9" s="52" t="s">
        <v>6</v>
      </c>
      <c r="M9" s="52">
        <f>VLOOKUP(L9:L135,Sheet2!$A:$B,2,0)</f>
        <v>3.5</v>
      </c>
      <c r="N9" s="52">
        <f t="shared" si="2"/>
        <v>10.5</v>
      </c>
      <c r="O9" s="52" t="s">
        <v>11</v>
      </c>
      <c r="P9" s="52">
        <f>VLOOKUP(O9:O135,Sheet2!$A:$B,2,0)</f>
        <v>2.5</v>
      </c>
      <c r="Q9" s="52">
        <f t="shared" si="3"/>
        <v>7.5</v>
      </c>
      <c r="R9" s="52" t="s">
        <v>13</v>
      </c>
      <c r="S9" s="52">
        <f>VLOOKUP(R9:R135,Sheet2!$A:$B,2,0)</f>
        <v>3.75</v>
      </c>
      <c r="T9" s="52">
        <f t="shared" si="4"/>
        <v>11.25</v>
      </c>
      <c r="U9" s="67" t="s">
        <v>477</v>
      </c>
      <c r="V9" s="52">
        <v>0</v>
      </c>
      <c r="W9" s="52">
        <f t="shared" si="5"/>
        <v>0</v>
      </c>
      <c r="X9" s="52" t="s">
        <v>8</v>
      </c>
      <c r="Y9" s="52">
        <f>VLOOKUP(X9:X135,Sheet2!$A:$B,2,0)</f>
        <v>3</v>
      </c>
      <c r="Z9" s="52">
        <f t="shared" si="6"/>
        <v>3</v>
      </c>
      <c r="AA9" s="52" t="s">
        <v>17</v>
      </c>
      <c r="AB9" s="52">
        <f>VLOOKUP(AA9:AA135,Sheet2!$A$2:$B$13,2,0)</f>
        <v>2</v>
      </c>
      <c r="AC9" s="52">
        <f t="shared" si="7"/>
        <v>4</v>
      </c>
      <c r="AD9" s="52" t="s">
        <v>8</v>
      </c>
      <c r="AE9" s="52">
        <f>VLOOKUP(AD9:AD135,Sheet2!$A$2:$B$13,2,0)</f>
        <v>3</v>
      </c>
      <c r="AF9" s="52">
        <f t="shared" si="8"/>
        <v>3</v>
      </c>
      <c r="AG9" s="52" t="s">
        <v>8</v>
      </c>
      <c r="AH9" s="52">
        <f>VLOOKUP(AG9:AG135,Sheet2!$A$2:$B$13,2,0)</f>
        <v>3</v>
      </c>
      <c r="AI9" s="52">
        <f t="shared" si="9"/>
        <v>3</v>
      </c>
      <c r="AJ9" s="53">
        <f t="shared" si="10"/>
        <v>49.75</v>
      </c>
      <c r="AK9" s="52">
        <f t="shared" si="11"/>
        <v>2.4900000000000002</v>
      </c>
      <c r="AL9" s="69" t="s">
        <v>31</v>
      </c>
      <c r="AN9" s="83" t="s">
        <v>221</v>
      </c>
      <c r="AO9" s="44" t="b">
        <f t="shared" si="12"/>
        <v>1</v>
      </c>
      <c r="AP9" s="67" t="s">
        <v>477</v>
      </c>
      <c r="AQ9" s="44" t="b">
        <f t="shared" ref="AQ9:AQ72" si="13">AP9=U9</f>
        <v>1</v>
      </c>
    </row>
    <row r="10" spans="1:43" s="44" customFormat="1" ht="21.75" customHeight="1" x14ac:dyDescent="0.25">
      <c r="A10" s="74">
        <f t="shared" ref="A10:A73" si="14">A9+1</f>
        <v>3</v>
      </c>
      <c r="B10" s="75" t="s">
        <v>199</v>
      </c>
      <c r="C10" s="75" t="s">
        <v>340</v>
      </c>
      <c r="D10" s="76" t="s">
        <v>223</v>
      </c>
      <c r="E10" s="77" t="s">
        <v>224</v>
      </c>
      <c r="F10" s="52" t="s">
        <v>31</v>
      </c>
      <c r="G10" s="52">
        <f>VLOOKUP(F10:F136,Sheet2!$A:$B,2,0)</f>
        <v>0</v>
      </c>
      <c r="H10" s="52">
        <f t="shared" si="0"/>
        <v>0</v>
      </c>
      <c r="I10" s="52" t="s">
        <v>31</v>
      </c>
      <c r="J10" s="52">
        <f>VLOOKUP(I10:I136,Sheet2!$A:$B,2,0)</f>
        <v>0</v>
      </c>
      <c r="K10" s="52">
        <f t="shared" si="1"/>
        <v>0</v>
      </c>
      <c r="L10" s="52" t="s">
        <v>31</v>
      </c>
      <c r="M10" s="52">
        <f>VLOOKUP(L10:L136,Sheet2!$A:$B,2,0)</f>
        <v>0</v>
      </c>
      <c r="N10" s="52">
        <f t="shared" si="2"/>
        <v>0</v>
      </c>
      <c r="O10" s="52" t="s">
        <v>31</v>
      </c>
      <c r="P10" s="52">
        <f>VLOOKUP(O10:O136,Sheet2!$A:$B,2,0)</f>
        <v>0</v>
      </c>
      <c r="Q10" s="52">
        <f t="shared" si="3"/>
        <v>0</v>
      </c>
      <c r="R10" s="52" t="s">
        <v>31</v>
      </c>
      <c r="S10" s="52">
        <f>VLOOKUP(R10:R136,Sheet2!$A:$B,2,0)</f>
        <v>0</v>
      </c>
      <c r="T10" s="52">
        <f t="shared" si="4"/>
        <v>0</v>
      </c>
      <c r="U10" s="67" t="s">
        <v>31</v>
      </c>
      <c r="V10" s="52">
        <v>0</v>
      </c>
      <c r="W10" s="52">
        <f t="shared" si="5"/>
        <v>0</v>
      </c>
      <c r="X10" s="52" t="s">
        <v>18</v>
      </c>
      <c r="Y10" s="52">
        <f>VLOOKUP(X10:X136,Sheet2!$A:$B,2,0)</f>
        <v>1.75</v>
      </c>
      <c r="Z10" s="52">
        <f t="shared" si="6"/>
        <v>1.75</v>
      </c>
      <c r="AA10" s="52" t="s">
        <v>31</v>
      </c>
      <c r="AB10" s="52">
        <f>VLOOKUP(AA10:AA136,Sheet2!$A$2:$B$13,2,0)</f>
        <v>0</v>
      </c>
      <c r="AC10" s="52">
        <f t="shared" si="7"/>
        <v>0</v>
      </c>
      <c r="AD10" s="52" t="s">
        <v>18</v>
      </c>
      <c r="AE10" s="52">
        <f>VLOOKUP(AD10:AD136,Sheet2!$A$2:$B$13,2,0)</f>
        <v>1.75</v>
      </c>
      <c r="AF10" s="52">
        <f t="shared" si="8"/>
        <v>1.75</v>
      </c>
      <c r="AG10" s="52" t="s">
        <v>31</v>
      </c>
      <c r="AH10" s="52">
        <f>VLOOKUP(AG10:AG136,Sheet2!$A$2:$B$13,2,0)</f>
        <v>0</v>
      </c>
      <c r="AI10" s="52">
        <f t="shared" si="9"/>
        <v>0</v>
      </c>
      <c r="AJ10" s="53">
        <f t="shared" si="10"/>
        <v>3.5</v>
      </c>
      <c r="AK10" s="52">
        <f t="shared" si="11"/>
        <v>0.18</v>
      </c>
      <c r="AL10" s="69" t="s">
        <v>31</v>
      </c>
      <c r="AN10" s="83" t="s">
        <v>223</v>
      </c>
      <c r="AO10" s="44" t="b">
        <f t="shared" si="12"/>
        <v>1</v>
      </c>
      <c r="AP10" s="67" t="s">
        <v>31</v>
      </c>
      <c r="AQ10" s="44" t="b">
        <f t="shared" si="13"/>
        <v>1</v>
      </c>
    </row>
    <row r="11" spans="1:43" s="44" customFormat="1" ht="21.75" customHeight="1" x14ac:dyDescent="0.25">
      <c r="A11" s="74">
        <f t="shared" si="14"/>
        <v>4</v>
      </c>
      <c r="B11" s="75" t="s">
        <v>199</v>
      </c>
      <c r="C11" s="75" t="s">
        <v>340</v>
      </c>
      <c r="D11" s="76" t="s">
        <v>225</v>
      </c>
      <c r="E11" s="77" t="s">
        <v>226</v>
      </c>
      <c r="F11" s="52" t="s">
        <v>5</v>
      </c>
      <c r="G11" s="52">
        <f>VLOOKUP(F11:F137,Sheet2!$A:$B,2,0)</f>
        <v>4</v>
      </c>
      <c r="H11" s="52">
        <f t="shared" si="0"/>
        <v>12</v>
      </c>
      <c r="I11" s="52" t="s">
        <v>8</v>
      </c>
      <c r="J11" s="52">
        <f>VLOOKUP(I11:I137,Sheet2!$A:$B,2,0)</f>
        <v>3</v>
      </c>
      <c r="K11" s="52">
        <f t="shared" si="1"/>
        <v>9</v>
      </c>
      <c r="L11" s="52" t="s">
        <v>13</v>
      </c>
      <c r="M11" s="52">
        <f>VLOOKUP(L11:L137,Sheet2!$A:$B,2,0)</f>
        <v>3.75</v>
      </c>
      <c r="N11" s="52">
        <f t="shared" si="2"/>
        <v>11.25</v>
      </c>
      <c r="O11" s="52" t="s">
        <v>5</v>
      </c>
      <c r="P11" s="52">
        <f>VLOOKUP(O11:O137,Sheet2!$A:$B,2,0)</f>
        <v>4</v>
      </c>
      <c r="Q11" s="52">
        <f t="shared" si="3"/>
        <v>12</v>
      </c>
      <c r="R11" s="52" t="s">
        <v>5</v>
      </c>
      <c r="S11" s="52">
        <f>VLOOKUP(R11:R137,Sheet2!$A:$B,2,0)</f>
        <v>4</v>
      </c>
      <c r="T11" s="52">
        <f t="shared" si="4"/>
        <v>12</v>
      </c>
      <c r="U11" s="67" t="s">
        <v>477</v>
      </c>
      <c r="V11" s="52">
        <v>0</v>
      </c>
      <c r="W11" s="52">
        <f t="shared" si="5"/>
        <v>0</v>
      </c>
      <c r="X11" s="52" t="s">
        <v>5</v>
      </c>
      <c r="Y11" s="52">
        <f>VLOOKUP(X11:X137,Sheet2!$A:$B,2,0)</f>
        <v>4</v>
      </c>
      <c r="Z11" s="52">
        <f t="shared" si="6"/>
        <v>4</v>
      </c>
      <c r="AA11" s="52" t="s">
        <v>13</v>
      </c>
      <c r="AB11" s="52">
        <f>VLOOKUP(AA11:AA137,Sheet2!$A$2:$B$13,2,0)</f>
        <v>3.75</v>
      </c>
      <c r="AC11" s="52">
        <f t="shared" si="7"/>
        <v>7.5</v>
      </c>
      <c r="AD11" s="52" t="s">
        <v>7</v>
      </c>
      <c r="AE11" s="52">
        <f>VLOOKUP(AD11:AD137,Sheet2!$A$2:$B$13,2,0)</f>
        <v>3.25</v>
      </c>
      <c r="AF11" s="52">
        <f t="shared" si="8"/>
        <v>3.25</v>
      </c>
      <c r="AG11" s="52" t="s">
        <v>12</v>
      </c>
      <c r="AH11" s="52">
        <f>VLOOKUP(AG11:AG137,Sheet2!$A$2:$B$13,2,0)</f>
        <v>2.75</v>
      </c>
      <c r="AI11" s="52">
        <f t="shared" si="9"/>
        <v>2.75</v>
      </c>
      <c r="AJ11" s="53">
        <f t="shared" si="10"/>
        <v>73.75</v>
      </c>
      <c r="AK11" s="52">
        <f t="shared" si="11"/>
        <v>3.69</v>
      </c>
      <c r="AL11" s="69" t="s">
        <v>478</v>
      </c>
      <c r="AN11" s="83" t="s">
        <v>225</v>
      </c>
      <c r="AO11" s="44" t="b">
        <f t="shared" si="12"/>
        <v>1</v>
      </c>
      <c r="AP11" s="67" t="s">
        <v>477</v>
      </c>
      <c r="AQ11" s="44" t="b">
        <f t="shared" si="13"/>
        <v>1</v>
      </c>
    </row>
    <row r="12" spans="1:43" s="44" customFormat="1" ht="21.75" customHeight="1" x14ac:dyDescent="0.25">
      <c r="A12" s="74">
        <f t="shared" si="14"/>
        <v>5</v>
      </c>
      <c r="B12" s="75" t="s">
        <v>199</v>
      </c>
      <c r="C12" s="75" t="s">
        <v>340</v>
      </c>
      <c r="D12" s="76" t="s">
        <v>227</v>
      </c>
      <c r="E12" s="78" t="s">
        <v>228</v>
      </c>
      <c r="F12" s="52" t="s">
        <v>31</v>
      </c>
      <c r="G12" s="52">
        <f>VLOOKUP(F12:F138,Sheet2!$A:$B,2,0)</f>
        <v>0</v>
      </c>
      <c r="H12" s="52">
        <f t="shared" si="0"/>
        <v>0</v>
      </c>
      <c r="I12" s="52" t="s">
        <v>31</v>
      </c>
      <c r="J12" s="52">
        <f>VLOOKUP(I12:I138,Sheet2!$A:$B,2,0)</f>
        <v>0</v>
      </c>
      <c r="K12" s="52">
        <f t="shared" si="1"/>
        <v>0</v>
      </c>
      <c r="L12" s="52" t="s">
        <v>18</v>
      </c>
      <c r="M12" s="52">
        <f>VLOOKUP(L12:L138,Sheet2!$A:$B,2,0)</f>
        <v>1.75</v>
      </c>
      <c r="N12" s="52">
        <f t="shared" si="2"/>
        <v>5.25</v>
      </c>
      <c r="O12" s="52" t="s">
        <v>31</v>
      </c>
      <c r="P12" s="52">
        <f>VLOOKUP(O12:O138,Sheet2!$A:$B,2,0)</f>
        <v>0</v>
      </c>
      <c r="Q12" s="52">
        <f t="shared" si="3"/>
        <v>0</v>
      </c>
      <c r="R12" s="52" t="s">
        <v>16</v>
      </c>
      <c r="S12" s="52">
        <f>VLOOKUP(R12:R138,Sheet2!$A:$B,2,0)</f>
        <v>2.25</v>
      </c>
      <c r="T12" s="52">
        <f t="shared" si="4"/>
        <v>6.75</v>
      </c>
      <c r="U12" s="67" t="s">
        <v>477</v>
      </c>
      <c r="V12" s="52">
        <v>0</v>
      </c>
      <c r="W12" s="52">
        <f t="shared" si="5"/>
        <v>0</v>
      </c>
      <c r="X12" s="52" t="s">
        <v>11</v>
      </c>
      <c r="Y12" s="52">
        <f>VLOOKUP(X12:X138,Sheet2!$A:$B,2,0)</f>
        <v>2.5</v>
      </c>
      <c r="Z12" s="52">
        <f t="shared" si="6"/>
        <v>2.5</v>
      </c>
      <c r="AA12" s="52" t="s">
        <v>8</v>
      </c>
      <c r="AB12" s="52">
        <f>VLOOKUP(AA12:AA138,Sheet2!$A$2:$B$13,2,0)</f>
        <v>3</v>
      </c>
      <c r="AC12" s="52">
        <f t="shared" si="7"/>
        <v>6</v>
      </c>
      <c r="AD12" s="52" t="s">
        <v>8</v>
      </c>
      <c r="AE12" s="52">
        <f>VLOOKUP(AD12:AD138,Sheet2!$A$2:$B$13,2,0)</f>
        <v>3</v>
      </c>
      <c r="AF12" s="52">
        <f t="shared" si="8"/>
        <v>3</v>
      </c>
      <c r="AG12" s="52" t="s">
        <v>6</v>
      </c>
      <c r="AH12" s="52">
        <f>VLOOKUP(AG12:AG138,Sheet2!$A$2:$B$13,2,0)</f>
        <v>3.5</v>
      </c>
      <c r="AI12" s="52">
        <f t="shared" si="9"/>
        <v>3.5</v>
      </c>
      <c r="AJ12" s="53">
        <f t="shared" si="10"/>
        <v>27</v>
      </c>
      <c r="AK12" s="52">
        <f t="shared" si="11"/>
        <v>1.35</v>
      </c>
      <c r="AL12" s="69" t="s">
        <v>31</v>
      </c>
      <c r="AN12" s="83" t="s">
        <v>227</v>
      </c>
      <c r="AO12" s="44" t="b">
        <f t="shared" si="12"/>
        <v>1</v>
      </c>
      <c r="AP12" s="67" t="s">
        <v>477</v>
      </c>
      <c r="AQ12" s="44" t="b">
        <f t="shared" si="13"/>
        <v>1</v>
      </c>
    </row>
    <row r="13" spans="1:43" s="44" customFormat="1" ht="21.75" customHeight="1" x14ac:dyDescent="0.25">
      <c r="A13" s="74">
        <f t="shared" si="14"/>
        <v>6</v>
      </c>
      <c r="B13" s="75" t="s">
        <v>199</v>
      </c>
      <c r="C13" s="75" t="s">
        <v>340</v>
      </c>
      <c r="D13" s="76" t="s">
        <v>229</v>
      </c>
      <c r="E13" s="77" t="s">
        <v>230</v>
      </c>
      <c r="F13" s="52" t="s">
        <v>31</v>
      </c>
      <c r="G13" s="52">
        <f>VLOOKUP(F13:F139,Sheet2!$A:$B,2,0)</f>
        <v>0</v>
      </c>
      <c r="H13" s="52">
        <f t="shared" si="0"/>
        <v>0</v>
      </c>
      <c r="I13" s="52" t="s">
        <v>31</v>
      </c>
      <c r="J13" s="52">
        <f>VLOOKUP(I13:I139,Sheet2!$A:$B,2,0)</f>
        <v>0</v>
      </c>
      <c r="K13" s="52">
        <f t="shared" si="1"/>
        <v>0</v>
      </c>
      <c r="L13" s="52" t="s">
        <v>31</v>
      </c>
      <c r="M13" s="52">
        <f>VLOOKUP(L13:L139,Sheet2!$A:$B,2,0)</f>
        <v>0</v>
      </c>
      <c r="N13" s="52">
        <f t="shared" si="2"/>
        <v>0</v>
      </c>
      <c r="O13" s="52" t="s">
        <v>31</v>
      </c>
      <c r="P13" s="52">
        <f>VLOOKUP(O13:O139,Sheet2!$A:$B,2,0)</f>
        <v>0</v>
      </c>
      <c r="Q13" s="52">
        <f t="shared" si="3"/>
        <v>0</v>
      </c>
      <c r="R13" s="52" t="s">
        <v>16</v>
      </c>
      <c r="S13" s="52">
        <f>VLOOKUP(R13:R139,Sheet2!$A:$B,2,0)</f>
        <v>2.25</v>
      </c>
      <c r="T13" s="52">
        <f t="shared" si="4"/>
        <v>6.75</v>
      </c>
      <c r="U13" s="67" t="s">
        <v>477</v>
      </c>
      <c r="V13" s="52">
        <v>0</v>
      </c>
      <c r="W13" s="52">
        <f t="shared" si="5"/>
        <v>0</v>
      </c>
      <c r="X13" s="52" t="s">
        <v>16</v>
      </c>
      <c r="Y13" s="52">
        <f>VLOOKUP(X13:X139,Sheet2!$A:$B,2,0)</f>
        <v>2.25</v>
      </c>
      <c r="Z13" s="52">
        <f t="shared" si="6"/>
        <v>2.25</v>
      </c>
      <c r="AA13" s="52" t="s">
        <v>18</v>
      </c>
      <c r="AB13" s="52">
        <f>VLOOKUP(AA13:AA139,Sheet2!$A$2:$B$13,2,0)</f>
        <v>1.75</v>
      </c>
      <c r="AC13" s="52">
        <f t="shared" si="7"/>
        <v>3.5</v>
      </c>
      <c r="AD13" s="52" t="s">
        <v>16</v>
      </c>
      <c r="AE13" s="52">
        <f>VLOOKUP(AD13:AD139,Sheet2!$A$2:$B$13,2,0)</f>
        <v>2.25</v>
      </c>
      <c r="AF13" s="52">
        <f t="shared" si="8"/>
        <v>2.25</v>
      </c>
      <c r="AG13" s="52" t="s">
        <v>6</v>
      </c>
      <c r="AH13" s="52">
        <f>VLOOKUP(AG13:AG139,Sheet2!$A$2:$B$13,2,0)</f>
        <v>3.5</v>
      </c>
      <c r="AI13" s="52">
        <f t="shared" si="9"/>
        <v>3.5</v>
      </c>
      <c r="AJ13" s="53">
        <f t="shared" si="10"/>
        <v>18.25</v>
      </c>
      <c r="AK13" s="52">
        <f t="shared" si="11"/>
        <v>0.91</v>
      </c>
      <c r="AL13" s="69" t="s">
        <v>31</v>
      </c>
      <c r="AN13" s="83" t="s">
        <v>229</v>
      </c>
      <c r="AO13" s="44" t="b">
        <f t="shared" si="12"/>
        <v>1</v>
      </c>
      <c r="AP13" s="67" t="s">
        <v>477</v>
      </c>
      <c r="AQ13" s="44" t="b">
        <f t="shared" si="13"/>
        <v>1</v>
      </c>
    </row>
    <row r="14" spans="1:43" s="44" customFormat="1" ht="21.75" customHeight="1" x14ac:dyDescent="0.25">
      <c r="A14" s="74">
        <f t="shared" si="14"/>
        <v>7</v>
      </c>
      <c r="B14" s="75" t="s">
        <v>199</v>
      </c>
      <c r="C14" s="75" t="s">
        <v>340</v>
      </c>
      <c r="D14" s="76" t="s">
        <v>231</v>
      </c>
      <c r="E14" s="77" t="s">
        <v>232</v>
      </c>
      <c r="F14" s="52" t="s">
        <v>8</v>
      </c>
      <c r="G14" s="52">
        <f>VLOOKUP(F14:F140,Sheet2!$A:$B,2,0)</f>
        <v>3</v>
      </c>
      <c r="H14" s="52">
        <f t="shared" si="0"/>
        <v>9</v>
      </c>
      <c r="I14" s="52" t="s">
        <v>31</v>
      </c>
      <c r="J14" s="52">
        <f>VLOOKUP(I14:I140,Sheet2!$A:$B,2,0)</f>
        <v>0</v>
      </c>
      <c r="K14" s="52">
        <f t="shared" si="1"/>
        <v>0</v>
      </c>
      <c r="L14" s="52" t="s">
        <v>11</v>
      </c>
      <c r="M14" s="52">
        <f>VLOOKUP(L14:L140,Sheet2!$A:$B,2,0)</f>
        <v>2.5</v>
      </c>
      <c r="N14" s="52">
        <f t="shared" si="2"/>
        <v>7.5</v>
      </c>
      <c r="O14" s="52" t="s">
        <v>18</v>
      </c>
      <c r="P14" s="52">
        <f>VLOOKUP(O14:O140,Sheet2!$A:$B,2,0)</f>
        <v>1.75</v>
      </c>
      <c r="Q14" s="52">
        <f t="shared" si="3"/>
        <v>5.25</v>
      </c>
      <c r="R14" s="52" t="s">
        <v>16</v>
      </c>
      <c r="S14" s="52">
        <f>VLOOKUP(R14:R140,Sheet2!$A:$B,2,0)</f>
        <v>2.25</v>
      </c>
      <c r="T14" s="52">
        <f t="shared" si="4"/>
        <v>6.75</v>
      </c>
      <c r="U14" s="67" t="s">
        <v>477</v>
      </c>
      <c r="V14" s="52">
        <v>0</v>
      </c>
      <c r="W14" s="52">
        <f t="shared" si="5"/>
        <v>0</v>
      </c>
      <c r="X14" s="52" t="s">
        <v>7</v>
      </c>
      <c r="Y14" s="52">
        <f>VLOOKUP(X14:X140,Sheet2!$A:$B,2,0)</f>
        <v>3.25</v>
      </c>
      <c r="Z14" s="52">
        <f t="shared" si="6"/>
        <v>3.25</v>
      </c>
      <c r="AA14" s="52" t="s">
        <v>8</v>
      </c>
      <c r="AB14" s="52">
        <f>VLOOKUP(AA14:AA140,Sheet2!$A$2:$B$13,2,0)</f>
        <v>3</v>
      </c>
      <c r="AC14" s="52">
        <f t="shared" si="7"/>
        <v>6</v>
      </c>
      <c r="AD14" s="52" t="s">
        <v>6</v>
      </c>
      <c r="AE14" s="52">
        <f>VLOOKUP(AD14:AD140,Sheet2!$A$2:$B$13,2,0)</f>
        <v>3.5</v>
      </c>
      <c r="AF14" s="52">
        <f t="shared" si="8"/>
        <v>3.5</v>
      </c>
      <c r="AG14" s="52" t="s">
        <v>7</v>
      </c>
      <c r="AH14" s="52">
        <f>VLOOKUP(AG14:AG140,Sheet2!$A$2:$B$13,2,0)</f>
        <v>3.25</v>
      </c>
      <c r="AI14" s="52">
        <f t="shared" si="9"/>
        <v>3.25</v>
      </c>
      <c r="AJ14" s="53">
        <f t="shared" si="10"/>
        <v>44.5</v>
      </c>
      <c r="AK14" s="52">
        <f t="shared" si="11"/>
        <v>2.23</v>
      </c>
      <c r="AL14" s="69" t="s">
        <v>31</v>
      </c>
      <c r="AN14" s="83" t="s">
        <v>231</v>
      </c>
      <c r="AO14" s="44" t="b">
        <f t="shared" si="12"/>
        <v>1</v>
      </c>
      <c r="AP14" s="67" t="s">
        <v>477</v>
      </c>
      <c r="AQ14" s="44" t="b">
        <f t="shared" si="13"/>
        <v>1</v>
      </c>
    </row>
    <row r="15" spans="1:43" s="44" customFormat="1" ht="21.75" customHeight="1" x14ac:dyDescent="0.25">
      <c r="A15" s="74">
        <f t="shared" si="14"/>
        <v>8</v>
      </c>
      <c r="B15" s="75" t="s">
        <v>199</v>
      </c>
      <c r="C15" s="75" t="s">
        <v>340</v>
      </c>
      <c r="D15" s="76" t="s">
        <v>233</v>
      </c>
      <c r="E15" s="77" t="s">
        <v>234</v>
      </c>
      <c r="F15" s="52" t="s">
        <v>31</v>
      </c>
      <c r="G15" s="52">
        <f>VLOOKUP(F15:F141,Sheet2!$A:$B,2,0)</f>
        <v>0</v>
      </c>
      <c r="H15" s="52">
        <f t="shared" si="0"/>
        <v>0</v>
      </c>
      <c r="I15" s="52" t="s">
        <v>31</v>
      </c>
      <c r="J15" s="52">
        <f>VLOOKUP(I15:I141,Sheet2!$A:$B,2,0)</f>
        <v>0</v>
      </c>
      <c r="K15" s="52">
        <f t="shared" si="1"/>
        <v>0</v>
      </c>
      <c r="L15" s="52" t="s">
        <v>31</v>
      </c>
      <c r="M15" s="52">
        <f>VLOOKUP(L15:L141,Sheet2!$A:$B,2,0)</f>
        <v>0</v>
      </c>
      <c r="N15" s="52">
        <f t="shared" si="2"/>
        <v>0</v>
      </c>
      <c r="O15" s="52" t="s">
        <v>31</v>
      </c>
      <c r="P15" s="52">
        <f>VLOOKUP(O15:O141,Sheet2!$A:$B,2,0)</f>
        <v>0</v>
      </c>
      <c r="Q15" s="52">
        <f t="shared" si="3"/>
        <v>0</v>
      </c>
      <c r="R15" s="52" t="s">
        <v>17</v>
      </c>
      <c r="S15" s="52">
        <f>VLOOKUP(R15:R141,Sheet2!$A:$B,2,0)</f>
        <v>2</v>
      </c>
      <c r="T15" s="52">
        <f t="shared" si="4"/>
        <v>6</v>
      </c>
      <c r="U15" s="67" t="s">
        <v>477</v>
      </c>
      <c r="V15" s="52">
        <v>0</v>
      </c>
      <c r="W15" s="52">
        <f t="shared" si="5"/>
        <v>0</v>
      </c>
      <c r="X15" s="52" t="s">
        <v>17</v>
      </c>
      <c r="Y15" s="52">
        <f>VLOOKUP(X15:X141,Sheet2!$A:$B,2,0)</f>
        <v>2</v>
      </c>
      <c r="Z15" s="52">
        <f t="shared" si="6"/>
        <v>2</v>
      </c>
      <c r="AA15" s="52" t="s">
        <v>31</v>
      </c>
      <c r="AB15" s="52">
        <f>VLOOKUP(AA15:AA141,Sheet2!$A$2:$B$13,2,0)</f>
        <v>0</v>
      </c>
      <c r="AC15" s="52">
        <f t="shared" si="7"/>
        <v>0</v>
      </c>
      <c r="AD15" s="52" t="s">
        <v>31</v>
      </c>
      <c r="AE15" s="52">
        <f>VLOOKUP(AD15:AD141,Sheet2!$A$2:$B$13,2,0)</f>
        <v>0</v>
      </c>
      <c r="AF15" s="52">
        <f t="shared" si="8"/>
        <v>0</v>
      </c>
      <c r="AG15" s="52" t="s">
        <v>7</v>
      </c>
      <c r="AH15" s="52">
        <f>VLOOKUP(AG15:AG141,Sheet2!$A$2:$B$13,2,0)</f>
        <v>3.25</v>
      </c>
      <c r="AI15" s="52">
        <f t="shared" si="9"/>
        <v>3.25</v>
      </c>
      <c r="AJ15" s="53">
        <f t="shared" si="10"/>
        <v>11.25</v>
      </c>
      <c r="AK15" s="52">
        <f t="shared" si="11"/>
        <v>0.56000000000000005</v>
      </c>
      <c r="AL15" s="69" t="s">
        <v>31</v>
      </c>
      <c r="AN15" s="83" t="s">
        <v>233</v>
      </c>
      <c r="AO15" s="44" t="b">
        <f t="shared" si="12"/>
        <v>1</v>
      </c>
      <c r="AP15" s="67" t="s">
        <v>477</v>
      </c>
      <c r="AQ15" s="44" t="b">
        <f t="shared" si="13"/>
        <v>1</v>
      </c>
    </row>
    <row r="16" spans="1:43" s="44" customFormat="1" ht="21.75" customHeight="1" x14ac:dyDescent="0.25">
      <c r="A16" s="74">
        <f t="shared" si="14"/>
        <v>9</v>
      </c>
      <c r="B16" s="75" t="s">
        <v>199</v>
      </c>
      <c r="C16" s="75" t="s">
        <v>340</v>
      </c>
      <c r="D16" s="76" t="s">
        <v>235</v>
      </c>
      <c r="E16" s="77" t="s">
        <v>236</v>
      </c>
      <c r="F16" s="52" t="s">
        <v>5</v>
      </c>
      <c r="G16" s="52">
        <f>VLOOKUP(F16:F142,Sheet2!$A:$B,2,0)</f>
        <v>4</v>
      </c>
      <c r="H16" s="52">
        <f t="shared" si="0"/>
        <v>12</v>
      </c>
      <c r="I16" s="52" t="s">
        <v>7</v>
      </c>
      <c r="J16" s="52">
        <f>VLOOKUP(I16:I142,Sheet2!$A:$B,2,0)</f>
        <v>3.25</v>
      </c>
      <c r="K16" s="52">
        <f t="shared" si="1"/>
        <v>9.75</v>
      </c>
      <c r="L16" s="52" t="s">
        <v>6</v>
      </c>
      <c r="M16" s="52">
        <f>VLOOKUP(L16:L142,Sheet2!$A:$B,2,0)</f>
        <v>3.5</v>
      </c>
      <c r="N16" s="52">
        <f t="shared" si="2"/>
        <v>10.5</v>
      </c>
      <c r="O16" s="52" t="s">
        <v>13</v>
      </c>
      <c r="P16" s="52">
        <f>VLOOKUP(O16:O142,Sheet2!$A:$B,2,0)</f>
        <v>3.75</v>
      </c>
      <c r="Q16" s="52">
        <f t="shared" si="3"/>
        <v>11.25</v>
      </c>
      <c r="R16" s="52" t="s">
        <v>13</v>
      </c>
      <c r="S16" s="52">
        <f>VLOOKUP(R16:R142,Sheet2!$A:$B,2,0)</f>
        <v>3.75</v>
      </c>
      <c r="T16" s="52">
        <f t="shared" si="4"/>
        <v>11.25</v>
      </c>
      <c r="U16" s="67" t="s">
        <v>477</v>
      </c>
      <c r="V16" s="52">
        <v>0</v>
      </c>
      <c r="W16" s="52">
        <f t="shared" si="5"/>
        <v>0</v>
      </c>
      <c r="X16" s="52" t="s">
        <v>13</v>
      </c>
      <c r="Y16" s="52">
        <f>VLOOKUP(X16:X142,Sheet2!$A:$B,2,0)</f>
        <v>3.75</v>
      </c>
      <c r="Z16" s="52">
        <f t="shared" si="6"/>
        <v>3.75</v>
      </c>
      <c r="AA16" s="52" t="s">
        <v>6</v>
      </c>
      <c r="AB16" s="52">
        <f>VLOOKUP(AA16:AA142,Sheet2!$A$2:$B$13,2,0)</f>
        <v>3.5</v>
      </c>
      <c r="AC16" s="52">
        <f t="shared" si="7"/>
        <v>7</v>
      </c>
      <c r="AD16" s="52" t="s">
        <v>5</v>
      </c>
      <c r="AE16" s="52">
        <f>VLOOKUP(AD16:AD142,Sheet2!$A$2:$B$13,2,0)</f>
        <v>4</v>
      </c>
      <c r="AF16" s="52">
        <f t="shared" si="8"/>
        <v>4</v>
      </c>
      <c r="AG16" s="52" t="s">
        <v>6</v>
      </c>
      <c r="AH16" s="52">
        <f>VLOOKUP(AG16:AG142,Sheet2!$A$2:$B$13,2,0)</f>
        <v>3.5</v>
      </c>
      <c r="AI16" s="52">
        <f t="shared" si="9"/>
        <v>3.5</v>
      </c>
      <c r="AJ16" s="53">
        <f t="shared" si="10"/>
        <v>73</v>
      </c>
      <c r="AK16" s="52">
        <f t="shared" si="11"/>
        <v>3.65</v>
      </c>
      <c r="AL16" s="69" t="s">
        <v>478</v>
      </c>
      <c r="AN16" s="83" t="s">
        <v>235</v>
      </c>
      <c r="AO16" s="44" t="b">
        <f t="shared" si="12"/>
        <v>1</v>
      </c>
      <c r="AP16" s="67" t="s">
        <v>477</v>
      </c>
      <c r="AQ16" s="44" t="b">
        <f t="shared" si="13"/>
        <v>1</v>
      </c>
    </row>
    <row r="17" spans="1:43" s="44" customFormat="1" ht="21.75" customHeight="1" x14ac:dyDescent="0.25">
      <c r="A17" s="74">
        <f t="shared" si="14"/>
        <v>10</v>
      </c>
      <c r="B17" s="75" t="s">
        <v>199</v>
      </c>
      <c r="C17" s="75" t="s">
        <v>340</v>
      </c>
      <c r="D17" s="76" t="s">
        <v>237</v>
      </c>
      <c r="E17" s="77" t="s">
        <v>238</v>
      </c>
      <c r="F17" s="52" t="s">
        <v>31</v>
      </c>
      <c r="G17" s="52">
        <f>VLOOKUP(F17:F143,Sheet2!$A:$B,2,0)</f>
        <v>0</v>
      </c>
      <c r="H17" s="52">
        <f t="shared" si="0"/>
        <v>0</v>
      </c>
      <c r="I17" s="52" t="s">
        <v>31</v>
      </c>
      <c r="J17" s="52">
        <f>VLOOKUP(I17:I143,Sheet2!$A:$B,2,0)</f>
        <v>0</v>
      </c>
      <c r="K17" s="52">
        <f t="shared" si="1"/>
        <v>0</v>
      </c>
      <c r="L17" s="52" t="s">
        <v>31</v>
      </c>
      <c r="M17" s="52">
        <f>VLOOKUP(L17:L143,Sheet2!$A:$B,2,0)</f>
        <v>0</v>
      </c>
      <c r="N17" s="52">
        <f t="shared" si="2"/>
        <v>0</v>
      </c>
      <c r="O17" s="52" t="s">
        <v>31</v>
      </c>
      <c r="P17" s="52">
        <f>VLOOKUP(O17:O143,Sheet2!$A:$B,2,0)</f>
        <v>0</v>
      </c>
      <c r="Q17" s="52">
        <f t="shared" si="3"/>
        <v>0</v>
      </c>
      <c r="R17" s="52" t="s">
        <v>17</v>
      </c>
      <c r="S17" s="52">
        <f>VLOOKUP(R17:R143,Sheet2!$A:$B,2,0)</f>
        <v>2</v>
      </c>
      <c r="T17" s="52">
        <f t="shared" si="4"/>
        <v>6</v>
      </c>
      <c r="U17" s="67" t="s">
        <v>477</v>
      </c>
      <c r="V17" s="52">
        <v>0</v>
      </c>
      <c r="W17" s="52">
        <f t="shared" si="5"/>
        <v>0</v>
      </c>
      <c r="X17" s="52" t="s">
        <v>11</v>
      </c>
      <c r="Y17" s="52">
        <f>VLOOKUP(X17:X143,Sheet2!$A:$B,2,0)</f>
        <v>2.5</v>
      </c>
      <c r="Z17" s="52">
        <f t="shared" si="6"/>
        <v>2.5</v>
      </c>
      <c r="AA17" s="52" t="s">
        <v>17</v>
      </c>
      <c r="AB17" s="52">
        <f>VLOOKUP(AA17:AA143,Sheet2!$A$2:$B$13,2,0)</f>
        <v>2</v>
      </c>
      <c r="AC17" s="52">
        <f t="shared" si="7"/>
        <v>4</v>
      </c>
      <c r="AD17" s="52" t="s">
        <v>17</v>
      </c>
      <c r="AE17" s="52">
        <f>VLOOKUP(AD17:AD143,Sheet2!$A$2:$B$13,2,0)</f>
        <v>2</v>
      </c>
      <c r="AF17" s="52">
        <f t="shared" si="8"/>
        <v>2</v>
      </c>
      <c r="AG17" s="52" t="s">
        <v>18</v>
      </c>
      <c r="AH17" s="52">
        <f>VLOOKUP(AG17:AG143,Sheet2!$A$2:$B$13,2,0)</f>
        <v>1.75</v>
      </c>
      <c r="AI17" s="52">
        <f t="shared" si="9"/>
        <v>1.75</v>
      </c>
      <c r="AJ17" s="53">
        <f t="shared" si="10"/>
        <v>16.25</v>
      </c>
      <c r="AK17" s="52">
        <f t="shared" si="11"/>
        <v>0.81</v>
      </c>
      <c r="AL17" s="69" t="s">
        <v>31</v>
      </c>
      <c r="AN17" s="83" t="s">
        <v>237</v>
      </c>
      <c r="AO17" s="44" t="b">
        <f t="shared" si="12"/>
        <v>1</v>
      </c>
      <c r="AP17" s="67" t="s">
        <v>477</v>
      </c>
      <c r="AQ17" s="44" t="b">
        <f t="shared" si="13"/>
        <v>1</v>
      </c>
    </row>
    <row r="18" spans="1:43" s="44" customFormat="1" ht="21.75" customHeight="1" x14ac:dyDescent="0.25">
      <c r="A18" s="74">
        <f t="shared" si="14"/>
        <v>11</v>
      </c>
      <c r="B18" s="75" t="s">
        <v>199</v>
      </c>
      <c r="C18" s="75" t="s">
        <v>340</v>
      </c>
      <c r="D18" s="76" t="s">
        <v>239</v>
      </c>
      <c r="E18" s="77" t="s">
        <v>240</v>
      </c>
      <c r="F18" s="52" t="s">
        <v>31</v>
      </c>
      <c r="G18" s="52">
        <f>VLOOKUP(F18:F144,Sheet2!$A:$B,2,0)</f>
        <v>0</v>
      </c>
      <c r="H18" s="52">
        <f t="shared" si="0"/>
        <v>0</v>
      </c>
      <c r="I18" s="52" t="s">
        <v>11</v>
      </c>
      <c r="J18" s="52">
        <f>VLOOKUP(I18:I144,Sheet2!$A:$B,2,0)</f>
        <v>2.5</v>
      </c>
      <c r="K18" s="52">
        <f t="shared" si="1"/>
        <v>7.5</v>
      </c>
      <c r="L18" s="52" t="s">
        <v>31</v>
      </c>
      <c r="M18" s="52">
        <f>VLOOKUP(L18:L144,Sheet2!$A:$B,2,0)</f>
        <v>0</v>
      </c>
      <c r="N18" s="52">
        <f t="shared" si="2"/>
        <v>0</v>
      </c>
      <c r="O18" s="52" t="s">
        <v>31</v>
      </c>
      <c r="P18" s="52">
        <f>VLOOKUP(O18:O144,Sheet2!$A:$B,2,0)</f>
        <v>0</v>
      </c>
      <c r="Q18" s="52">
        <f t="shared" si="3"/>
        <v>0</v>
      </c>
      <c r="R18" s="52" t="s">
        <v>8</v>
      </c>
      <c r="S18" s="52">
        <f>VLOOKUP(R18:R144,Sheet2!$A:$B,2,0)</f>
        <v>3</v>
      </c>
      <c r="T18" s="52">
        <f t="shared" si="4"/>
        <v>9</v>
      </c>
      <c r="U18" s="67" t="s">
        <v>31</v>
      </c>
      <c r="V18" s="52">
        <v>0</v>
      </c>
      <c r="W18" s="52">
        <f t="shared" si="5"/>
        <v>0</v>
      </c>
      <c r="X18" s="52" t="s">
        <v>8</v>
      </c>
      <c r="Y18" s="52">
        <f>VLOOKUP(X18:X144,Sheet2!$A:$B,2,0)</f>
        <v>3</v>
      </c>
      <c r="Z18" s="52">
        <f t="shared" si="6"/>
        <v>3</v>
      </c>
      <c r="AA18" s="52" t="s">
        <v>16</v>
      </c>
      <c r="AB18" s="52">
        <f>VLOOKUP(AA18:AA144,Sheet2!$A$2:$B$13,2,0)</f>
        <v>2.25</v>
      </c>
      <c r="AC18" s="52">
        <f t="shared" si="7"/>
        <v>4.5</v>
      </c>
      <c r="AD18" s="52" t="s">
        <v>17</v>
      </c>
      <c r="AE18" s="52">
        <f>VLOOKUP(AD18:AD144,Sheet2!$A$2:$B$13,2,0)</f>
        <v>2</v>
      </c>
      <c r="AF18" s="52">
        <f t="shared" si="8"/>
        <v>2</v>
      </c>
      <c r="AG18" s="52" t="s">
        <v>6</v>
      </c>
      <c r="AH18" s="52">
        <f>VLOOKUP(AG18:AG144,Sheet2!$A$2:$B$13,2,0)</f>
        <v>3.5</v>
      </c>
      <c r="AI18" s="52">
        <f t="shared" si="9"/>
        <v>3.5</v>
      </c>
      <c r="AJ18" s="53">
        <f t="shared" si="10"/>
        <v>29.5</v>
      </c>
      <c r="AK18" s="52">
        <f t="shared" si="11"/>
        <v>1.48</v>
      </c>
      <c r="AL18" s="69" t="s">
        <v>31</v>
      </c>
      <c r="AN18" s="83" t="s">
        <v>239</v>
      </c>
      <c r="AO18" s="44" t="b">
        <f t="shared" si="12"/>
        <v>1</v>
      </c>
      <c r="AP18" s="67" t="s">
        <v>31</v>
      </c>
      <c r="AQ18" s="44" t="b">
        <f t="shared" si="13"/>
        <v>1</v>
      </c>
    </row>
    <row r="19" spans="1:43" s="44" customFormat="1" ht="21.75" customHeight="1" x14ac:dyDescent="0.25">
      <c r="A19" s="74">
        <f t="shared" si="14"/>
        <v>12</v>
      </c>
      <c r="B19" s="75" t="s">
        <v>199</v>
      </c>
      <c r="C19" s="75" t="s">
        <v>340</v>
      </c>
      <c r="D19" s="76" t="s">
        <v>241</v>
      </c>
      <c r="E19" s="77" t="s">
        <v>242</v>
      </c>
      <c r="F19" s="52" t="s">
        <v>6</v>
      </c>
      <c r="G19" s="52">
        <f>VLOOKUP(F19:F145,Sheet2!$A:$B,2,0)</f>
        <v>3.5</v>
      </c>
      <c r="H19" s="52">
        <f t="shared" si="0"/>
        <v>10.5</v>
      </c>
      <c r="I19" s="52" t="s">
        <v>31</v>
      </c>
      <c r="J19" s="52">
        <f>VLOOKUP(I19:I145,Sheet2!$A:$B,2,0)</f>
        <v>0</v>
      </c>
      <c r="K19" s="52">
        <f t="shared" si="1"/>
        <v>0</v>
      </c>
      <c r="L19" s="52" t="s">
        <v>12</v>
      </c>
      <c r="M19" s="52">
        <f>VLOOKUP(L19:L145,Sheet2!$A:$B,2,0)</f>
        <v>2.75</v>
      </c>
      <c r="N19" s="52">
        <f t="shared" si="2"/>
        <v>8.25</v>
      </c>
      <c r="O19" s="52" t="s">
        <v>17</v>
      </c>
      <c r="P19" s="52">
        <f>VLOOKUP(O19:O145,Sheet2!$A:$B,2,0)</f>
        <v>2</v>
      </c>
      <c r="Q19" s="52">
        <f t="shared" si="3"/>
        <v>6</v>
      </c>
      <c r="R19" s="52" t="s">
        <v>12</v>
      </c>
      <c r="S19" s="52">
        <f>VLOOKUP(R19:R145,Sheet2!$A:$B,2,0)</f>
        <v>2.75</v>
      </c>
      <c r="T19" s="52">
        <f t="shared" si="4"/>
        <v>8.25</v>
      </c>
      <c r="U19" s="67" t="s">
        <v>477</v>
      </c>
      <c r="V19" s="52">
        <v>0</v>
      </c>
      <c r="W19" s="52">
        <f t="shared" si="5"/>
        <v>0</v>
      </c>
      <c r="X19" s="52" t="s">
        <v>7</v>
      </c>
      <c r="Y19" s="52">
        <f>VLOOKUP(X19:X145,Sheet2!$A:$B,2,0)</f>
        <v>3.25</v>
      </c>
      <c r="Z19" s="52">
        <f t="shared" si="6"/>
        <v>3.25</v>
      </c>
      <c r="AA19" s="52" t="s">
        <v>8</v>
      </c>
      <c r="AB19" s="52">
        <f>VLOOKUP(AA19:AA145,Sheet2!$A$2:$B$13,2,0)</f>
        <v>3</v>
      </c>
      <c r="AC19" s="52">
        <f t="shared" si="7"/>
        <v>6</v>
      </c>
      <c r="AD19" s="52" t="s">
        <v>7</v>
      </c>
      <c r="AE19" s="52">
        <f>VLOOKUP(AD19:AD145,Sheet2!$A$2:$B$13,2,0)</f>
        <v>3.25</v>
      </c>
      <c r="AF19" s="52">
        <f t="shared" si="8"/>
        <v>3.25</v>
      </c>
      <c r="AG19" s="52" t="s">
        <v>7</v>
      </c>
      <c r="AH19" s="52">
        <f>VLOOKUP(AG19:AG145,Sheet2!$A$2:$B$13,2,0)</f>
        <v>3.25</v>
      </c>
      <c r="AI19" s="52">
        <f t="shared" si="9"/>
        <v>3.25</v>
      </c>
      <c r="AJ19" s="53">
        <f t="shared" si="10"/>
        <v>48.75</v>
      </c>
      <c r="AK19" s="52">
        <f t="shared" si="11"/>
        <v>2.44</v>
      </c>
      <c r="AL19" s="69" t="s">
        <v>31</v>
      </c>
      <c r="AN19" s="83" t="s">
        <v>241</v>
      </c>
      <c r="AO19" s="44" t="b">
        <f t="shared" si="12"/>
        <v>1</v>
      </c>
      <c r="AP19" s="67" t="s">
        <v>477</v>
      </c>
      <c r="AQ19" s="44" t="b">
        <f t="shared" si="13"/>
        <v>1</v>
      </c>
    </row>
    <row r="20" spans="1:43" s="44" customFormat="1" ht="21.75" customHeight="1" x14ac:dyDescent="0.25">
      <c r="A20" s="74">
        <f t="shared" si="14"/>
        <v>13</v>
      </c>
      <c r="B20" s="75" t="s">
        <v>199</v>
      </c>
      <c r="C20" s="75" t="s">
        <v>340</v>
      </c>
      <c r="D20" s="76" t="s">
        <v>243</v>
      </c>
      <c r="E20" s="77" t="s">
        <v>244</v>
      </c>
      <c r="F20" s="52" t="s">
        <v>31</v>
      </c>
      <c r="G20" s="52">
        <f>VLOOKUP(F20:F146,Sheet2!$A:$B,2,0)</f>
        <v>0</v>
      </c>
      <c r="H20" s="52">
        <f t="shared" si="0"/>
        <v>0</v>
      </c>
      <c r="I20" s="52" t="s">
        <v>31</v>
      </c>
      <c r="J20" s="52">
        <f>VLOOKUP(I20:I146,Sheet2!$A:$B,2,0)</f>
        <v>0</v>
      </c>
      <c r="K20" s="52">
        <f t="shared" si="1"/>
        <v>0</v>
      </c>
      <c r="L20" s="52" t="s">
        <v>31</v>
      </c>
      <c r="M20" s="52">
        <f>VLOOKUP(L20:L146,Sheet2!$A:$B,2,0)</f>
        <v>0</v>
      </c>
      <c r="N20" s="52">
        <f t="shared" si="2"/>
        <v>0</v>
      </c>
      <c r="O20" s="52" t="s">
        <v>31</v>
      </c>
      <c r="P20" s="52">
        <f>VLOOKUP(O20:O146,Sheet2!$A:$B,2,0)</f>
        <v>0</v>
      </c>
      <c r="Q20" s="52">
        <f t="shared" si="3"/>
        <v>0</v>
      </c>
      <c r="R20" s="52" t="s">
        <v>17</v>
      </c>
      <c r="S20" s="52">
        <f>VLOOKUP(R20:R146,Sheet2!$A:$B,2,0)</f>
        <v>2</v>
      </c>
      <c r="T20" s="52">
        <f t="shared" si="4"/>
        <v>6</v>
      </c>
      <c r="U20" s="67" t="s">
        <v>31</v>
      </c>
      <c r="V20" s="52">
        <v>0</v>
      </c>
      <c r="W20" s="52">
        <f t="shared" si="5"/>
        <v>0</v>
      </c>
      <c r="X20" s="52" t="s">
        <v>16</v>
      </c>
      <c r="Y20" s="52">
        <f>VLOOKUP(X20:X146,Sheet2!$A:$B,2,0)</f>
        <v>2.25</v>
      </c>
      <c r="Z20" s="52">
        <f t="shared" si="6"/>
        <v>2.25</v>
      </c>
      <c r="AA20" s="52" t="s">
        <v>16</v>
      </c>
      <c r="AB20" s="52">
        <f>VLOOKUP(AA20:AA146,Sheet2!$A$2:$B$13,2,0)</f>
        <v>2.25</v>
      </c>
      <c r="AC20" s="52">
        <f t="shared" si="7"/>
        <v>4.5</v>
      </c>
      <c r="AD20" s="52" t="s">
        <v>18</v>
      </c>
      <c r="AE20" s="52">
        <f>VLOOKUP(AD20:AD146,Sheet2!$A$2:$B$13,2,0)</f>
        <v>1.75</v>
      </c>
      <c r="AF20" s="52">
        <f t="shared" si="8"/>
        <v>1.75</v>
      </c>
      <c r="AG20" s="52" t="s">
        <v>11</v>
      </c>
      <c r="AH20" s="52">
        <f>VLOOKUP(AG20:AG146,Sheet2!$A$2:$B$13,2,0)</f>
        <v>2.5</v>
      </c>
      <c r="AI20" s="52">
        <f t="shared" si="9"/>
        <v>2.5</v>
      </c>
      <c r="AJ20" s="53">
        <f t="shared" si="10"/>
        <v>17</v>
      </c>
      <c r="AK20" s="52">
        <f t="shared" si="11"/>
        <v>0.85</v>
      </c>
      <c r="AL20" s="69" t="s">
        <v>31</v>
      </c>
      <c r="AN20" s="83" t="s">
        <v>243</v>
      </c>
      <c r="AO20" s="44" t="b">
        <f t="shared" si="12"/>
        <v>1</v>
      </c>
      <c r="AP20" s="67" t="s">
        <v>31</v>
      </c>
      <c r="AQ20" s="44" t="b">
        <f t="shared" si="13"/>
        <v>1</v>
      </c>
    </row>
    <row r="21" spans="1:43" s="44" customFormat="1" ht="21.75" customHeight="1" x14ac:dyDescent="0.25">
      <c r="A21" s="74">
        <f t="shared" si="14"/>
        <v>14</v>
      </c>
      <c r="B21" s="75" t="s">
        <v>199</v>
      </c>
      <c r="C21" s="75" t="s">
        <v>340</v>
      </c>
      <c r="D21" s="76" t="s">
        <v>245</v>
      </c>
      <c r="E21" s="77" t="s">
        <v>246</v>
      </c>
      <c r="F21" s="52" t="s">
        <v>8</v>
      </c>
      <c r="G21" s="52">
        <f>VLOOKUP(F21:F147,Sheet2!$A:$B,2,0)</f>
        <v>3</v>
      </c>
      <c r="H21" s="52">
        <f t="shared" si="0"/>
        <v>9</v>
      </c>
      <c r="I21" s="52" t="s">
        <v>16</v>
      </c>
      <c r="J21" s="52">
        <f>VLOOKUP(I21:I147,Sheet2!$A:$B,2,0)</f>
        <v>2.25</v>
      </c>
      <c r="K21" s="52">
        <f t="shared" si="1"/>
        <v>6.75</v>
      </c>
      <c r="L21" s="52" t="s">
        <v>12</v>
      </c>
      <c r="M21" s="52">
        <f>VLOOKUP(L21:L147,Sheet2!$A:$B,2,0)</f>
        <v>2.75</v>
      </c>
      <c r="N21" s="52">
        <f t="shared" si="2"/>
        <v>8.25</v>
      </c>
      <c r="O21" s="52" t="s">
        <v>18</v>
      </c>
      <c r="P21" s="52">
        <f>VLOOKUP(O21:O147,Sheet2!$A:$B,2,0)</f>
        <v>1.75</v>
      </c>
      <c r="Q21" s="52">
        <f t="shared" si="3"/>
        <v>5.25</v>
      </c>
      <c r="R21" s="52" t="s">
        <v>11</v>
      </c>
      <c r="S21" s="52">
        <f>VLOOKUP(R21:R147,Sheet2!$A:$B,2,0)</f>
        <v>2.5</v>
      </c>
      <c r="T21" s="52">
        <f t="shared" si="4"/>
        <v>7.5</v>
      </c>
      <c r="U21" s="67" t="s">
        <v>477</v>
      </c>
      <c r="V21" s="52">
        <v>0</v>
      </c>
      <c r="W21" s="52">
        <f t="shared" si="5"/>
        <v>0</v>
      </c>
      <c r="X21" s="52" t="s">
        <v>8</v>
      </c>
      <c r="Y21" s="52">
        <f>VLOOKUP(X21:X147,Sheet2!$A:$B,2,0)</f>
        <v>3</v>
      </c>
      <c r="Z21" s="52">
        <f t="shared" si="6"/>
        <v>3</v>
      </c>
      <c r="AA21" s="52" t="s">
        <v>8</v>
      </c>
      <c r="AB21" s="52">
        <f>VLOOKUP(AA21:AA147,Sheet2!$A$2:$B$13,2,0)</f>
        <v>3</v>
      </c>
      <c r="AC21" s="52">
        <f t="shared" si="7"/>
        <v>6</v>
      </c>
      <c r="AD21" s="52" t="s">
        <v>8</v>
      </c>
      <c r="AE21" s="52">
        <f>VLOOKUP(AD21:AD147,Sheet2!$A$2:$B$13,2,0)</f>
        <v>3</v>
      </c>
      <c r="AF21" s="52">
        <f t="shared" si="8"/>
        <v>3</v>
      </c>
      <c r="AG21" s="52" t="s">
        <v>8</v>
      </c>
      <c r="AH21" s="52">
        <f>VLOOKUP(AG21:AG147,Sheet2!$A$2:$B$13,2,0)</f>
        <v>3</v>
      </c>
      <c r="AI21" s="52">
        <f t="shared" si="9"/>
        <v>3</v>
      </c>
      <c r="AJ21" s="53">
        <f t="shared" si="10"/>
        <v>51.75</v>
      </c>
      <c r="AK21" s="52">
        <f t="shared" si="11"/>
        <v>2.59</v>
      </c>
      <c r="AL21" s="69" t="s">
        <v>31</v>
      </c>
      <c r="AN21" s="83" t="s">
        <v>245</v>
      </c>
      <c r="AO21" s="44" t="b">
        <f t="shared" si="12"/>
        <v>1</v>
      </c>
      <c r="AP21" s="67" t="s">
        <v>477</v>
      </c>
      <c r="AQ21" s="44" t="b">
        <f t="shared" si="13"/>
        <v>1</v>
      </c>
    </row>
    <row r="22" spans="1:43" s="44" customFormat="1" ht="21.75" customHeight="1" x14ac:dyDescent="0.25">
      <c r="A22" s="74">
        <f t="shared" si="14"/>
        <v>15</v>
      </c>
      <c r="B22" s="75" t="s">
        <v>199</v>
      </c>
      <c r="C22" s="75" t="s">
        <v>340</v>
      </c>
      <c r="D22" s="76" t="s">
        <v>247</v>
      </c>
      <c r="E22" s="77" t="s">
        <v>248</v>
      </c>
      <c r="F22" s="52" t="s">
        <v>31</v>
      </c>
      <c r="G22" s="52">
        <f>VLOOKUP(F22:F148,Sheet2!$A:$B,2,0)</f>
        <v>0</v>
      </c>
      <c r="H22" s="52">
        <f t="shared" si="0"/>
        <v>0</v>
      </c>
      <c r="I22" s="52" t="s">
        <v>31</v>
      </c>
      <c r="J22" s="52">
        <f>VLOOKUP(I22:I148,Sheet2!$A:$B,2,0)</f>
        <v>0</v>
      </c>
      <c r="K22" s="52">
        <f t="shared" si="1"/>
        <v>0</v>
      </c>
      <c r="L22" s="52" t="s">
        <v>31</v>
      </c>
      <c r="M22" s="52">
        <f>VLOOKUP(L22:L148,Sheet2!$A:$B,2,0)</f>
        <v>0</v>
      </c>
      <c r="N22" s="52">
        <f t="shared" si="2"/>
        <v>0</v>
      </c>
      <c r="O22" s="52" t="s">
        <v>31</v>
      </c>
      <c r="P22" s="52">
        <f>VLOOKUP(O22:O148,Sheet2!$A:$B,2,0)</f>
        <v>0</v>
      </c>
      <c r="Q22" s="52">
        <f t="shared" si="3"/>
        <v>0</v>
      </c>
      <c r="R22" s="52" t="s">
        <v>8</v>
      </c>
      <c r="S22" s="52">
        <f>VLOOKUP(R22:R148,Sheet2!$A:$B,2,0)</f>
        <v>3</v>
      </c>
      <c r="T22" s="52">
        <f t="shared" si="4"/>
        <v>9</v>
      </c>
      <c r="U22" s="67" t="s">
        <v>31</v>
      </c>
      <c r="V22" s="52">
        <v>0</v>
      </c>
      <c r="W22" s="52">
        <f t="shared" si="5"/>
        <v>0</v>
      </c>
      <c r="X22" s="52" t="s">
        <v>17</v>
      </c>
      <c r="Y22" s="52">
        <f>VLOOKUP(X22:X148,Sheet2!$A:$B,2,0)</f>
        <v>2</v>
      </c>
      <c r="Z22" s="52">
        <f t="shared" si="6"/>
        <v>2</v>
      </c>
      <c r="AA22" s="52" t="s">
        <v>17</v>
      </c>
      <c r="AB22" s="52">
        <f>VLOOKUP(AA22:AA148,Sheet2!$A$2:$B$13,2,0)</f>
        <v>2</v>
      </c>
      <c r="AC22" s="52">
        <f t="shared" si="7"/>
        <v>4</v>
      </c>
      <c r="AD22" s="52" t="s">
        <v>16</v>
      </c>
      <c r="AE22" s="52">
        <f>VLOOKUP(AD22:AD148,Sheet2!$A$2:$B$13,2,0)</f>
        <v>2.25</v>
      </c>
      <c r="AF22" s="52">
        <f t="shared" si="8"/>
        <v>2.25</v>
      </c>
      <c r="AG22" s="52" t="s">
        <v>8</v>
      </c>
      <c r="AH22" s="52">
        <f>VLOOKUP(AG22:AG148,Sheet2!$A$2:$B$13,2,0)</f>
        <v>3</v>
      </c>
      <c r="AI22" s="52">
        <f t="shared" si="9"/>
        <v>3</v>
      </c>
      <c r="AJ22" s="53">
        <f t="shared" si="10"/>
        <v>20.25</v>
      </c>
      <c r="AK22" s="52">
        <f t="shared" si="11"/>
        <v>1.01</v>
      </c>
      <c r="AL22" s="69" t="s">
        <v>31</v>
      </c>
      <c r="AN22" s="83" t="s">
        <v>247</v>
      </c>
      <c r="AO22" s="44" t="b">
        <f t="shared" si="12"/>
        <v>1</v>
      </c>
      <c r="AP22" s="67" t="s">
        <v>31</v>
      </c>
      <c r="AQ22" s="44" t="b">
        <f t="shared" si="13"/>
        <v>1</v>
      </c>
    </row>
    <row r="23" spans="1:43" s="44" customFormat="1" ht="21.75" customHeight="1" x14ac:dyDescent="0.25">
      <c r="A23" s="74">
        <f t="shared" si="14"/>
        <v>16</v>
      </c>
      <c r="B23" s="75" t="s">
        <v>199</v>
      </c>
      <c r="C23" s="75" t="s">
        <v>340</v>
      </c>
      <c r="D23" s="76" t="s">
        <v>249</v>
      </c>
      <c r="E23" s="79" t="s">
        <v>250</v>
      </c>
      <c r="F23" s="52" t="s">
        <v>31</v>
      </c>
      <c r="G23" s="52">
        <f>VLOOKUP(F23:F149,Sheet2!$A:$B,2,0)</f>
        <v>0</v>
      </c>
      <c r="H23" s="52">
        <f t="shared" si="0"/>
        <v>0</v>
      </c>
      <c r="I23" s="52" t="s">
        <v>31</v>
      </c>
      <c r="J23" s="52">
        <f>VLOOKUP(I23:I149,Sheet2!$A:$B,2,0)</f>
        <v>0</v>
      </c>
      <c r="K23" s="52">
        <f t="shared" si="1"/>
        <v>0</v>
      </c>
      <c r="L23" s="52" t="s">
        <v>31</v>
      </c>
      <c r="M23" s="52">
        <f>VLOOKUP(L23:L149,Sheet2!$A:$B,2,0)</f>
        <v>0</v>
      </c>
      <c r="N23" s="52">
        <f t="shared" si="2"/>
        <v>0</v>
      </c>
      <c r="O23" s="52" t="s">
        <v>31</v>
      </c>
      <c r="P23" s="52">
        <f>VLOOKUP(O23:O149,Sheet2!$A:$B,2,0)</f>
        <v>0</v>
      </c>
      <c r="Q23" s="52">
        <f t="shared" si="3"/>
        <v>0</v>
      </c>
      <c r="R23" s="52" t="s">
        <v>31</v>
      </c>
      <c r="S23" s="52">
        <f>VLOOKUP(R23:R149,Sheet2!$A:$B,2,0)</f>
        <v>0</v>
      </c>
      <c r="T23" s="52">
        <f t="shared" si="4"/>
        <v>0</v>
      </c>
      <c r="U23" s="67" t="s">
        <v>31</v>
      </c>
      <c r="V23" s="52">
        <v>0</v>
      </c>
      <c r="W23" s="52">
        <f t="shared" si="5"/>
        <v>0</v>
      </c>
      <c r="X23" s="52" t="s">
        <v>31</v>
      </c>
      <c r="Y23" s="52">
        <f>VLOOKUP(X23:X149,Sheet2!$A:$B,2,0)</f>
        <v>0</v>
      </c>
      <c r="Z23" s="52">
        <f t="shared" si="6"/>
        <v>0</v>
      </c>
      <c r="AA23" s="52" t="s">
        <v>31</v>
      </c>
      <c r="AB23" s="52">
        <f>VLOOKUP(AA23:AA149,Sheet2!$A$2:$B$13,2,0)</f>
        <v>0</v>
      </c>
      <c r="AC23" s="52">
        <f t="shared" si="7"/>
        <v>0</v>
      </c>
      <c r="AD23" s="52" t="s">
        <v>31</v>
      </c>
      <c r="AE23" s="52">
        <f>VLOOKUP(AD23:AD149,Sheet2!$A$2:$B$13,2,0)</f>
        <v>0</v>
      </c>
      <c r="AF23" s="52">
        <f t="shared" si="8"/>
        <v>0</v>
      </c>
      <c r="AG23" s="52" t="s">
        <v>31</v>
      </c>
      <c r="AH23" s="52">
        <f>VLOOKUP(AG23:AG149,Sheet2!$A$2:$B$13,2,0)</f>
        <v>0</v>
      </c>
      <c r="AI23" s="52">
        <f t="shared" si="9"/>
        <v>0</v>
      </c>
      <c r="AJ23" s="53">
        <f t="shared" si="10"/>
        <v>0</v>
      </c>
      <c r="AK23" s="52">
        <f t="shared" si="11"/>
        <v>0</v>
      </c>
      <c r="AL23" s="69" t="s">
        <v>31</v>
      </c>
      <c r="AN23" s="83" t="s">
        <v>249</v>
      </c>
      <c r="AO23" s="44" t="b">
        <f t="shared" si="12"/>
        <v>1</v>
      </c>
      <c r="AP23" s="67" t="s">
        <v>31</v>
      </c>
      <c r="AQ23" s="44" t="b">
        <f t="shared" si="13"/>
        <v>1</v>
      </c>
    </row>
    <row r="24" spans="1:43" s="44" customFormat="1" ht="21.75" customHeight="1" x14ac:dyDescent="0.25">
      <c r="A24" s="74">
        <f t="shared" si="14"/>
        <v>17</v>
      </c>
      <c r="B24" s="75" t="s">
        <v>199</v>
      </c>
      <c r="C24" s="75" t="s">
        <v>340</v>
      </c>
      <c r="D24" s="76" t="s">
        <v>251</v>
      </c>
      <c r="E24" s="80" t="s">
        <v>252</v>
      </c>
      <c r="F24" s="52" t="s">
        <v>31</v>
      </c>
      <c r="G24" s="52">
        <f>VLOOKUP(F24:F150,Sheet2!$A:$B,2,0)</f>
        <v>0</v>
      </c>
      <c r="H24" s="52">
        <f t="shared" si="0"/>
        <v>0</v>
      </c>
      <c r="I24" s="52" t="s">
        <v>17</v>
      </c>
      <c r="J24" s="52">
        <f>VLOOKUP(I24:I150,Sheet2!$A:$B,2,0)</f>
        <v>2</v>
      </c>
      <c r="K24" s="52">
        <f t="shared" si="1"/>
        <v>6</v>
      </c>
      <c r="L24" s="52" t="s">
        <v>12</v>
      </c>
      <c r="M24" s="52">
        <f>VLOOKUP(L24:L150,Sheet2!$A:$B,2,0)</f>
        <v>2.75</v>
      </c>
      <c r="N24" s="52">
        <f t="shared" si="2"/>
        <v>8.25</v>
      </c>
      <c r="O24" s="52" t="s">
        <v>31</v>
      </c>
      <c r="P24" s="52">
        <f>VLOOKUP(O24:O150,Sheet2!$A:$B,2,0)</f>
        <v>0</v>
      </c>
      <c r="Q24" s="52">
        <f t="shared" si="3"/>
        <v>0</v>
      </c>
      <c r="R24" s="52" t="s">
        <v>5</v>
      </c>
      <c r="S24" s="52">
        <f>VLOOKUP(R24:R150,Sheet2!$A:$B,2,0)</f>
        <v>4</v>
      </c>
      <c r="T24" s="52">
        <f t="shared" si="4"/>
        <v>12</v>
      </c>
      <c r="U24" s="67" t="s">
        <v>477</v>
      </c>
      <c r="V24" s="52">
        <v>0</v>
      </c>
      <c r="W24" s="52">
        <f t="shared" si="5"/>
        <v>0</v>
      </c>
      <c r="X24" s="52" t="s">
        <v>11</v>
      </c>
      <c r="Y24" s="52">
        <f>VLOOKUP(X24:X150,Sheet2!$A:$B,2,0)</f>
        <v>2.5</v>
      </c>
      <c r="Z24" s="52">
        <f t="shared" si="6"/>
        <v>2.5</v>
      </c>
      <c r="AA24" s="52" t="s">
        <v>17</v>
      </c>
      <c r="AB24" s="52">
        <f>VLOOKUP(AA24:AA150,Sheet2!$A$2:$B$13,2,0)</f>
        <v>2</v>
      </c>
      <c r="AC24" s="52">
        <f t="shared" si="7"/>
        <v>4</v>
      </c>
      <c r="AD24" s="52" t="s">
        <v>11</v>
      </c>
      <c r="AE24" s="52">
        <f>VLOOKUP(AD24:AD150,Sheet2!$A$2:$B$13,2,0)</f>
        <v>2.5</v>
      </c>
      <c r="AF24" s="52">
        <f t="shared" si="8"/>
        <v>2.5</v>
      </c>
      <c r="AG24" s="52" t="s">
        <v>11</v>
      </c>
      <c r="AH24" s="52">
        <f>VLOOKUP(AG24:AG150,Sheet2!$A$2:$B$13,2,0)</f>
        <v>2.5</v>
      </c>
      <c r="AI24" s="52">
        <f t="shared" si="9"/>
        <v>2.5</v>
      </c>
      <c r="AJ24" s="53">
        <f t="shared" si="10"/>
        <v>37.75</v>
      </c>
      <c r="AK24" s="52">
        <f t="shared" si="11"/>
        <v>1.89</v>
      </c>
      <c r="AL24" s="69" t="s">
        <v>31</v>
      </c>
      <c r="AN24" s="83" t="s">
        <v>251</v>
      </c>
      <c r="AO24" s="44" t="b">
        <f t="shared" si="12"/>
        <v>1</v>
      </c>
      <c r="AP24" s="67" t="s">
        <v>477</v>
      </c>
      <c r="AQ24" s="44" t="b">
        <f t="shared" si="13"/>
        <v>1</v>
      </c>
    </row>
    <row r="25" spans="1:43" s="44" customFormat="1" ht="21.75" customHeight="1" x14ac:dyDescent="0.25">
      <c r="A25" s="74">
        <f t="shared" si="14"/>
        <v>18</v>
      </c>
      <c r="B25" s="75" t="s">
        <v>199</v>
      </c>
      <c r="C25" s="75" t="s">
        <v>340</v>
      </c>
      <c r="D25" s="76" t="s">
        <v>253</v>
      </c>
      <c r="E25" s="77" t="s">
        <v>254</v>
      </c>
      <c r="F25" s="52" t="s">
        <v>12</v>
      </c>
      <c r="G25" s="52">
        <f>VLOOKUP(F25:F151,Sheet2!$A:$B,2,0)</f>
        <v>2.75</v>
      </c>
      <c r="H25" s="52">
        <f t="shared" si="0"/>
        <v>8.25</v>
      </c>
      <c r="I25" s="52" t="s">
        <v>31</v>
      </c>
      <c r="J25" s="52">
        <f>VLOOKUP(I25:I151,Sheet2!$A:$B,2,0)</f>
        <v>0</v>
      </c>
      <c r="K25" s="52">
        <f t="shared" si="1"/>
        <v>0</v>
      </c>
      <c r="L25" s="52" t="s">
        <v>16</v>
      </c>
      <c r="M25" s="52">
        <f>VLOOKUP(L25:L151,Sheet2!$A:$B,2,0)</f>
        <v>2.25</v>
      </c>
      <c r="N25" s="52">
        <f t="shared" si="2"/>
        <v>6.75</v>
      </c>
      <c r="O25" s="52" t="s">
        <v>31</v>
      </c>
      <c r="P25" s="52">
        <f>VLOOKUP(O25:O151,Sheet2!$A:$B,2,0)</f>
        <v>0</v>
      </c>
      <c r="Q25" s="52">
        <f t="shared" si="3"/>
        <v>0</v>
      </c>
      <c r="R25" s="52" t="s">
        <v>6</v>
      </c>
      <c r="S25" s="52">
        <f>VLOOKUP(R25:R151,Sheet2!$A:$B,2,0)</f>
        <v>3.5</v>
      </c>
      <c r="T25" s="52">
        <f t="shared" si="4"/>
        <v>10.5</v>
      </c>
      <c r="U25" s="67" t="s">
        <v>477</v>
      </c>
      <c r="V25" s="52">
        <v>0</v>
      </c>
      <c r="W25" s="52">
        <f t="shared" si="5"/>
        <v>0</v>
      </c>
      <c r="X25" s="52" t="s">
        <v>12</v>
      </c>
      <c r="Y25" s="52">
        <f>VLOOKUP(X25:X151,Sheet2!$A:$B,2,0)</f>
        <v>2.75</v>
      </c>
      <c r="Z25" s="52">
        <f t="shared" si="6"/>
        <v>2.75</v>
      </c>
      <c r="AA25" s="52" t="s">
        <v>12</v>
      </c>
      <c r="AB25" s="52">
        <f>VLOOKUP(AA25:AA151,Sheet2!$A$2:$B$13,2,0)</f>
        <v>2.75</v>
      </c>
      <c r="AC25" s="52">
        <f t="shared" si="7"/>
        <v>5.5</v>
      </c>
      <c r="AD25" s="52" t="s">
        <v>8</v>
      </c>
      <c r="AE25" s="52">
        <f>VLOOKUP(AD25:AD151,Sheet2!$A$2:$B$13,2,0)</f>
        <v>3</v>
      </c>
      <c r="AF25" s="52">
        <f t="shared" si="8"/>
        <v>3</v>
      </c>
      <c r="AG25" s="52" t="s">
        <v>7</v>
      </c>
      <c r="AH25" s="52">
        <f>VLOOKUP(AG25:AG151,Sheet2!$A$2:$B$13,2,0)</f>
        <v>3.25</v>
      </c>
      <c r="AI25" s="52">
        <f t="shared" si="9"/>
        <v>3.25</v>
      </c>
      <c r="AJ25" s="53">
        <f t="shared" si="10"/>
        <v>40</v>
      </c>
      <c r="AK25" s="52">
        <f t="shared" si="11"/>
        <v>2</v>
      </c>
      <c r="AL25" s="69" t="s">
        <v>31</v>
      </c>
      <c r="AN25" s="83" t="s">
        <v>253</v>
      </c>
      <c r="AO25" s="44" t="b">
        <f t="shared" si="12"/>
        <v>1</v>
      </c>
      <c r="AP25" s="67" t="s">
        <v>477</v>
      </c>
      <c r="AQ25" s="44" t="b">
        <f t="shared" si="13"/>
        <v>1</v>
      </c>
    </row>
    <row r="26" spans="1:43" s="44" customFormat="1" ht="21.75" customHeight="1" x14ac:dyDescent="0.25">
      <c r="A26" s="74">
        <f t="shared" si="14"/>
        <v>19</v>
      </c>
      <c r="B26" s="75" t="s">
        <v>199</v>
      </c>
      <c r="C26" s="75" t="s">
        <v>340</v>
      </c>
      <c r="D26" s="76" t="s">
        <v>255</v>
      </c>
      <c r="E26" s="77" t="s">
        <v>256</v>
      </c>
      <c r="F26" s="52" t="s">
        <v>31</v>
      </c>
      <c r="G26" s="52">
        <f>VLOOKUP(F26:F152,Sheet2!$A:$B,2,0)</f>
        <v>0</v>
      </c>
      <c r="H26" s="52">
        <f t="shared" si="0"/>
        <v>0</v>
      </c>
      <c r="I26" s="52" t="s">
        <v>17</v>
      </c>
      <c r="J26" s="52">
        <f>VLOOKUP(I26:I152,Sheet2!$A:$B,2,0)</f>
        <v>2</v>
      </c>
      <c r="K26" s="52">
        <f t="shared" si="1"/>
        <v>6</v>
      </c>
      <c r="L26" s="52" t="s">
        <v>31</v>
      </c>
      <c r="M26" s="52">
        <f>VLOOKUP(L26:L152,Sheet2!$A:$B,2,0)</f>
        <v>0</v>
      </c>
      <c r="N26" s="52">
        <f t="shared" si="2"/>
        <v>0</v>
      </c>
      <c r="O26" s="52" t="s">
        <v>31</v>
      </c>
      <c r="P26" s="52">
        <f>VLOOKUP(O26:O152,Sheet2!$A:$B,2,0)</f>
        <v>0</v>
      </c>
      <c r="Q26" s="52">
        <f t="shared" si="3"/>
        <v>0</v>
      </c>
      <c r="R26" s="52" t="s">
        <v>11</v>
      </c>
      <c r="S26" s="52">
        <f>VLOOKUP(R26:R152,Sheet2!$A:$B,2,0)</f>
        <v>2.5</v>
      </c>
      <c r="T26" s="52">
        <f t="shared" si="4"/>
        <v>7.5</v>
      </c>
      <c r="U26" s="67" t="s">
        <v>477</v>
      </c>
      <c r="V26" s="52">
        <v>0</v>
      </c>
      <c r="W26" s="52">
        <f t="shared" si="5"/>
        <v>0</v>
      </c>
      <c r="X26" s="52" t="s">
        <v>7</v>
      </c>
      <c r="Y26" s="52">
        <f>VLOOKUP(X26:X152,Sheet2!$A:$B,2,0)</f>
        <v>3.25</v>
      </c>
      <c r="Z26" s="52">
        <f t="shared" si="6"/>
        <v>3.25</v>
      </c>
      <c r="AA26" s="52" t="s">
        <v>6</v>
      </c>
      <c r="AB26" s="52">
        <f>VLOOKUP(AA26:AA152,Sheet2!$A$2:$B$13,2,0)</f>
        <v>3.5</v>
      </c>
      <c r="AC26" s="52">
        <f t="shared" si="7"/>
        <v>7</v>
      </c>
      <c r="AD26" s="52" t="s">
        <v>11</v>
      </c>
      <c r="AE26" s="52">
        <f>VLOOKUP(AD26:AD152,Sheet2!$A$2:$B$13,2,0)</f>
        <v>2.5</v>
      </c>
      <c r="AF26" s="52">
        <f t="shared" si="8"/>
        <v>2.5</v>
      </c>
      <c r="AG26" s="52" t="s">
        <v>13</v>
      </c>
      <c r="AH26" s="52">
        <f>VLOOKUP(AG26:AG152,Sheet2!$A$2:$B$13,2,0)</f>
        <v>3.75</v>
      </c>
      <c r="AI26" s="52">
        <f t="shared" si="9"/>
        <v>3.75</v>
      </c>
      <c r="AJ26" s="53">
        <f t="shared" si="10"/>
        <v>30</v>
      </c>
      <c r="AK26" s="52">
        <f t="shared" si="11"/>
        <v>1.5</v>
      </c>
      <c r="AL26" s="69" t="s">
        <v>31</v>
      </c>
      <c r="AN26" s="83" t="s">
        <v>255</v>
      </c>
      <c r="AO26" s="44" t="b">
        <f t="shared" si="12"/>
        <v>1</v>
      </c>
      <c r="AP26" s="67" t="s">
        <v>477</v>
      </c>
      <c r="AQ26" s="44" t="b">
        <f t="shared" si="13"/>
        <v>1</v>
      </c>
    </row>
    <row r="27" spans="1:43" s="44" customFormat="1" ht="21.75" customHeight="1" x14ac:dyDescent="0.25">
      <c r="A27" s="74">
        <f t="shared" si="14"/>
        <v>20</v>
      </c>
      <c r="B27" s="75" t="s">
        <v>199</v>
      </c>
      <c r="C27" s="75" t="s">
        <v>340</v>
      </c>
      <c r="D27" s="76" t="s">
        <v>257</v>
      </c>
      <c r="E27" s="77" t="s">
        <v>258</v>
      </c>
      <c r="F27" s="52" t="s">
        <v>6</v>
      </c>
      <c r="G27" s="52">
        <f>VLOOKUP(F27:F153,Sheet2!$A:$B,2,0)</f>
        <v>3.5</v>
      </c>
      <c r="H27" s="52">
        <f t="shared" si="0"/>
        <v>10.5</v>
      </c>
      <c r="I27" s="52" t="s">
        <v>12</v>
      </c>
      <c r="J27" s="52">
        <f>VLOOKUP(I27:I153,Sheet2!$A:$B,2,0)</f>
        <v>2.75</v>
      </c>
      <c r="K27" s="52">
        <f t="shared" si="1"/>
        <v>8.25</v>
      </c>
      <c r="L27" s="52" t="s">
        <v>31</v>
      </c>
      <c r="M27" s="52">
        <f>VLOOKUP(L27:L153,Sheet2!$A:$B,2,0)</f>
        <v>0</v>
      </c>
      <c r="N27" s="52">
        <f t="shared" si="2"/>
        <v>0</v>
      </c>
      <c r="O27" s="52" t="s">
        <v>31</v>
      </c>
      <c r="P27" s="52">
        <f>VLOOKUP(O27:O153,Sheet2!$A:$B,2,0)</f>
        <v>0</v>
      </c>
      <c r="Q27" s="52">
        <f t="shared" si="3"/>
        <v>0</v>
      </c>
      <c r="R27" s="52" t="s">
        <v>8</v>
      </c>
      <c r="S27" s="52">
        <f>VLOOKUP(R27:R153,Sheet2!$A:$B,2,0)</f>
        <v>3</v>
      </c>
      <c r="T27" s="52">
        <f t="shared" si="4"/>
        <v>9</v>
      </c>
      <c r="U27" s="67" t="s">
        <v>477</v>
      </c>
      <c r="V27" s="52">
        <v>0</v>
      </c>
      <c r="W27" s="52">
        <f t="shared" si="5"/>
        <v>0</v>
      </c>
      <c r="X27" s="52" t="s">
        <v>8</v>
      </c>
      <c r="Y27" s="52">
        <f>VLOOKUP(X27:X153,Sheet2!$A:$B,2,0)</f>
        <v>3</v>
      </c>
      <c r="Z27" s="52">
        <f t="shared" si="6"/>
        <v>3</v>
      </c>
      <c r="AA27" s="52" t="s">
        <v>7</v>
      </c>
      <c r="AB27" s="52">
        <f>VLOOKUP(AA27:AA153,Sheet2!$A$2:$B$13,2,0)</f>
        <v>3.25</v>
      </c>
      <c r="AC27" s="52">
        <f t="shared" si="7"/>
        <v>6.5</v>
      </c>
      <c r="AD27" s="52" t="s">
        <v>6</v>
      </c>
      <c r="AE27" s="52">
        <f>VLOOKUP(AD27:AD153,Sheet2!$A$2:$B$13,2,0)</f>
        <v>3.5</v>
      </c>
      <c r="AF27" s="52">
        <f t="shared" si="8"/>
        <v>3.5</v>
      </c>
      <c r="AG27" s="52" t="s">
        <v>8</v>
      </c>
      <c r="AH27" s="52">
        <f>VLOOKUP(AG27:AG153,Sheet2!$A$2:$B$13,2,0)</f>
        <v>3</v>
      </c>
      <c r="AI27" s="52">
        <f t="shared" si="9"/>
        <v>3</v>
      </c>
      <c r="AJ27" s="53">
        <f t="shared" si="10"/>
        <v>43.75</v>
      </c>
      <c r="AK27" s="52">
        <f t="shared" si="11"/>
        <v>2.19</v>
      </c>
      <c r="AL27" s="69" t="s">
        <v>31</v>
      </c>
      <c r="AN27" s="83" t="s">
        <v>257</v>
      </c>
      <c r="AO27" s="44" t="b">
        <f t="shared" si="12"/>
        <v>1</v>
      </c>
      <c r="AP27" s="67" t="s">
        <v>477</v>
      </c>
      <c r="AQ27" s="44" t="b">
        <f t="shared" si="13"/>
        <v>1</v>
      </c>
    </row>
    <row r="28" spans="1:43" s="44" customFormat="1" ht="21.75" customHeight="1" x14ac:dyDescent="0.25">
      <c r="A28" s="74">
        <f t="shared" si="14"/>
        <v>21</v>
      </c>
      <c r="B28" s="75" t="s">
        <v>199</v>
      </c>
      <c r="C28" s="75" t="s">
        <v>340</v>
      </c>
      <c r="D28" s="76" t="s">
        <v>259</v>
      </c>
      <c r="E28" s="78" t="s">
        <v>260</v>
      </c>
      <c r="F28" s="52" t="s">
        <v>31</v>
      </c>
      <c r="G28" s="52">
        <f>VLOOKUP(F28:F154,Sheet2!$A:$B,2,0)</f>
        <v>0</v>
      </c>
      <c r="H28" s="52">
        <f t="shared" si="0"/>
        <v>0</v>
      </c>
      <c r="I28" s="52" t="s">
        <v>31</v>
      </c>
      <c r="J28" s="52">
        <f>VLOOKUP(I28:I154,Sheet2!$A:$B,2,0)</f>
        <v>0</v>
      </c>
      <c r="K28" s="52">
        <f t="shared" si="1"/>
        <v>0</v>
      </c>
      <c r="L28" s="52" t="s">
        <v>31</v>
      </c>
      <c r="M28" s="52">
        <f>VLOOKUP(L28:L154,Sheet2!$A:$B,2,0)</f>
        <v>0</v>
      </c>
      <c r="N28" s="52">
        <f t="shared" si="2"/>
        <v>0</v>
      </c>
      <c r="O28" s="52" t="s">
        <v>31</v>
      </c>
      <c r="P28" s="52">
        <f>VLOOKUP(O28:O154,Sheet2!$A:$B,2,0)</f>
        <v>0</v>
      </c>
      <c r="Q28" s="52">
        <f t="shared" si="3"/>
        <v>0</v>
      </c>
      <c r="R28" s="52" t="s">
        <v>31</v>
      </c>
      <c r="S28" s="52">
        <f>VLOOKUP(R28:R154,Sheet2!$A:$B,2,0)</f>
        <v>0</v>
      </c>
      <c r="T28" s="52">
        <f t="shared" si="4"/>
        <v>0</v>
      </c>
      <c r="U28" s="67" t="s">
        <v>31</v>
      </c>
      <c r="V28" s="52">
        <v>0</v>
      </c>
      <c r="W28" s="52">
        <f t="shared" si="5"/>
        <v>0</v>
      </c>
      <c r="X28" s="52" t="s">
        <v>31</v>
      </c>
      <c r="Y28" s="52">
        <f>VLOOKUP(X28:X154,Sheet2!$A:$B,2,0)</f>
        <v>0</v>
      </c>
      <c r="Z28" s="52">
        <f t="shared" si="6"/>
        <v>0</v>
      </c>
      <c r="AA28" s="52" t="s">
        <v>18</v>
      </c>
      <c r="AB28" s="52">
        <f>VLOOKUP(AA28:AA154,Sheet2!$A$2:$B$13,2,0)</f>
        <v>1.75</v>
      </c>
      <c r="AC28" s="52">
        <f t="shared" si="7"/>
        <v>3.5</v>
      </c>
      <c r="AD28" s="52" t="s">
        <v>31</v>
      </c>
      <c r="AE28" s="52">
        <f>VLOOKUP(AD28:AD154,Sheet2!$A$2:$B$13,2,0)</f>
        <v>0</v>
      </c>
      <c r="AF28" s="52">
        <f t="shared" si="8"/>
        <v>0</v>
      </c>
      <c r="AG28" s="52" t="s">
        <v>31</v>
      </c>
      <c r="AH28" s="52">
        <f>VLOOKUP(AG28:AG154,Sheet2!$A$2:$B$13,2,0)</f>
        <v>0</v>
      </c>
      <c r="AI28" s="52">
        <f t="shared" si="9"/>
        <v>0</v>
      </c>
      <c r="AJ28" s="53">
        <f t="shared" si="10"/>
        <v>3.5</v>
      </c>
      <c r="AK28" s="52">
        <f t="shared" si="11"/>
        <v>0.18</v>
      </c>
      <c r="AL28" s="69" t="s">
        <v>31</v>
      </c>
      <c r="AN28" s="83" t="s">
        <v>259</v>
      </c>
      <c r="AO28" s="44" t="b">
        <f t="shared" si="12"/>
        <v>1</v>
      </c>
      <c r="AP28" s="67" t="s">
        <v>31</v>
      </c>
      <c r="AQ28" s="44" t="b">
        <f t="shared" si="13"/>
        <v>1</v>
      </c>
    </row>
    <row r="29" spans="1:43" s="44" customFormat="1" ht="21.75" customHeight="1" x14ac:dyDescent="0.25">
      <c r="A29" s="74">
        <f t="shared" si="14"/>
        <v>22</v>
      </c>
      <c r="B29" s="75" t="s">
        <v>199</v>
      </c>
      <c r="C29" s="75" t="s">
        <v>340</v>
      </c>
      <c r="D29" s="76" t="s">
        <v>261</v>
      </c>
      <c r="E29" s="77" t="s">
        <v>262</v>
      </c>
      <c r="F29" s="52" t="s">
        <v>31</v>
      </c>
      <c r="G29" s="52">
        <f>VLOOKUP(F29:F155,Sheet2!$A:$B,2,0)</f>
        <v>0</v>
      </c>
      <c r="H29" s="52">
        <f t="shared" si="0"/>
        <v>0</v>
      </c>
      <c r="I29" s="52" t="s">
        <v>31</v>
      </c>
      <c r="J29" s="52">
        <f>VLOOKUP(I29:I155,Sheet2!$A:$B,2,0)</f>
        <v>0</v>
      </c>
      <c r="K29" s="52">
        <f t="shared" si="1"/>
        <v>0</v>
      </c>
      <c r="L29" s="52" t="s">
        <v>31</v>
      </c>
      <c r="M29" s="52">
        <f>VLOOKUP(L29:L155,Sheet2!$A:$B,2,0)</f>
        <v>0</v>
      </c>
      <c r="N29" s="52">
        <f t="shared" si="2"/>
        <v>0</v>
      </c>
      <c r="O29" s="52" t="s">
        <v>31</v>
      </c>
      <c r="P29" s="52">
        <f>VLOOKUP(O29:O155,Sheet2!$A:$B,2,0)</f>
        <v>0</v>
      </c>
      <c r="Q29" s="52">
        <f t="shared" si="3"/>
        <v>0</v>
      </c>
      <c r="R29" s="52" t="s">
        <v>31</v>
      </c>
      <c r="S29" s="52">
        <f>VLOOKUP(R29:R155,Sheet2!$A:$B,2,0)</f>
        <v>0</v>
      </c>
      <c r="T29" s="52">
        <f t="shared" si="4"/>
        <v>0</v>
      </c>
      <c r="U29" s="67" t="s">
        <v>31</v>
      </c>
      <c r="V29" s="52">
        <v>0</v>
      </c>
      <c r="W29" s="52">
        <f t="shared" si="5"/>
        <v>0</v>
      </c>
      <c r="X29" s="52" t="s">
        <v>31</v>
      </c>
      <c r="Y29" s="52">
        <f>VLOOKUP(X29:X155,Sheet2!$A:$B,2,0)</f>
        <v>0</v>
      </c>
      <c r="Z29" s="52">
        <f t="shared" si="6"/>
        <v>0</v>
      </c>
      <c r="AA29" s="52" t="s">
        <v>31</v>
      </c>
      <c r="AB29" s="52">
        <f>VLOOKUP(AA29:AA155,Sheet2!$A$2:$B$13,2,0)</f>
        <v>0</v>
      </c>
      <c r="AC29" s="52">
        <f t="shared" si="7"/>
        <v>0</v>
      </c>
      <c r="AD29" s="52" t="s">
        <v>31</v>
      </c>
      <c r="AE29" s="52">
        <f>VLOOKUP(AD29:AD155,Sheet2!$A$2:$B$13,2,0)</f>
        <v>0</v>
      </c>
      <c r="AF29" s="52">
        <f t="shared" si="8"/>
        <v>0</v>
      </c>
      <c r="AG29" s="52" t="s">
        <v>17</v>
      </c>
      <c r="AH29" s="52">
        <f>VLOOKUP(AG29:AG155,Sheet2!$A$2:$B$13,2,0)</f>
        <v>2</v>
      </c>
      <c r="AI29" s="52">
        <f t="shared" si="9"/>
        <v>2</v>
      </c>
      <c r="AJ29" s="53">
        <f t="shared" si="10"/>
        <v>2</v>
      </c>
      <c r="AK29" s="52">
        <f t="shared" si="11"/>
        <v>0.1</v>
      </c>
      <c r="AL29" s="69" t="s">
        <v>31</v>
      </c>
      <c r="AN29" s="83" t="s">
        <v>261</v>
      </c>
      <c r="AO29" s="44" t="b">
        <f t="shared" si="12"/>
        <v>1</v>
      </c>
      <c r="AP29" s="67" t="s">
        <v>31</v>
      </c>
      <c r="AQ29" s="44" t="b">
        <f t="shared" si="13"/>
        <v>1</v>
      </c>
    </row>
    <row r="30" spans="1:43" s="44" customFormat="1" ht="21.75" customHeight="1" x14ac:dyDescent="0.25">
      <c r="A30" s="74">
        <f t="shared" si="14"/>
        <v>23</v>
      </c>
      <c r="B30" s="75" t="s">
        <v>199</v>
      </c>
      <c r="C30" s="75" t="s">
        <v>340</v>
      </c>
      <c r="D30" s="76" t="s">
        <v>263</v>
      </c>
      <c r="E30" s="81" t="s">
        <v>264</v>
      </c>
      <c r="F30" s="49" t="s">
        <v>31</v>
      </c>
      <c r="G30" s="52">
        <f>VLOOKUP(F30:F156,Sheet2!$A:$B,2,0)</f>
        <v>0</v>
      </c>
      <c r="H30" s="52">
        <f t="shared" si="0"/>
        <v>0</v>
      </c>
      <c r="I30" s="49" t="s">
        <v>31</v>
      </c>
      <c r="J30" s="52">
        <f>VLOOKUP(I30:I156,Sheet2!$A:$B,2,0)</f>
        <v>0</v>
      </c>
      <c r="K30" s="52">
        <f t="shared" si="1"/>
        <v>0</v>
      </c>
      <c r="L30" s="49" t="s">
        <v>31</v>
      </c>
      <c r="M30" s="52">
        <f>VLOOKUP(L30:L156,Sheet2!$A:$B,2,0)</f>
        <v>0</v>
      </c>
      <c r="N30" s="52">
        <f t="shared" si="2"/>
        <v>0</v>
      </c>
      <c r="O30" s="49" t="s">
        <v>31</v>
      </c>
      <c r="P30" s="52">
        <f>VLOOKUP(O30:O156,Sheet2!$A:$B,2,0)</f>
        <v>0</v>
      </c>
      <c r="Q30" s="52">
        <f t="shared" si="3"/>
        <v>0</v>
      </c>
      <c r="R30" s="49" t="s">
        <v>11</v>
      </c>
      <c r="S30" s="52">
        <f>VLOOKUP(R30:R156,Sheet2!$A:$B,2,0)</f>
        <v>2.5</v>
      </c>
      <c r="T30" s="52">
        <f t="shared" si="4"/>
        <v>7.5</v>
      </c>
      <c r="U30" s="67" t="s">
        <v>31</v>
      </c>
      <c r="V30" s="52">
        <v>0</v>
      </c>
      <c r="W30" s="52">
        <f t="shared" si="5"/>
        <v>0</v>
      </c>
      <c r="X30" s="49" t="s">
        <v>12</v>
      </c>
      <c r="Y30" s="52">
        <f>VLOOKUP(X30:X156,Sheet2!$A:$B,2,0)</f>
        <v>2.75</v>
      </c>
      <c r="Z30" s="52">
        <f t="shared" si="6"/>
        <v>2.75</v>
      </c>
      <c r="AA30" s="52" t="s">
        <v>11</v>
      </c>
      <c r="AB30" s="52">
        <f>VLOOKUP(AA30:AA156,Sheet2!$A$2:$B$13,2,0)</f>
        <v>2.5</v>
      </c>
      <c r="AC30" s="52">
        <f t="shared" si="7"/>
        <v>5</v>
      </c>
      <c r="AD30" s="52" t="s">
        <v>16</v>
      </c>
      <c r="AE30" s="52">
        <f>VLOOKUP(AD30:AD156,Sheet2!$A$2:$B$13,2,0)</f>
        <v>2.25</v>
      </c>
      <c r="AF30" s="52">
        <f t="shared" si="8"/>
        <v>2.25</v>
      </c>
      <c r="AG30" s="52" t="s">
        <v>7</v>
      </c>
      <c r="AH30" s="52">
        <f>VLOOKUP(AG30:AG156,Sheet2!$A$2:$B$13,2,0)</f>
        <v>3.25</v>
      </c>
      <c r="AI30" s="52">
        <f t="shared" si="9"/>
        <v>3.25</v>
      </c>
      <c r="AJ30" s="53">
        <f t="shared" si="10"/>
        <v>20.75</v>
      </c>
      <c r="AK30" s="52">
        <f t="shared" si="11"/>
        <v>1.04</v>
      </c>
      <c r="AL30" s="69" t="s">
        <v>31</v>
      </c>
      <c r="AN30" s="83" t="s">
        <v>263</v>
      </c>
      <c r="AO30" s="44" t="b">
        <f t="shared" si="12"/>
        <v>1</v>
      </c>
      <c r="AP30" s="67" t="s">
        <v>31</v>
      </c>
      <c r="AQ30" s="44" t="b">
        <f t="shared" si="13"/>
        <v>1</v>
      </c>
    </row>
    <row r="31" spans="1:43" s="44" customFormat="1" ht="21.75" customHeight="1" x14ac:dyDescent="0.25">
      <c r="A31" s="74">
        <f t="shared" si="14"/>
        <v>24</v>
      </c>
      <c r="B31" s="75" t="s">
        <v>199</v>
      </c>
      <c r="C31" s="75" t="s">
        <v>340</v>
      </c>
      <c r="D31" s="76" t="s">
        <v>265</v>
      </c>
      <c r="E31" s="81" t="s">
        <v>266</v>
      </c>
      <c r="F31" s="49" t="s">
        <v>31</v>
      </c>
      <c r="G31" s="52">
        <f>VLOOKUP(F31:F157,Sheet2!$A:$B,2,0)</f>
        <v>0</v>
      </c>
      <c r="H31" s="52">
        <f t="shared" si="0"/>
        <v>0</v>
      </c>
      <c r="I31" s="49" t="s">
        <v>17</v>
      </c>
      <c r="J31" s="52">
        <f>VLOOKUP(I31:I157,Sheet2!$A:$B,2,0)</f>
        <v>2</v>
      </c>
      <c r="K31" s="52">
        <f t="shared" si="1"/>
        <v>6</v>
      </c>
      <c r="L31" s="49" t="s">
        <v>31</v>
      </c>
      <c r="M31" s="52">
        <f>VLOOKUP(L31:L157,Sheet2!$A:$B,2,0)</f>
        <v>0</v>
      </c>
      <c r="N31" s="52">
        <f t="shared" si="2"/>
        <v>0</v>
      </c>
      <c r="O31" s="49" t="s">
        <v>31</v>
      </c>
      <c r="P31" s="52">
        <f>VLOOKUP(O31:O157,Sheet2!$A:$B,2,0)</f>
        <v>0</v>
      </c>
      <c r="Q31" s="52">
        <f t="shared" si="3"/>
        <v>0</v>
      </c>
      <c r="R31" s="49" t="s">
        <v>13</v>
      </c>
      <c r="S31" s="52">
        <f>VLOOKUP(R31:R157,Sheet2!$A:$B,2,0)</f>
        <v>3.75</v>
      </c>
      <c r="T31" s="52">
        <f t="shared" si="4"/>
        <v>11.25</v>
      </c>
      <c r="U31" s="67" t="s">
        <v>477</v>
      </c>
      <c r="V31" s="52">
        <v>0</v>
      </c>
      <c r="W31" s="52">
        <f t="shared" si="5"/>
        <v>0</v>
      </c>
      <c r="X31" s="49" t="s">
        <v>5</v>
      </c>
      <c r="Y31" s="52">
        <f>VLOOKUP(X31:X157,Sheet2!$A:$B,2,0)</f>
        <v>4</v>
      </c>
      <c r="Z31" s="52">
        <f t="shared" si="6"/>
        <v>4</v>
      </c>
      <c r="AA31" s="52" t="s">
        <v>18</v>
      </c>
      <c r="AB31" s="52">
        <f>VLOOKUP(AA31:AA157,Sheet2!$A$2:$B$13,2,0)</f>
        <v>1.75</v>
      </c>
      <c r="AC31" s="52">
        <f t="shared" si="7"/>
        <v>3.5</v>
      </c>
      <c r="AD31" s="52" t="s">
        <v>17</v>
      </c>
      <c r="AE31" s="52">
        <f>VLOOKUP(AD31:AD157,Sheet2!$A$2:$B$13,2,0)</f>
        <v>2</v>
      </c>
      <c r="AF31" s="52">
        <f t="shared" si="8"/>
        <v>2</v>
      </c>
      <c r="AG31" s="52" t="s">
        <v>31</v>
      </c>
      <c r="AH31" s="52">
        <f>VLOOKUP(AG31:AG157,Sheet2!$A$2:$B$13,2,0)</f>
        <v>0</v>
      </c>
      <c r="AI31" s="52">
        <f t="shared" si="9"/>
        <v>0</v>
      </c>
      <c r="AJ31" s="53">
        <f t="shared" si="10"/>
        <v>26.75</v>
      </c>
      <c r="AK31" s="52">
        <f t="shared" si="11"/>
        <v>1.34</v>
      </c>
      <c r="AL31" s="69" t="s">
        <v>31</v>
      </c>
      <c r="AN31" s="83" t="s">
        <v>265</v>
      </c>
      <c r="AO31" s="44" t="b">
        <f t="shared" si="12"/>
        <v>1</v>
      </c>
      <c r="AP31" s="67" t="s">
        <v>477</v>
      </c>
      <c r="AQ31" s="44" t="b">
        <f t="shared" si="13"/>
        <v>1</v>
      </c>
    </row>
    <row r="32" spans="1:43" s="44" customFormat="1" ht="21.75" customHeight="1" x14ac:dyDescent="0.25">
      <c r="A32" s="74">
        <f t="shared" si="14"/>
        <v>25</v>
      </c>
      <c r="B32" s="75" t="s">
        <v>199</v>
      </c>
      <c r="C32" s="75" t="s">
        <v>340</v>
      </c>
      <c r="D32" s="76" t="s">
        <v>267</v>
      </c>
      <c r="E32" s="81" t="s">
        <v>268</v>
      </c>
      <c r="F32" s="49" t="s">
        <v>31</v>
      </c>
      <c r="G32" s="52">
        <f>VLOOKUP(F32:F158,Sheet2!$A:$B,2,0)</f>
        <v>0</v>
      </c>
      <c r="H32" s="52">
        <f t="shared" si="0"/>
        <v>0</v>
      </c>
      <c r="I32" s="49" t="s">
        <v>31</v>
      </c>
      <c r="J32" s="52">
        <f>VLOOKUP(I32:I158,Sheet2!$A:$B,2,0)</f>
        <v>0</v>
      </c>
      <c r="K32" s="52">
        <f t="shared" si="1"/>
        <v>0</v>
      </c>
      <c r="L32" s="49" t="s">
        <v>17</v>
      </c>
      <c r="M32" s="52">
        <f>VLOOKUP(L32:L158,Sheet2!$A:$B,2,0)</f>
        <v>2</v>
      </c>
      <c r="N32" s="52">
        <f t="shared" si="2"/>
        <v>6</v>
      </c>
      <c r="O32" s="49" t="s">
        <v>31</v>
      </c>
      <c r="P32" s="52">
        <f>VLOOKUP(O32:O158,Sheet2!$A:$B,2,0)</f>
        <v>0</v>
      </c>
      <c r="Q32" s="52">
        <f t="shared" si="3"/>
        <v>0</v>
      </c>
      <c r="R32" s="49" t="s">
        <v>12</v>
      </c>
      <c r="S32" s="52">
        <f>VLOOKUP(R32:R158,Sheet2!$A:$B,2,0)</f>
        <v>2.75</v>
      </c>
      <c r="T32" s="52">
        <f t="shared" si="4"/>
        <v>8.25</v>
      </c>
      <c r="U32" s="67" t="s">
        <v>477</v>
      </c>
      <c r="V32" s="52">
        <v>0</v>
      </c>
      <c r="W32" s="52">
        <f t="shared" si="5"/>
        <v>0</v>
      </c>
      <c r="X32" s="49" t="s">
        <v>8</v>
      </c>
      <c r="Y32" s="52">
        <f>VLOOKUP(X32:X158,Sheet2!$A:$B,2,0)</f>
        <v>3</v>
      </c>
      <c r="Z32" s="52">
        <f t="shared" si="6"/>
        <v>3</v>
      </c>
      <c r="AA32" s="52" t="s">
        <v>16</v>
      </c>
      <c r="AB32" s="52">
        <f>VLOOKUP(AA32:AA158,Sheet2!$A$2:$B$13,2,0)</f>
        <v>2.25</v>
      </c>
      <c r="AC32" s="52">
        <f t="shared" si="7"/>
        <v>4.5</v>
      </c>
      <c r="AD32" s="52" t="s">
        <v>7</v>
      </c>
      <c r="AE32" s="52">
        <f>VLOOKUP(AD32:AD158,Sheet2!$A$2:$B$13,2,0)</f>
        <v>3.25</v>
      </c>
      <c r="AF32" s="52">
        <f t="shared" si="8"/>
        <v>3.25</v>
      </c>
      <c r="AG32" s="52" t="s">
        <v>11</v>
      </c>
      <c r="AH32" s="52">
        <f>VLOOKUP(AG32:AG158,Sheet2!$A$2:$B$13,2,0)</f>
        <v>2.5</v>
      </c>
      <c r="AI32" s="52">
        <f t="shared" si="9"/>
        <v>2.5</v>
      </c>
      <c r="AJ32" s="53">
        <f t="shared" si="10"/>
        <v>27.5</v>
      </c>
      <c r="AK32" s="52">
        <f t="shared" si="11"/>
        <v>1.38</v>
      </c>
      <c r="AL32" s="69" t="s">
        <v>31</v>
      </c>
      <c r="AN32" s="83" t="s">
        <v>267</v>
      </c>
      <c r="AO32" s="44" t="b">
        <f t="shared" si="12"/>
        <v>1</v>
      </c>
      <c r="AP32" s="67" t="s">
        <v>477</v>
      </c>
      <c r="AQ32" s="44" t="b">
        <f t="shared" si="13"/>
        <v>1</v>
      </c>
    </row>
    <row r="33" spans="1:43" s="44" customFormat="1" ht="21.75" customHeight="1" x14ac:dyDescent="0.25">
      <c r="A33" s="74">
        <f t="shared" si="14"/>
        <v>26</v>
      </c>
      <c r="B33" s="75" t="s">
        <v>199</v>
      </c>
      <c r="C33" s="75" t="s">
        <v>340</v>
      </c>
      <c r="D33" s="76" t="s">
        <v>269</v>
      </c>
      <c r="E33" s="81" t="s">
        <v>270</v>
      </c>
      <c r="F33" s="49" t="s">
        <v>7</v>
      </c>
      <c r="G33" s="52">
        <f>VLOOKUP(F33:F159,Sheet2!$A:$B,2,0)</f>
        <v>3.25</v>
      </c>
      <c r="H33" s="52">
        <f t="shared" si="0"/>
        <v>9.75</v>
      </c>
      <c r="I33" s="49" t="s">
        <v>11</v>
      </c>
      <c r="J33" s="52">
        <f>VLOOKUP(I33:I159,Sheet2!$A:$B,2,0)</f>
        <v>2.5</v>
      </c>
      <c r="K33" s="52">
        <f t="shared" si="1"/>
        <v>7.5</v>
      </c>
      <c r="L33" s="49" t="s">
        <v>17</v>
      </c>
      <c r="M33" s="52">
        <f>VLOOKUP(L33:L159,Sheet2!$A:$B,2,0)</f>
        <v>2</v>
      </c>
      <c r="N33" s="52">
        <f t="shared" si="2"/>
        <v>6</v>
      </c>
      <c r="O33" s="49" t="s">
        <v>16</v>
      </c>
      <c r="P33" s="52">
        <f>VLOOKUP(O33:O159,Sheet2!$A:$B,2,0)</f>
        <v>2.25</v>
      </c>
      <c r="Q33" s="52">
        <f t="shared" si="3"/>
        <v>6.75</v>
      </c>
      <c r="R33" s="49" t="s">
        <v>11</v>
      </c>
      <c r="S33" s="52">
        <f>VLOOKUP(R33:R159,Sheet2!$A:$B,2,0)</f>
        <v>2.5</v>
      </c>
      <c r="T33" s="52">
        <f t="shared" si="4"/>
        <v>7.5</v>
      </c>
      <c r="U33" s="67" t="s">
        <v>31</v>
      </c>
      <c r="V33" s="52">
        <v>0</v>
      </c>
      <c r="W33" s="52">
        <f t="shared" si="5"/>
        <v>0</v>
      </c>
      <c r="X33" s="49" t="s">
        <v>16</v>
      </c>
      <c r="Y33" s="52">
        <f>VLOOKUP(X33:X159,Sheet2!$A:$B,2,0)</f>
        <v>2.25</v>
      </c>
      <c r="Z33" s="52">
        <f t="shared" si="6"/>
        <v>2.25</v>
      </c>
      <c r="AA33" s="52" t="s">
        <v>7</v>
      </c>
      <c r="AB33" s="52">
        <f>VLOOKUP(AA33:AA159,Sheet2!$A$2:$B$13,2,0)</f>
        <v>3.25</v>
      </c>
      <c r="AC33" s="52">
        <f t="shared" si="7"/>
        <v>6.5</v>
      </c>
      <c r="AD33" s="52" t="s">
        <v>12</v>
      </c>
      <c r="AE33" s="52">
        <f>VLOOKUP(AD33:AD159,Sheet2!$A$2:$B$13,2,0)</f>
        <v>2.75</v>
      </c>
      <c r="AF33" s="52">
        <f t="shared" si="8"/>
        <v>2.75</v>
      </c>
      <c r="AG33" s="52" t="s">
        <v>13</v>
      </c>
      <c r="AH33" s="52">
        <f>VLOOKUP(AG33:AG159,Sheet2!$A$2:$B$13,2,0)</f>
        <v>3.75</v>
      </c>
      <c r="AI33" s="52">
        <f t="shared" si="9"/>
        <v>3.75</v>
      </c>
      <c r="AJ33" s="53">
        <f t="shared" si="10"/>
        <v>52.75</v>
      </c>
      <c r="AK33" s="52">
        <f t="shared" si="11"/>
        <v>2.64</v>
      </c>
      <c r="AL33" s="69" t="s">
        <v>31</v>
      </c>
      <c r="AN33" s="83" t="s">
        <v>269</v>
      </c>
      <c r="AO33" s="44" t="b">
        <f t="shared" si="12"/>
        <v>1</v>
      </c>
      <c r="AP33" s="67" t="s">
        <v>31</v>
      </c>
      <c r="AQ33" s="44" t="b">
        <f t="shared" si="13"/>
        <v>1</v>
      </c>
    </row>
    <row r="34" spans="1:43" s="44" customFormat="1" ht="21.75" customHeight="1" x14ac:dyDescent="0.25">
      <c r="A34" s="74">
        <f t="shared" si="14"/>
        <v>27</v>
      </c>
      <c r="B34" s="75" t="s">
        <v>199</v>
      </c>
      <c r="C34" s="75" t="s">
        <v>340</v>
      </c>
      <c r="D34" s="76" t="s">
        <v>271</v>
      </c>
      <c r="E34" s="81" t="s">
        <v>272</v>
      </c>
      <c r="F34" s="49" t="s">
        <v>6</v>
      </c>
      <c r="G34" s="52">
        <f>VLOOKUP(F34:F160,Sheet2!$A:$B,2,0)</f>
        <v>3.5</v>
      </c>
      <c r="H34" s="52">
        <f t="shared" si="0"/>
        <v>10.5</v>
      </c>
      <c r="I34" s="49" t="s">
        <v>7</v>
      </c>
      <c r="J34" s="52">
        <f>VLOOKUP(I34:I160,Sheet2!$A:$B,2,0)</f>
        <v>3.25</v>
      </c>
      <c r="K34" s="52">
        <f t="shared" si="1"/>
        <v>9.75</v>
      </c>
      <c r="L34" s="49" t="s">
        <v>5</v>
      </c>
      <c r="M34" s="52">
        <f>VLOOKUP(L34:L160,Sheet2!$A:$B,2,0)</f>
        <v>4</v>
      </c>
      <c r="N34" s="52">
        <f t="shared" si="2"/>
        <v>12</v>
      </c>
      <c r="O34" s="49" t="s">
        <v>12</v>
      </c>
      <c r="P34" s="52">
        <f>VLOOKUP(O34:O160,Sheet2!$A:$B,2,0)</f>
        <v>2.75</v>
      </c>
      <c r="Q34" s="52">
        <f t="shared" si="3"/>
        <v>8.25</v>
      </c>
      <c r="R34" s="49" t="s">
        <v>8</v>
      </c>
      <c r="S34" s="52">
        <f>VLOOKUP(R34:R160,Sheet2!$A:$B,2,0)</f>
        <v>3</v>
      </c>
      <c r="T34" s="52">
        <f t="shared" si="4"/>
        <v>9</v>
      </c>
      <c r="U34" s="67" t="s">
        <v>31</v>
      </c>
      <c r="V34" s="52">
        <v>0</v>
      </c>
      <c r="W34" s="52">
        <f t="shared" si="5"/>
        <v>0</v>
      </c>
      <c r="X34" s="49" t="s">
        <v>5</v>
      </c>
      <c r="Y34" s="52">
        <f>VLOOKUP(X34:X160,Sheet2!$A:$B,2,0)</f>
        <v>4</v>
      </c>
      <c r="Z34" s="52">
        <f t="shared" si="6"/>
        <v>4</v>
      </c>
      <c r="AA34" s="52" t="s">
        <v>6</v>
      </c>
      <c r="AB34" s="52">
        <f>VLOOKUP(AA34:AA160,Sheet2!$A$2:$B$13,2,0)</f>
        <v>3.5</v>
      </c>
      <c r="AC34" s="52">
        <f t="shared" si="7"/>
        <v>7</v>
      </c>
      <c r="AD34" s="52" t="s">
        <v>13</v>
      </c>
      <c r="AE34" s="52">
        <f>VLOOKUP(AD34:AD160,Sheet2!$A$2:$B$13,2,0)</f>
        <v>3.75</v>
      </c>
      <c r="AF34" s="52">
        <f t="shared" si="8"/>
        <v>3.75</v>
      </c>
      <c r="AG34" s="52" t="s">
        <v>11</v>
      </c>
      <c r="AH34" s="52">
        <f>VLOOKUP(AG34:AG160,Sheet2!$A$2:$B$13,2,0)</f>
        <v>2.5</v>
      </c>
      <c r="AI34" s="52">
        <f t="shared" si="9"/>
        <v>2.5</v>
      </c>
      <c r="AJ34" s="53">
        <f t="shared" si="10"/>
        <v>66.75</v>
      </c>
      <c r="AK34" s="52">
        <f t="shared" si="11"/>
        <v>3.34</v>
      </c>
      <c r="AL34" s="69" t="s">
        <v>31</v>
      </c>
      <c r="AN34" s="83" t="s">
        <v>271</v>
      </c>
      <c r="AO34" s="44" t="b">
        <f t="shared" si="12"/>
        <v>1</v>
      </c>
      <c r="AP34" s="67" t="s">
        <v>31</v>
      </c>
      <c r="AQ34" s="44" t="b">
        <f t="shared" si="13"/>
        <v>1</v>
      </c>
    </row>
    <row r="35" spans="1:43" s="44" customFormat="1" ht="21.75" customHeight="1" x14ac:dyDescent="0.25">
      <c r="A35" s="74">
        <f t="shared" si="14"/>
        <v>28</v>
      </c>
      <c r="B35" s="75" t="s">
        <v>199</v>
      </c>
      <c r="C35" s="75" t="s">
        <v>340</v>
      </c>
      <c r="D35" s="76" t="s">
        <v>273</v>
      </c>
      <c r="E35" s="81" t="s">
        <v>274</v>
      </c>
      <c r="F35" s="49" t="s">
        <v>7</v>
      </c>
      <c r="G35" s="52">
        <f>VLOOKUP(F35:F161,Sheet2!$A:$B,2,0)</f>
        <v>3.25</v>
      </c>
      <c r="H35" s="52">
        <f t="shared" si="0"/>
        <v>9.75</v>
      </c>
      <c r="I35" s="49" t="s">
        <v>18</v>
      </c>
      <c r="J35" s="52">
        <f>VLOOKUP(I35:I161,Sheet2!$A:$B,2,0)</f>
        <v>1.75</v>
      </c>
      <c r="K35" s="52">
        <f t="shared" si="1"/>
        <v>5.25</v>
      </c>
      <c r="L35" s="49" t="s">
        <v>8</v>
      </c>
      <c r="M35" s="52">
        <f>VLOOKUP(L35:L161,Sheet2!$A:$B,2,0)</f>
        <v>3</v>
      </c>
      <c r="N35" s="52">
        <f t="shared" si="2"/>
        <v>9</v>
      </c>
      <c r="O35" s="49" t="s">
        <v>11</v>
      </c>
      <c r="P35" s="52">
        <f>VLOOKUP(O35:O161,Sheet2!$A:$B,2,0)</f>
        <v>2.5</v>
      </c>
      <c r="Q35" s="52">
        <f t="shared" si="3"/>
        <v>7.5</v>
      </c>
      <c r="R35" s="49" t="s">
        <v>6</v>
      </c>
      <c r="S35" s="52">
        <f>VLOOKUP(R35:R161,Sheet2!$A:$B,2,0)</f>
        <v>3.5</v>
      </c>
      <c r="T35" s="52">
        <f t="shared" si="4"/>
        <v>10.5</v>
      </c>
      <c r="U35" s="67" t="s">
        <v>477</v>
      </c>
      <c r="V35" s="52">
        <v>0</v>
      </c>
      <c r="W35" s="52">
        <f t="shared" si="5"/>
        <v>0</v>
      </c>
      <c r="X35" s="49" t="s">
        <v>5</v>
      </c>
      <c r="Y35" s="52">
        <f>VLOOKUP(X35:X161,Sheet2!$A:$B,2,0)</f>
        <v>4</v>
      </c>
      <c r="Z35" s="52">
        <f t="shared" si="6"/>
        <v>4</v>
      </c>
      <c r="AA35" s="52" t="s">
        <v>13</v>
      </c>
      <c r="AB35" s="52">
        <f>VLOOKUP(AA35:AA161,Sheet2!$A$2:$B$13,2,0)</f>
        <v>3.75</v>
      </c>
      <c r="AC35" s="52">
        <f t="shared" si="7"/>
        <v>7.5</v>
      </c>
      <c r="AD35" s="52" t="s">
        <v>8</v>
      </c>
      <c r="AE35" s="52">
        <f>VLOOKUP(AD35:AD161,Sheet2!$A$2:$B$13,2,0)</f>
        <v>3</v>
      </c>
      <c r="AF35" s="52">
        <f t="shared" si="8"/>
        <v>3</v>
      </c>
      <c r="AG35" s="52" t="s">
        <v>13</v>
      </c>
      <c r="AH35" s="52">
        <f>VLOOKUP(AG35:AG161,Sheet2!$A$2:$B$13,2,0)</f>
        <v>3.75</v>
      </c>
      <c r="AI35" s="52">
        <f t="shared" si="9"/>
        <v>3.75</v>
      </c>
      <c r="AJ35" s="53">
        <f t="shared" si="10"/>
        <v>60.25</v>
      </c>
      <c r="AK35" s="52">
        <f t="shared" si="11"/>
        <v>3.01</v>
      </c>
      <c r="AL35" s="69" t="s">
        <v>478</v>
      </c>
      <c r="AN35" s="83" t="s">
        <v>273</v>
      </c>
      <c r="AO35" s="44" t="b">
        <f t="shared" si="12"/>
        <v>1</v>
      </c>
      <c r="AP35" s="67" t="s">
        <v>477</v>
      </c>
      <c r="AQ35" s="44" t="b">
        <f t="shared" si="13"/>
        <v>1</v>
      </c>
    </row>
    <row r="36" spans="1:43" s="44" customFormat="1" ht="21.75" customHeight="1" x14ac:dyDescent="0.25">
      <c r="A36" s="74">
        <f t="shared" si="14"/>
        <v>29</v>
      </c>
      <c r="B36" s="75" t="s">
        <v>199</v>
      </c>
      <c r="C36" s="75" t="s">
        <v>340</v>
      </c>
      <c r="D36" s="76" t="s">
        <v>275</v>
      </c>
      <c r="E36" s="81" t="s">
        <v>276</v>
      </c>
      <c r="F36" s="49" t="s">
        <v>8</v>
      </c>
      <c r="G36" s="52">
        <f>VLOOKUP(F36:F162,Sheet2!$A:$B,2,0)</f>
        <v>3</v>
      </c>
      <c r="H36" s="52">
        <f t="shared" si="0"/>
        <v>9</v>
      </c>
      <c r="I36" s="49" t="s">
        <v>13</v>
      </c>
      <c r="J36" s="52">
        <f>VLOOKUP(I36:I162,Sheet2!$A:$B,2,0)</f>
        <v>3.75</v>
      </c>
      <c r="K36" s="52">
        <f t="shared" si="1"/>
        <v>11.25</v>
      </c>
      <c r="L36" s="49" t="s">
        <v>8</v>
      </c>
      <c r="M36" s="52">
        <f>VLOOKUP(L36:L162,Sheet2!$A:$B,2,0)</f>
        <v>3</v>
      </c>
      <c r="N36" s="52">
        <f t="shared" si="2"/>
        <v>9</v>
      </c>
      <c r="O36" s="49" t="s">
        <v>7</v>
      </c>
      <c r="P36" s="52">
        <f>VLOOKUP(O36:O162,Sheet2!$A:$B,2,0)</f>
        <v>3.25</v>
      </c>
      <c r="Q36" s="52">
        <f t="shared" si="3"/>
        <v>9.75</v>
      </c>
      <c r="R36" s="49" t="s">
        <v>7</v>
      </c>
      <c r="S36" s="52">
        <f>VLOOKUP(R36:R162,Sheet2!$A:$B,2,0)</f>
        <v>3.25</v>
      </c>
      <c r="T36" s="52">
        <f t="shared" si="4"/>
        <v>9.75</v>
      </c>
      <c r="U36" s="67" t="s">
        <v>477</v>
      </c>
      <c r="V36" s="52">
        <v>0</v>
      </c>
      <c r="W36" s="52">
        <f t="shared" si="5"/>
        <v>0</v>
      </c>
      <c r="X36" s="49" t="s">
        <v>8</v>
      </c>
      <c r="Y36" s="52">
        <f>VLOOKUP(X36:X162,Sheet2!$A:$B,2,0)</f>
        <v>3</v>
      </c>
      <c r="Z36" s="52">
        <f t="shared" si="6"/>
        <v>3</v>
      </c>
      <c r="AA36" s="52" t="s">
        <v>7</v>
      </c>
      <c r="AB36" s="52">
        <f>VLOOKUP(AA36:AA162,Sheet2!$A$2:$B$13,2,0)</f>
        <v>3.25</v>
      </c>
      <c r="AC36" s="52">
        <f t="shared" si="7"/>
        <v>6.5</v>
      </c>
      <c r="AD36" s="52" t="s">
        <v>6</v>
      </c>
      <c r="AE36" s="52">
        <f>VLOOKUP(AD36:AD162,Sheet2!$A$2:$B$13,2,0)</f>
        <v>3.5</v>
      </c>
      <c r="AF36" s="52">
        <f t="shared" si="8"/>
        <v>3.5</v>
      </c>
      <c r="AG36" s="52" t="s">
        <v>8</v>
      </c>
      <c r="AH36" s="52">
        <f>VLOOKUP(AG36:AG162,Sheet2!$A$2:$B$13,2,0)</f>
        <v>3</v>
      </c>
      <c r="AI36" s="52">
        <f t="shared" si="9"/>
        <v>3</v>
      </c>
      <c r="AJ36" s="53">
        <f t="shared" si="10"/>
        <v>64.75</v>
      </c>
      <c r="AK36" s="52">
        <f t="shared" si="11"/>
        <v>3.24</v>
      </c>
      <c r="AL36" s="69" t="s">
        <v>478</v>
      </c>
      <c r="AN36" s="83" t="s">
        <v>275</v>
      </c>
      <c r="AO36" s="44" t="b">
        <f t="shared" si="12"/>
        <v>1</v>
      </c>
      <c r="AP36" s="67" t="s">
        <v>477</v>
      </c>
      <c r="AQ36" s="44" t="b">
        <f t="shared" si="13"/>
        <v>1</v>
      </c>
    </row>
    <row r="37" spans="1:43" s="44" customFormat="1" ht="21.75" customHeight="1" x14ac:dyDescent="0.25">
      <c r="A37" s="74">
        <f t="shared" si="14"/>
        <v>30</v>
      </c>
      <c r="B37" s="75" t="s">
        <v>199</v>
      </c>
      <c r="C37" s="75" t="s">
        <v>340</v>
      </c>
      <c r="D37" s="76" t="s">
        <v>277</v>
      </c>
      <c r="E37" s="81" t="s">
        <v>278</v>
      </c>
      <c r="F37" s="49" t="s">
        <v>31</v>
      </c>
      <c r="G37" s="52">
        <f>VLOOKUP(F37:F163,Sheet2!$A:$B,2,0)</f>
        <v>0</v>
      </c>
      <c r="H37" s="52">
        <f t="shared" si="0"/>
        <v>0</v>
      </c>
      <c r="I37" s="49" t="s">
        <v>31</v>
      </c>
      <c r="J37" s="52">
        <f>VLOOKUP(I37:I163,Sheet2!$A:$B,2,0)</f>
        <v>0</v>
      </c>
      <c r="K37" s="52">
        <f t="shared" si="1"/>
        <v>0</v>
      </c>
      <c r="L37" s="49" t="s">
        <v>8</v>
      </c>
      <c r="M37" s="52">
        <f>VLOOKUP(L37:L163,Sheet2!$A:$B,2,0)</f>
        <v>3</v>
      </c>
      <c r="N37" s="52">
        <f t="shared" si="2"/>
        <v>9</v>
      </c>
      <c r="O37" s="49" t="s">
        <v>18</v>
      </c>
      <c r="P37" s="52">
        <f>VLOOKUP(O37:O163,Sheet2!$A:$B,2,0)</f>
        <v>1.75</v>
      </c>
      <c r="Q37" s="52">
        <f t="shared" si="3"/>
        <v>5.25</v>
      </c>
      <c r="R37" s="49" t="s">
        <v>16</v>
      </c>
      <c r="S37" s="52">
        <f>VLOOKUP(R37:R163,Sheet2!$A:$B,2,0)</f>
        <v>2.25</v>
      </c>
      <c r="T37" s="52">
        <f t="shared" si="4"/>
        <v>6.75</v>
      </c>
      <c r="U37" s="67" t="s">
        <v>477</v>
      </c>
      <c r="V37" s="52">
        <v>0</v>
      </c>
      <c r="W37" s="52">
        <f t="shared" si="5"/>
        <v>0</v>
      </c>
      <c r="X37" s="49" t="s">
        <v>12</v>
      </c>
      <c r="Y37" s="52">
        <f>VLOOKUP(X37:X163,Sheet2!$A:$B,2,0)</f>
        <v>2.75</v>
      </c>
      <c r="Z37" s="52">
        <f t="shared" si="6"/>
        <v>2.75</v>
      </c>
      <c r="AA37" s="52" t="s">
        <v>18</v>
      </c>
      <c r="AB37" s="52">
        <f>VLOOKUP(AA37:AA163,Sheet2!$A$2:$B$13,2,0)</f>
        <v>1.75</v>
      </c>
      <c r="AC37" s="52">
        <f t="shared" si="7"/>
        <v>3.5</v>
      </c>
      <c r="AD37" s="52" t="s">
        <v>31</v>
      </c>
      <c r="AE37" s="52">
        <f>VLOOKUP(AD37:AD163,Sheet2!$A$2:$B$13,2,0)</f>
        <v>0</v>
      </c>
      <c r="AF37" s="52">
        <f t="shared" si="8"/>
        <v>0</v>
      </c>
      <c r="AG37" s="52" t="s">
        <v>11</v>
      </c>
      <c r="AH37" s="52">
        <f>VLOOKUP(AG37:AG163,Sheet2!$A$2:$B$13,2,0)</f>
        <v>2.5</v>
      </c>
      <c r="AI37" s="52">
        <f t="shared" si="9"/>
        <v>2.5</v>
      </c>
      <c r="AJ37" s="53">
        <f t="shared" si="10"/>
        <v>29.75</v>
      </c>
      <c r="AK37" s="52">
        <f t="shared" si="11"/>
        <v>1.49</v>
      </c>
      <c r="AL37" s="69" t="s">
        <v>31</v>
      </c>
      <c r="AN37" s="83" t="s">
        <v>277</v>
      </c>
      <c r="AO37" s="44" t="b">
        <f t="shared" si="12"/>
        <v>1</v>
      </c>
      <c r="AP37" s="67" t="s">
        <v>477</v>
      </c>
      <c r="AQ37" s="44" t="b">
        <f t="shared" si="13"/>
        <v>1</v>
      </c>
    </row>
    <row r="38" spans="1:43" s="44" customFormat="1" ht="21.75" customHeight="1" x14ac:dyDescent="0.25">
      <c r="A38" s="74">
        <f t="shared" si="14"/>
        <v>31</v>
      </c>
      <c r="B38" s="75" t="s">
        <v>199</v>
      </c>
      <c r="C38" s="75" t="s">
        <v>340</v>
      </c>
      <c r="D38" s="76" t="s">
        <v>279</v>
      </c>
      <c r="E38" s="81" t="s">
        <v>280</v>
      </c>
      <c r="F38" s="49" t="s">
        <v>5</v>
      </c>
      <c r="G38" s="52">
        <f>VLOOKUP(F38:F164,Sheet2!$A:$B,2,0)</f>
        <v>4</v>
      </c>
      <c r="H38" s="52">
        <f t="shared" si="0"/>
        <v>12</v>
      </c>
      <c r="I38" s="49" t="s">
        <v>13</v>
      </c>
      <c r="J38" s="52">
        <f>VLOOKUP(I38:I164,Sheet2!$A:$B,2,0)</f>
        <v>3.75</v>
      </c>
      <c r="K38" s="52">
        <f t="shared" si="1"/>
        <v>11.25</v>
      </c>
      <c r="L38" s="49" t="s">
        <v>7</v>
      </c>
      <c r="M38" s="52">
        <f>VLOOKUP(L38:L164,Sheet2!$A:$B,2,0)</f>
        <v>3.25</v>
      </c>
      <c r="N38" s="52">
        <f t="shared" si="2"/>
        <v>9.75</v>
      </c>
      <c r="O38" s="49" t="s">
        <v>6</v>
      </c>
      <c r="P38" s="52">
        <f>VLOOKUP(O38:O164,Sheet2!$A:$B,2,0)</f>
        <v>3.5</v>
      </c>
      <c r="Q38" s="52">
        <f t="shared" si="3"/>
        <v>10.5</v>
      </c>
      <c r="R38" s="49" t="s">
        <v>8</v>
      </c>
      <c r="S38" s="52">
        <f>VLOOKUP(R38:R164,Sheet2!$A:$B,2,0)</f>
        <v>3</v>
      </c>
      <c r="T38" s="52">
        <f t="shared" si="4"/>
        <v>9</v>
      </c>
      <c r="U38" s="67" t="s">
        <v>477</v>
      </c>
      <c r="V38" s="52">
        <v>0</v>
      </c>
      <c r="W38" s="52">
        <f t="shared" si="5"/>
        <v>0</v>
      </c>
      <c r="X38" s="49" t="s">
        <v>13</v>
      </c>
      <c r="Y38" s="52">
        <f>VLOOKUP(X38:X164,Sheet2!$A:$B,2,0)</f>
        <v>3.75</v>
      </c>
      <c r="Z38" s="52">
        <f t="shared" si="6"/>
        <v>3.75</v>
      </c>
      <c r="AA38" s="52" t="s">
        <v>13</v>
      </c>
      <c r="AB38" s="52">
        <f>VLOOKUP(AA38:AA164,Sheet2!$A$2:$B$13,2,0)</f>
        <v>3.75</v>
      </c>
      <c r="AC38" s="52">
        <f t="shared" si="7"/>
        <v>7.5</v>
      </c>
      <c r="AD38" s="52" t="s">
        <v>5</v>
      </c>
      <c r="AE38" s="52">
        <f>VLOOKUP(AD38:AD164,Sheet2!$A$2:$B$13,2,0)</f>
        <v>4</v>
      </c>
      <c r="AF38" s="52">
        <f t="shared" si="8"/>
        <v>4</v>
      </c>
      <c r="AG38" s="52" t="s">
        <v>6</v>
      </c>
      <c r="AH38" s="52">
        <f>VLOOKUP(AG38:AG164,Sheet2!$A$2:$B$13,2,0)</f>
        <v>3.5</v>
      </c>
      <c r="AI38" s="52">
        <f t="shared" si="9"/>
        <v>3.5</v>
      </c>
      <c r="AJ38" s="53">
        <f t="shared" si="10"/>
        <v>71.25</v>
      </c>
      <c r="AK38" s="52">
        <f t="shared" si="11"/>
        <v>3.56</v>
      </c>
      <c r="AL38" s="69" t="s">
        <v>478</v>
      </c>
      <c r="AN38" s="83" t="s">
        <v>279</v>
      </c>
      <c r="AO38" s="44" t="b">
        <f t="shared" si="12"/>
        <v>1</v>
      </c>
      <c r="AP38" s="67" t="s">
        <v>477</v>
      </c>
      <c r="AQ38" s="44" t="b">
        <f t="shared" si="13"/>
        <v>1</v>
      </c>
    </row>
    <row r="39" spans="1:43" s="44" customFormat="1" ht="21.75" customHeight="1" x14ac:dyDescent="0.25">
      <c r="A39" s="74">
        <f t="shared" si="14"/>
        <v>32</v>
      </c>
      <c r="B39" s="75" t="s">
        <v>199</v>
      </c>
      <c r="C39" s="75" t="s">
        <v>340</v>
      </c>
      <c r="D39" s="76" t="s">
        <v>283</v>
      </c>
      <c r="E39" s="81" t="s">
        <v>284</v>
      </c>
      <c r="F39" s="49" t="s">
        <v>31</v>
      </c>
      <c r="G39" s="52">
        <f>VLOOKUP(F39:F165,Sheet2!$A:$B,2,0)</f>
        <v>0</v>
      </c>
      <c r="H39" s="52">
        <f t="shared" si="0"/>
        <v>0</v>
      </c>
      <c r="I39" s="49" t="s">
        <v>31</v>
      </c>
      <c r="J39" s="52">
        <f>VLOOKUP(I39:I165,Sheet2!$A:$B,2,0)</f>
        <v>0</v>
      </c>
      <c r="K39" s="52">
        <f t="shared" si="1"/>
        <v>0</v>
      </c>
      <c r="L39" s="49" t="s">
        <v>11</v>
      </c>
      <c r="M39" s="52">
        <f>VLOOKUP(L39:L165,Sheet2!$A:$B,2,0)</f>
        <v>2.5</v>
      </c>
      <c r="N39" s="52">
        <f t="shared" si="2"/>
        <v>7.5</v>
      </c>
      <c r="O39" s="49" t="s">
        <v>31</v>
      </c>
      <c r="P39" s="52">
        <f>VLOOKUP(O39:O165,Sheet2!$A:$B,2,0)</f>
        <v>0</v>
      </c>
      <c r="Q39" s="52">
        <f t="shared" si="3"/>
        <v>0</v>
      </c>
      <c r="R39" s="49" t="s">
        <v>8</v>
      </c>
      <c r="S39" s="52">
        <f>VLOOKUP(R39:R165,Sheet2!$A:$B,2,0)</f>
        <v>3</v>
      </c>
      <c r="T39" s="52">
        <f t="shared" si="4"/>
        <v>9</v>
      </c>
      <c r="U39" s="67" t="s">
        <v>477</v>
      </c>
      <c r="V39" s="52">
        <v>0</v>
      </c>
      <c r="W39" s="52">
        <f t="shared" si="5"/>
        <v>0</v>
      </c>
      <c r="X39" s="49" t="s">
        <v>6</v>
      </c>
      <c r="Y39" s="52">
        <f>VLOOKUP(X39:X165,Sheet2!$A:$B,2,0)</f>
        <v>3.5</v>
      </c>
      <c r="Z39" s="52">
        <f t="shared" si="6"/>
        <v>3.5</v>
      </c>
      <c r="AA39" s="52" t="s">
        <v>18</v>
      </c>
      <c r="AB39" s="52">
        <f>VLOOKUP(AA39:AA165,Sheet2!$A$2:$B$13,2,0)</f>
        <v>1.75</v>
      </c>
      <c r="AC39" s="52">
        <f t="shared" si="7"/>
        <v>3.5</v>
      </c>
      <c r="AD39" s="52" t="s">
        <v>8</v>
      </c>
      <c r="AE39" s="52">
        <f>VLOOKUP(AD39:AD165,Sheet2!$A$2:$B$13,2,0)</f>
        <v>3</v>
      </c>
      <c r="AF39" s="52">
        <f t="shared" si="8"/>
        <v>3</v>
      </c>
      <c r="AG39" s="52" t="s">
        <v>7</v>
      </c>
      <c r="AH39" s="52">
        <f>VLOOKUP(AG39:AG165,Sheet2!$A$2:$B$13,2,0)</f>
        <v>3.25</v>
      </c>
      <c r="AI39" s="52">
        <f t="shared" si="9"/>
        <v>3.25</v>
      </c>
      <c r="AJ39" s="53">
        <f t="shared" si="10"/>
        <v>29.75</v>
      </c>
      <c r="AK39" s="52">
        <f t="shared" si="11"/>
        <v>1.49</v>
      </c>
      <c r="AL39" s="69" t="s">
        <v>31</v>
      </c>
      <c r="AN39" s="83" t="s">
        <v>283</v>
      </c>
      <c r="AO39" s="44" t="b">
        <f t="shared" ref="AO39:AO102" si="15">AN39=D39</f>
        <v>1</v>
      </c>
      <c r="AP39" s="67" t="s">
        <v>477</v>
      </c>
      <c r="AQ39" s="44" t="b">
        <f t="shared" si="13"/>
        <v>1</v>
      </c>
    </row>
    <row r="40" spans="1:43" s="44" customFormat="1" ht="21.75" customHeight="1" x14ac:dyDescent="0.25">
      <c r="A40" s="74">
        <f t="shared" si="14"/>
        <v>33</v>
      </c>
      <c r="B40" s="75" t="s">
        <v>199</v>
      </c>
      <c r="C40" s="75" t="s">
        <v>340</v>
      </c>
      <c r="D40" s="76" t="s">
        <v>285</v>
      </c>
      <c r="E40" s="81" t="s">
        <v>286</v>
      </c>
      <c r="F40" s="49" t="s">
        <v>31</v>
      </c>
      <c r="G40" s="52">
        <f>VLOOKUP(F40:F166,Sheet2!$A:$B,2,0)</f>
        <v>0</v>
      </c>
      <c r="H40" s="52">
        <f t="shared" ref="H40:H71" si="16">$F$7*G40</f>
        <v>0</v>
      </c>
      <c r="I40" s="49" t="s">
        <v>8</v>
      </c>
      <c r="J40" s="52">
        <f>VLOOKUP(I40:I166,Sheet2!$A:$B,2,0)</f>
        <v>3</v>
      </c>
      <c r="K40" s="52">
        <f t="shared" ref="K40:K71" si="17">$I$7*J40</f>
        <v>9</v>
      </c>
      <c r="L40" s="49" t="s">
        <v>11</v>
      </c>
      <c r="M40" s="52">
        <f>VLOOKUP(L40:L166,Sheet2!$A:$B,2,0)</f>
        <v>2.5</v>
      </c>
      <c r="N40" s="52">
        <f t="shared" ref="N40:N71" si="18">$L$7*M40</f>
        <v>7.5</v>
      </c>
      <c r="O40" s="49" t="s">
        <v>31</v>
      </c>
      <c r="P40" s="52">
        <f>VLOOKUP(O40:O166,Sheet2!$A:$B,2,0)</f>
        <v>0</v>
      </c>
      <c r="Q40" s="52">
        <f t="shared" ref="Q40:Q71" si="19">$O$7*P40</f>
        <v>0</v>
      </c>
      <c r="R40" s="49" t="s">
        <v>16</v>
      </c>
      <c r="S40" s="52">
        <f>VLOOKUP(R40:R166,Sheet2!$A:$B,2,0)</f>
        <v>2.25</v>
      </c>
      <c r="T40" s="52">
        <f t="shared" ref="T40:T71" si="20">$R$7*S40</f>
        <v>6.75</v>
      </c>
      <c r="U40" s="67" t="s">
        <v>477</v>
      </c>
      <c r="V40" s="52">
        <v>0</v>
      </c>
      <c r="W40" s="52">
        <f t="shared" ref="W40:W71" si="21">$U$7*V40</f>
        <v>0</v>
      </c>
      <c r="X40" s="49" t="s">
        <v>16</v>
      </c>
      <c r="Y40" s="52">
        <f>VLOOKUP(X40:X166,Sheet2!$A:$B,2,0)</f>
        <v>2.25</v>
      </c>
      <c r="Z40" s="52">
        <f t="shared" ref="Z40:Z71" si="22">$X$7*Y40</f>
        <v>2.25</v>
      </c>
      <c r="AA40" s="52" t="s">
        <v>11</v>
      </c>
      <c r="AB40" s="52">
        <f>VLOOKUP(AA40:AA166,Sheet2!$A$2:$B$13,2,0)</f>
        <v>2.5</v>
      </c>
      <c r="AC40" s="52">
        <f t="shared" ref="AC40:AC71" si="23">$AA$7*AB40</f>
        <v>5</v>
      </c>
      <c r="AD40" s="52" t="s">
        <v>12</v>
      </c>
      <c r="AE40" s="52">
        <f>VLOOKUP(AD40:AD166,Sheet2!$A$2:$B$13,2,0)</f>
        <v>2.75</v>
      </c>
      <c r="AF40" s="52">
        <f t="shared" ref="AF40:AF71" si="24">$AD$7*AE40</f>
        <v>2.75</v>
      </c>
      <c r="AG40" s="52" t="s">
        <v>8</v>
      </c>
      <c r="AH40" s="52">
        <f>VLOOKUP(AG40:AG166,Sheet2!$A$2:$B$13,2,0)</f>
        <v>3</v>
      </c>
      <c r="AI40" s="52">
        <f t="shared" ref="AI40:AI71" si="25">$AG$7*AH40</f>
        <v>3</v>
      </c>
      <c r="AJ40" s="53">
        <f t="shared" ref="AJ40:AJ71" si="26">(H40+K40+N40+Q40+T40+W40+Z40+AC40+AF40+AI40)</f>
        <v>36.25</v>
      </c>
      <c r="AK40" s="52">
        <f t="shared" ref="AK40:AK71" si="27">ROUND(AJ40/$AJ$7,2)</f>
        <v>1.81</v>
      </c>
      <c r="AL40" s="69" t="s">
        <v>31</v>
      </c>
      <c r="AN40" s="83" t="s">
        <v>285</v>
      </c>
      <c r="AO40" s="44" t="b">
        <f t="shared" si="15"/>
        <v>1</v>
      </c>
      <c r="AP40" s="67" t="s">
        <v>477</v>
      </c>
      <c r="AQ40" s="44" t="b">
        <f t="shared" si="13"/>
        <v>1</v>
      </c>
    </row>
    <row r="41" spans="1:43" s="44" customFormat="1" ht="21.75" customHeight="1" x14ac:dyDescent="0.25">
      <c r="A41" s="74">
        <f t="shared" si="14"/>
        <v>34</v>
      </c>
      <c r="B41" s="75" t="s">
        <v>199</v>
      </c>
      <c r="C41" s="75" t="s">
        <v>340</v>
      </c>
      <c r="D41" s="76" t="s">
        <v>287</v>
      </c>
      <c r="E41" s="81" t="s">
        <v>288</v>
      </c>
      <c r="F41" s="49" t="s">
        <v>17</v>
      </c>
      <c r="G41" s="52">
        <f>VLOOKUP(F41:F167,Sheet2!$A:$B,2,0)</f>
        <v>2</v>
      </c>
      <c r="H41" s="52">
        <f t="shared" si="16"/>
        <v>6</v>
      </c>
      <c r="I41" s="49" t="s">
        <v>8</v>
      </c>
      <c r="J41" s="52">
        <f>VLOOKUP(I41:I167,Sheet2!$A:$B,2,0)</f>
        <v>3</v>
      </c>
      <c r="K41" s="52">
        <f t="shared" si="17"/>
        <v>9</v>
      </c>
      <c r="L41" s="49" t="s">
        <v>18</v>
      </c>
      <c r="M41" s="52">
        <f>VLOOKUP(L41:L167,Sheet2!$A:$B,2,0)</f>
        <v>1.75</v>
      </c>
      <c r="N41" s="52">
        <f t="shared" si="18"/>
        <v>5.25</v>
      </c>
      <c r="O41" s="49" t="s">
        <v>16</v>
      </c>
      <c r="P41" s="52">
        <f>VLOOKUP(O41:O167,Sheet2!$A:$B,2,0)</f>
        <v>2.25</v>
      </c>
      <c r="Q41" s="52">
        <f t="shared" si="19"/>
        <v>6.75</v>
      </c>
      <c r="R41" s="49" t="s">
        <v>17</v>
      </c>
      <c r="S41" s="52">
        <f>VLOOKUP(R41:R167,Sheet2!$A:$B,2,0)</f>
        <v>2</v>
      </c>
      <c r="T41" s="52">
        <f t="shared" si="20"/>
        <v>6</v>
      </c>
      <c r="U41" s="67" t="s">
        <v>477</v>
      </c>
      <c r="V41" s="52">
        <v>0</v>
      </c>
      <c r="W41" s="52">
        <f t="shared" si="21"/>
        <v>0</v>
      </c>
      <c r="X41" s="49" t="s">
        <v>18</v>
      </c>
      <c r="Y41" s="52">
        <f>VLOOKUP(X41:X167,Sheet2!$A:$B,2,0)</f>
        <v>1.75</v>
      </c>
      <c r="Z41" s="52">
        <f t="shared" si="22"/>
        <v>1.75</v>
      </c>
      <c r="AA41" s="52" t="s">
        <v>31</v>
      </c>
      <c r="AB41" s="52">
        <f>VLOOKUP(AA41:AA167,Sheet2!$A$2:$B$13,2,0)</f>
        <v>0</v>
      </c>
      <c r="AC41" s="52">
        <f t="shared" si="23"/>
        <v>0</v>
      </c>
      <c r="AD41" s="52" t="s">
        <v>16</v>
      </c>
      <c r="AE41" s="52">
        <f>VLOOKUP(AD41:AD167,Sheet2!$A$2:$B$13,2,0)</f>
        <v>2.25</v>
      </c>
      <c r="AF41" s="52">
        <f t="shared" si="24"/>
        <v>2.25</v>
      </c>
      <c r="AG41" s="52" t="s">
        <v>8</v>
      </c>
      <c r="AH41" s="52">
        <f>VLOOKUP(AG41:AG167,Sheet2!$A$2:$B$13,2,0)</f>
        <v>3</v>
      </c>
      <c r="AI41" s="52">
        <f t="shared" si="25"/>
        <v>3</v>
      </c>
      <c r="AJ41" s="53">
        <f t="shared" si="26"/>
        <v>40</v>
      </c>
      <c r="AK41" s="52">
        <f t="shared" si="27"/>
        <v>2</v>
      </c>
      <c r="AL41" s="69" t="s">
        <v>31</v>
      </c>
      <c r="AN41" s="83" t="s">
        <v>287</v>
      </c>
      <c r="AO41" s="44" t="b">
        <f t="shared" si="15"/>
        <v>1</v>
      </c>
      <c r="AP41" s="67" t="s">
        <v>477</v>
      </c>
      <c r="AQ41" s="44" t="b">
        <f t="shared" si="13"/>
        <v>1</v>
      </c>
    </row>
    <row r="42" spans="1:43" s="44" customFormat="1" ht="21.75" customHeight="1" x14ac:dyDescent="0.25">
      <c r="A42" s="74">
        <f t="shared" si="14"/>
        <v>35</v>
      </c>
      <c r="B42" s="75" t="s">
        <v>199</v>
      </c>
      <c r="C42" s="75" t="s">
        <v>340</v>
      </c>
      <c r="D42" s="76" t="s">
        <v>289</v>
      </c>
      <c r="E42" s="81" t="s">
        <v>290</v>
      </c>
      <c r="F42" s="49" t="s">
        <v>5</v>
      </c>
      <c r="G42" s="52">
        <f>VLOOKUP(F42:F168,Sheet2!$A:$B,2,0)</f>
        <v>4</v>
      </c>
      <c r="H42" s="52">
        <f t="shared" si="16"/>
        <v>12</v>
      </c>
      <c r="I42" s="49" t="s">
        <v>13</v>
      </c>
      <c r="J42" s="52">
        <f>VLOOKUP(I42:I168,Sheet2!$A:$B,2,0)</f>
        <v>3.75</v>
      </c>
      <c r="K42" s="52">
        <f t="shared" si="17"/>
        <v>11.25</v>
      </c>
      <c r="L42" s="49" t="s">
        <v>6</v>
      </c>
      <c r="M42" s="52">
        <f>VLOOKUP(L42:L168,Sheet2!$A:$B,2,0)</f>
        <v>3.5</v>
      </c>
      <c r="N42" s="52">
        <f t="shared" si="18"/>
        <v>10.5</v>
      </c>
      <c r="O42" s="49" t="s">
        <v>13</v>
      </c>
      <c r="P42" s="52">
        <f>VLOOKUP(O42:O168,Sheet2!$A:$B,2,0)</f>
        <v>3.75</v>
      </c>
      <c r="Q42" s="52">
        <f t="shared" si="19"/>
        <v>11.25</v>
      </c>
      <c r="R42" s="49" t="s">
        <v>6</v>
      </c>
      <c r="S42" s="52">
        <f>VLOOKUP(R42:R168,Sheet2!$A:$B,2,0)</f>
        <v>3.5</v>
      </c>
      <c r="T42" s="52">
        <f t="shared" si="20"/>
        <v>10.5</v>
      </c>
      <c r="U42" s="67" t="s">
        <v>477</v>
      </c>
      <c r="V42" s="52">
        <v>0</v>
      </c>
      <c r="W42" s="52">
        <f t="shared" si="21"/>
        <v>0</v>
      </c>
      <c r="X42" s="49" t="s">
        <v>5</v>
      </c>
      <c r="Y42" s="52">
        <f>VLOOKUP(X42:X168,Sheet2!$A:$B,2,0)</f>
        <v>4</v>
      </c>
      <c r="Z42" s="52">
        <f t="shared" si="22"/>
        <v>4</v>
      </c>
      <c r="AA42" s="52" t="s">
        <v>6</v>
      </c>
      <c r="AB42" s="52">
        <f>VLOOKUP(AA42:AA168,Sheet2!$A$2:$B$13,2,0)</f>
        <v>3.5</v>
      </c>
      <c r="AC42" s="52">
        <f t="shared" si="23"/>
        <v>7</v>
      </c>
      <c r="AD42" s="52" t="s">
        <v>13</v>
      </c>
      <c r="AE42" s="52">
        <f>VLOOKUP(AD42:AD168,Sheet2!$A$2:$B$13,2,0)</f>
        <v>3.75</v>
      </c>
      <c r="AF42" s="52">
        <f t="shared" si="24"/>
        <v>3.75</v>
      </c>
      <c r="AG42" s="52" t="s">
        <v>6</v>
      </c>
      <c r="AH42" s="52">
        <f>VLOOKUP(AG42:AG168,Sheet2!$A$2:$B$13,2,0)</f>
        <v>3.5</v>
      </c>
      <c r="AI42" s="52">
        <f t="shared" si="25"/>
        <v>3.5</v>
      </c>
      <c r="AJ42" s="53">
        <f t="shared" si="26"/>
        <v>73.75</v>
      </c>
      <c r="AK42" s="52">
        <f t="shared" si="27"/>
        <v>3.69</v>
      </c>
      <c r="AL42" s="69" t="s">
        <v>478</v>
      </c>
      <c r="AN42" s="83" t="s">
        <v>289</v>
      </c>
      <c r="AO42" s="44" t="b">
        <f t="shared" si="15"/>
        <v>1</v>
      </c>
      <c r="AP42" s="67" t="s">
        <v>477</v>
      </c>
      <c r="AQ42" s="44" t="b">
        <f t="shared" si="13"/>
        <v>1</v>
      </c>
    </row>
    <row r="43" spans="1:43" s="44" customFormat="1" ht="21.75" customHeight="1" x14ac:dyDescent="0.25">
      <c r="A43" s="74">
        <f t="shared" si="14"/>
        <v>36</v>
      </c>
      <c r="B43" s="75" t="s">
        <v>199</v>
      </c>
      <c r="C43" s="75" t="s">
        <v>340</v>
      </c>
      <c r="D43" s="76" t="s">
        <v>291</v>
      </c>
      <c r="E43" s="81" t="s">
        <v>292</v>
      </c>
      <c r="F43" s="49" t="s">
        <v>6</v>
      </c>
      <c r="G43" s="52">
        <f>VLOOKUP(F43:F169,Sheet2!$A:$B,2,0)</f>
        <v>3.5</v>
      </c>
      <c r="H43" s="52">
        <f t="shared" si="16"/>
        <v>10.5</v>
      </c>
      <c r="I43" s="49" t="s">
        <v>8</v>
      </c>
      <c r="J43" s="52">
        <f>VLOOKUP(I43:I169,Sheet2!$A:$B,2,0)</f>
        <v>3</v>
      </c>
      <c r="K43" s="52">
        <f t="shared" si="17"/>
        <v>9</v>
      </c>
      <c r="L43" s="49" t="s">
        <v>8</v>
      </c>
      <c r="M43" s="52">
        <f>VLOOKUP(L43:L169,Sheet2!$A:$B,2,0)</f>
        <v>3</v>
      </c>
      <c r="N43" s="52">
        <f t="shared" si="18"/>
        <v>9</v>
      </c>
      <c r="O43" s="49" t="s">
        <v>31</v>
      </c>
      <c r="P43" s="52">
        <f>VLOOKUP(O43:O169,Sheet2!$A:$B,2,0)</f>
        <v>0</v>
      </c>
      <c r="Q43" s="52">
        <f t="shared" si="19"/>
        <v>0</v>
      </c>
      <c r="R43" s="49" t="s">
        <v>11</v>
      </c>
      <c r="S43" s="52">
        <f>VLOOKUP(R43:R169,Sheet2!$A:$B,2,0)</f>
        <v>2.5</v>
      </c>
      <c r="T43" s="52">
        <f t="shared" si="20"/>
        <v>7.5</v>
      </c>
      <c r="U43" s="67" t="s">
        <v>477</v>
      </c>
      <c r="V43" s="52">
        <v>0</v>
      </c>
      <c r="W43" s="52">
        <f t="shared" si="21"/>
        <v>0</v>
      </c>
      <c r="X43" s="49" t="s">
        <v>11</v>
      </c>
      <c r="Y43" s="52">
        <f>VLOOKUP(X43:X169,Sheet2!$A:$B,2,0)</f>
        <v>2.5</v>
      </c>
      <c r="Z43" s="52">
        <f t="shared" si="22"/>
        <v>2.5</v>
      </c>
      <c r="AA43" s="52" t="s">
        <v>16</v>
      </c>
      <c r="AB43" s="52">
        <f>VLOOKUP(AA43:AA169,Sheet2!$A$2:$B$13,2,0)</f>
        <v>2.25</v>
      </c>
      <c r="AC43" s="52">
        <f t="shared" si="23"/>
        <v>4.5</v>
      </c>
      <c r="AD43" s="52" t="s">
        <v>6</v>
      </c>
      <c r="AE43" s="52">
        <f>VLOOKUP(AD43:AD169,Sheet2!$A$2:$B$13,2,0)</f>
        <v>3.5</v>
      </c>
      <c r="AF43" s="52">
        <f t="shared" si="24"/>
        <v>3.5</v>
      </c>
      <c r="AG43" s="52" t="s">
        <v>8</v>
      </c>
      <c r="AH43" s="52">
        <f>VLOOKUP(AG43:AG169,Sheet2!$A$2:$B$13,2,0)</f>
        <v>3</v>
      </c>
      <c r="AI43" s="52">
        <f t="shared" si="25"/>
        <v>3</v>
      </c>
      <c r="AJ43" s="53">
        <f t="shared" si="26"/>
        <v>49.5</v>
      </c>
      <c r="AK43" s="52">
        <f t="shared" si="27"/>
        <v>2.48</v>
      </c>
      <c r="AL43" s="69" t="s">
        <v>31</v>
      </c>
      <c r="AN43" s="83" t="s">
        <v>291</v>
      </c>
      <c r="AO43" s="44" t="b">
        <f t="shared" si="15"/>
        <v>1</v>
      </c>
      <c r="AP43" s="67" t="s">
        <v>477</v>
      </c>
      <c r="AQ43" s="44" t="b">
        <f t="shared" si="13"/>
        <v>1</v>
      </c>
    </row>
    <row r="44" spans="1:43" s="44" customFormat="1" ht="21.75" customHeight="1" x14ac:dyDescent="0.25">
      <c r="A44" s="74">
        <f t="shared" si="14"/>
        <v>37</v>
      </c>
      <c r="B44" s="75" t="s">
        <v>199</v>
      </c>
      <c r="C44" s="75" t="s">
        <v>340</v>
      </c>
      <c r="D44" s="76" t="s">
        <v>293</v>
      </c>
      <c r="E44" s="81" t="s">
        <v>294</v>
      </c>
      <c r="F44" s="49" t="s">
        <v>31</v>
      </c>
      <c r="G44" s="52">
        <f>VLOOKUP(F44:F170,Sheet2!$A:$B,2,0)</f>
        <v>0</v>
      </c>
      <c r="H44" s="52">
        <f t="shared" si="16"/>
        <v>0</v>
      </c>
      <c r="I44" s="49" t="s">
        <v>31</v>
      </c>
      <c r="J44" s="52">
        <f>VLOOKUP(I44:I170,Sheet2!$A:$B,2,0)</f>
        <v>0</v>
      </c>
      <c r="K44" s="52">
        <f t="shared" si="17"/>
        <v>0</v>
      </c>
      <c r="L44" s="49" t="s">
        <v>31</v>
      </c>
      <c r="M44" s="52">
        <f>VLOOKUP(L44:L170,Sheet2!$A:$B,2,0)</f>
        <v>0</v>
      </c>
      <c r="N44" s="52">
        <f t="shared" si="18"/>
        <v>0</v>
      </c>
      <c r="O44" s="49" t="s">
        <v>31</v>
      </c>
      <c r="P44" s="52">
        <f>VLOOKUP(O44:O170,Sheet2!$A:$B,2,0)</f>
        <v>0</v>
      </c>
      <c r="Q44" s="52">
        <f t="shared" si="19"/>
        <v>0</v>
      </c>
      <c r="R44" s="49" t="s">
        <v>31</v>
      </c>
      <c r="S44" s="52">
        <f>VLOOKUP(R44:R170,Sheet2!$A:$B,2,0)</f>
        <v>0</v>
      </c>
      <c r="T44" s="52">
        <f t="shared" si="20"/>
        <v>0</v>
      </c>
      <c r="U44" s="67" t="s">
        <v>31</v>
      </c>
      <c r="V44" s="52">
        <v>0</v>
      </c>
      <c r="W44" s="52">
        <f t="shared" si="21"/>
        <v>0</v>
      </c>
      <c r="X44" s="49" t="s">
        <v>11</v>
      </c>
      <c r="Y44" s="52">
        <f>VLOOKUP(X44:X170,Sheet2!$A:$B,2,0)</f>
        <v>2.5</v>
      </c>
      <c r="Z44" s="52">
        <f t="shared" si="22"/>
        <v>2.5</v>
      </c>
      <c r="AA44" s="52" t="s">
        <v>18</v>
      </c>
      <c r="AB44" s="52">
        <f>VLOOKUP(AA44:AA170,Sheet2!$A$2:$B$13,2,0)</f>
        <v>1.75</v>
      </c>
      <c r="AC44" s="52">
        <f t="shared" si="23"/>
        <v>3.5</v>
      </c>
      <c r="AD44" s="52" t="s">
        <v>18</v>
      </c>
      <c r="AE44" s="52">
        <f>VLOOKUP(AD44:AD170,Sheet2!$A$2:$B$13,2,0)</f>
        <v>1.75</v>
      </c>
      <c r="AF44" s="52">
        <f t="shared" si="24"/>
        <v>1.75</v>
      </c>
      <c r="AG44" s="52" t="s">
        <v>17</v>
      </c>
      <c r="AH44" s="52">
        <f>VLOOKUP(AG44:AG170,Sheet2!$A$2:$B$13,2,0)</f>
        <v>2</v>
      </c>
      <c r="AI44" s="52">
        <f t="shared" si="25"/>
        <v>2</v>
      </c>
      <c r="AJ44" s="53">
        <f t="shared" si="26"/>
        <v>9.75</v>
      </c>
      <c r="AK44" s="52">
        <f t="shared" si="27"/>
        <v>0.49</v>
      </c>
      <c r="AL44" s="69" t="s">
        <v>31</v>
      </c>
      <c r="AN44" s="83" t="s">
        <v>293</v>
      </c>
      <c r="AO44" s="44" t="b">
        <f t="shared" si="15"/>
        <v>1</v>
      </c>
      <c r="AP44" s="67" t="s">
        <v>31</v>
      </c>
      <c r="AQ44" s="44" t="b">
        <f t="shared" si="13"/>
        <v>1</v>
      </c>
    </row>
    <row r="45" spans="1:43" s="44" customFormat="1" ht="21.75" customHeight="1" x14ac:dyDescent="0.25">
      <c r="A45" s="74">
        <f t="shared" si="14"/>
        <v>38</v>
      </c>
      <c r="B45" s="75" t="s">
        <v>199</v>
      </c>
      <c r="C45" s="75" t="s">
        <v>340</v>
      </c>
      <c r="D45" s="76" t="s">
        <v>295</v>
      </c>
      <c r="E45" s="81" t="s">
        <v>296</v>
      </c>
      <c r="F45" s="49" t="s">
        <v>31</v>
      </c>
      <c r="G45" s="52">
        <f>VLOOKUP(F45:F171,Sheet2!$A:$B,2,0)</f>
        <v>0</v>
      </c>
      <c r="H45" s="52">
        <f t="shared" si="16"/>
        <v>0</v>
      </c>
      <c r="I45" s="49" t="s">
        <v>31</v>
      </c>
      <c r="J45" s="52">
        <f>VLOOKUP(I45:I171,Sheet2!$A:$B,2,0)</f>
        <v>0</v>
      </c>
      <c r="K45" s="52">
        <f t="shared" si="17"/>
        <v>0</v>
      </c>
      <c r="L45" s="49" t="s">
        <v>31</v>
      </c>
      <c r="M45" s="52">
        <f>VLOOKUP(L45:L171,Sheet2!$A:$B,2,0)</f>
        <v>0</v>
      </c>
      <c r="N45" s="52">
        <f t="shared" si="18"/>
        <v>0</v>
      </c>
      <c r="O45" s="49" t="s">
        <v>31</v>
      </c>
      <c r="P45" s="52">
        <f>VLOOKUP(O45:O171,Sheet2!$A:$B,2,0)</f>
        <v>0</v>
      </c>
      <c r="Q45" s="52">
        <f t="shared" si="19"/>
        <v>0</v>
      </c>
      <c r="R45" s="49" t="s">
        <v>31</v>
      </c>
      <c r="S45" s="52">
        <f>VLOOKUP(R45:R171,Sheet2!$A:$B,2,0)</f>
        <v>0</v>
      </c>
      <c r="T45" s="52">
        <f t="shared" si="20"/>
        <v>0</v>
      </c>
      <c r="U45" s="67" t="s">
        <v>31</v>
      </c>
      <c r="V45" s="52">
        <v>0</v>
      </c>
      <c r="W45" s="52">
        <f t="shared" si="21"/>
        <v>0</v>
      </c>
      <c r="X45" s="49" t="s">
        <v>31</v>
      </c>
      <c r="Y45" s="52">
        <f>VLOOKUP(X45:X171,Sheet2!$A:$B,2,0)</f>
        <v>0</v>
      </c>
      <c r="Z45" s="52">
        <f t="shared" si="22"/>
        <v>0</v>
      </c>
      <c r="AA45" s="52" t="s">
        <v>31</v>
      </c>
      <c r="AB45" s="52">
        <f>VLOOKUP(AA45:AA171,Sheet2!$A$2:$B$13,2,0)</f>
        <v>0</v>
      </c>
      <c r="AC45" s="52">
        <f t="shared" si="23"/>
        <v>0</v>
      </c>
      <c r="AD45" s="52" t="s">
        <v>31</v>
      </c>
      <c r="AE45" s="52">
        <f>VLOOKUP(AD45:AD171,Sheet2!$A$2:$B$13,2,0)</f>
        <v>0</v>
      </c>
      <c r="AF45" s="52">
        <f t="shared" si="24"/>
        <v>0</v>
      </c>
      <c r="AG45" s="52" t="s">
        <v>31</v>
      </c>
      <c r="AH45" s="52">
        <f>VLOOKUP(AG45:AG171,Sheet2!$A$2:$B$13,2,0)</f>
        <v>0</v>
      </c>
      <c r="AI45" s="52">
        <f t="shared" si="25"/>
        <v>0</v>
      </c>
      <c r="AJ45" s="53">
        <f t="shared" si="26"/>
        <v>0</v>
      </c>
      <c r="AK45" s="52">
        <f t="shared" si="27"/>
        <v>0</v>
      </c>
      <c r="AL45" s="69" t="s">
        <v>31</v>
      </c>
      <c r="AN45" s="83" t="s">
        <v>295</v>
      </c>
      <c r="AO45" s="44" t="b">
        <f t="shared" si="15"/>
        <v>1</v>
      </c>
      <c r="AP45" s="67" t="s">
        <v>31</v>
      </c>
      <c r="AQ45" s="44" t="b">
        <f t="shared" si="13"/>
        <v>1</v>
      </c>
    </row>
    <row r="46" spans="1:43" s="44" customFormat="1" ht="21.75" customHeight="1" x14ac:dyDescent="0.25">
      <c r="A46" s="74">
        <f t="shared" si="14"/>
        <v>39</v>
      </c>
      <c r="B46" s="75" t="s">
        <v>199</v>
      </c>
      <c r="C46" s="75" t="s">
        <v>340</v>
      </c>
      <c r="D46" s="76" t="s">
        <v>297</v>
      </c>
      <c r="E46" s="62" t="s">
        <v>298</v>
      </c>
      <c r="F46" s="49" t="s">
        <v>7</v>
      </c>
      <c r="G46" s="52">
        <f>VLOOKUP(F46:F172,Sheet2!$A:$B,2,0)</f>
        <v>3.25</v>
      </c>
      <c r="H46" s="52">
        <f t="shared" si="16"/>
        <v>9.75</v>
      </c>
      <c r="I46" s="49" t="s">
        <v>12</v>
      </c>
      <c r="J46" s="52">
        <f>VLOOKUP(I46:I172,Sheet2!$A:$B,2,0)</f>
        <v>2.75</v>
      </c>
      <c r="K46" s="52">
        <f t="shared" si="17"/>
        <v>8.25</v>
      </c>
      <c r="L46" s="49" t="s">
        <v>11</v>
      </c>
      <c r="M46" s="52">
        <f>VLOOKUP(L46:L172,Sheet2!$A:$B,2,0)</f>
        <v>2.5</v>
      </c>
      <c r="N46" s="52">
        <f t="shared" si="18"/>
        <v>7.5</v>
      </c>
      <c r="O46" s="49" t="s">
        <v>17</v>
      </c>
      <c r="P46" s="52">
        <f>VLOOKUP(O46:O172,Sheet2!$A:$B,2,0)</f>
        <v>2</v>
      </c>
      <c r="Q46" s="52">
        <f t="shared" si="19"/>
        <v>6</v>
      </c>
      <c r="R46" s="49" t="s">
        <v>17</v>
      </c>
      <c r="S46" s="52">
        <f>VLOOKUP(R46:R172,Sheet2!$A:$B,2,0)</f>
        <v>2</v>
      </c>
      <c r="T46" s="52">
        <f t="shared" si="20"/>
        <v>6</v>
      </c>
      <c r="U46" s="67" t="s">
        <v>31</v>
      </c>
      <c r="V46" s="52">
        <v>0</v>
      </c>
      <c r="W46" s="52">
        <f t="shared" si="21"/>
        <v>0</v>
      </c>
      <c r="X46" s="49" t="s">
        <v>16</v>
      </c>
      <c r="Y46" s="52">
        <f>VLOOKUP(X46:X172,Sheet2!$A:$B,2,0)</f>
        <v>2.25</v>
      </c>
      <c r="Z46" s="52">
        <f t="shared" si="22"/>
        <v>2.25</v>
      </c>
      <c r="AA46" s="52" t="s">
        <v>8</v>
      </c>
      <c r="AB46" s="52">
        <f>VLOOKUP(AA46:AA172,Sheet2!$A$2:$B$13,2,0)</f>
        <v>3</v>
      </c>
      <c r="AC46" s="52">
        <f t="shared" si="23"/>
        <v>6</v>
      </c>
      <c r="AD46" s="52" t="s">
        <v>8</v>
      </c>
      <c r="AE46" s="52">
        <f>VLOOKUP(AD46:AD172,Sheet2!$A$2:$B$13,2,0)</f>
        <v>3</v>
      </c>
      <c r="AF46" s="52">
        <f t="shared" si="24"/>
        <v>3</v>
      </c>
      <c r="AG46" s="52" t="s">
        <v>7</v>
      </c>
      <c r="AH46" s="52">
        <f>VLOOKUP(AG46:AG172,Sheet2!$A$2:$B$13,2,0)</f>
        <v>3.25</v>
      </c>
      <c r="AI46" s="52">
        <f t="shared" si="25"/>
        <v>3.25</v>
      </c>
      <c r="AJ46" s="53">
        <f t="shared" si="26"/>
        <v>52</v>
      </c>
      <c r="AK46" s="52">
        <f t="shared" si="27"/>
        <v>2.6</v>
      </c>
      <c r="AL46" s="69" t="s">
        <v>478</v>
      </c>
      <c r="AN46" s="83" t="s">
        <v>297</v>
      </c>
      <c r="AO46" s="44" t="b">
        <f t="shared" si="15"/>
        <v>1</v>
      </c>
      <c r="AP46" s="67" t="s">
        <v>31</v>
      </c>
      <c r="AQ46" s="44" t="b">
        <f t="shared" si="13"/>
        <v>1</v>
      </c>
    </row>
    <row r="47" spans="1:43" s="44" customFormat="1" ht="21.75" customHeight="1" x14ac:dyDescent="0.25">
      <c r="A47" s="74">
        <f t="shared" si="14"/>
        <v>40</v>
      </c>
      <c r="B47" s="75" t="s">
        <v>199</v>
      </c>
      <c r="C47" s="75" t="s">
        <v>340</v>
      </c>
      <c r="D47" s="76" t="s">
        <v>299</v>
      </c>
      <c r="E47" s="81" t="s">
        <v>300</v>
      </c>
      <c r="F47" s="49" t="s">
        <v>31</v>
      </c>
      <c r="G47" s="52">
        <f>VLOOKUP(F47:F173,Sheet2!$A:$B,2,0)</f>
        <v>0</v>
      </c>
      <c r="H47" s="52">
        <f t="shared" si="16"/>
        <v>0</v>
      </c>
      <c r="I47" s="49" t="s">
        <v>8</v>
      </c>
      <c r="J47" s="52">
        <f>VLOOKUP(I47:I173,Sheet2!$A:$B,2,0)</f>
        <v>3</v>
      </c>
      <c r="K47" s="52">
        <f t="shared" si="17"/>
        <v>9</v>
      </c>
      <c r="L47" s="49" t="s">
        <v>31</v>
      </c>
      <c r="M47" s="52">
        <f>VLOOKUP(L47:L173,Sheet2!$A:$B,2,0)</f>
        <v>0</v>
      </c>
      <c r="N47" s="52">
        <f t="shared" si="18"/>
        <v>0</v>
      </c>
      <c r="O47" s="49" t="s">
        <v>17</v>
      </c>
      <c r="P47" s="52">
        <f>VLOOKUP(O47:O173,Sheet2!$A:$B,2,0)</f>
        <v>2</v>
      </c>
      <c r="Q47" s="52">
        <f t="shared" si="19"/>
        <v>6</v>
      </c>
      <c r="R47" s="49" t="s">
        <v>7</v>
      </c>
      <c r="S47" s="52">
        <f>VLOOKUP(R47:R173,Sheet2!$A:$B,2,0)</f>
        <v>3.25</v>
      </c>
      <c r="T47" s="52">
        <f t="shared" si="20"/>
        <v>9.75</v>
      </c>
      <c r="U47" s="67" t="s">
        <v>477</v>
      </c>
      <c r="V47" s="52">
        <v>0</v>
      </c>
      <c r="W47" s="52">
        <f t="shared" si="21"/>
        <v>0</v>
      </c>
      <c r="X47" s="49" t="s">
        <v>8</v>
      </c>
      <c r="Y47" s="52">
        <f>VLOOKUP(X47:X173,Sheet2!$A:$B,2,0)</f>
        <v>3</v>
      </c>
      <c r="Z47" s="52">
        <f t="shared" si="22"/>
        <v>3</v>
      </c>
      <c r="AA47" s="52" t="s">
        <v>7</v>
      </c>
      <c r="AB47" s="52">
        <f>VLOOKUP(AA47:AA173,Sheet2!$A$2:$B$13,2,0)</f>
        <v>3.25</v>
      </c>
      <c r="AC47" s="52">
        <f t="shared" si="23"/>
        <v>6.5</v>
      </c>
      <c r="AD47" s="52" t="s">
        <v>8</v>
      </c>
      <c r="AE47" s="52">
        <f>VLOOKUP(AD47:AD173,Sheet2!$A$2:$B$13,2,0)</f>
        <v>3</v>
      </c>
      <c r="AF47" s="52">
        <f t="shared" si="24"/>
        <v>3</v>
      </c>
      <c r="AG47" s="52" t="s">
        <v>8</v>
      </c>
      <c r="AH47" s="52">
        <f>VLOOKUP(AG47:AG173,Sheet2!$A$2:$B$13,2,0)</f>
        <v>3</v>
      </c>
      <c r="AI47" s="52">
        <f t="shared" si="25"/>
        <v>3</v>
      </c>
      <c r="AJ47" s="53">
        <f t="shared" si="26"/>
        <v>40.25</v>
      </c>
      <c r="AK47" s="52">
        <f t="shared" si="27"/>
        <v>2.0099999999999998</v>
      </c>
      <c r="AL47" s="69" t="s">
        <v>31</v>
      </c>
      <c r="AN47" s="83" t="s">
        <v>299</v>
      </c>
      <c r="AO47" s="44" t="b">
        <f t="shared" si="15"/>
        <v>1</v>
      </c>
      <c r="AP47" s="67" t="s">
        <v>477</v>
      </c>
      <c r="AQ47" s="44" t="b">
        <f t="shared" si="13"/>
        <v>1</v>
      </c>
    </row>
    <row r="48" spans="1:43" s="44" customFormat="1" ht="21.75" customHeight="1" x14ac:dyDescent="0.25">
      <c r="A48" s="74">
        <f t="shared" si="14"/>
        <v>41</v>
      </c>
      <c r="B48" s="75" t="s">
        <v>199</v>
      </c>
      <c r="C48" s="75" t="s">
        <v>340</v>
      </c>
      <c r="D48" s="76" t="s">
        <v>301</v>
      </c>
      <c r="E48" s="81" t="s">
        <v>302</v>
      </c>
      <c r="F48" s="49" t="s">
        <v>8</v>
      </c>
      <c r="G48" s="52">
        <f>VLOOKUP(F48:F174,Sheet2!$A:$B,2,0)</f>
        <v>3</v>
      </c>
      <c r="H48" s="52">
        <f t="shared" si="16"/>
        <v>9</v>
      </c>
      <c r="I48" s="49" t="s">
        <v>8</v>
      </c>
      <c r="J48" s="52">
        <f>VLOOKUP(I48:I174,Sheet2!$A:$B,2,0)</f>
        <v>3</v>
      </c>
      <c r="K48" s="52">
        <f t="shared" si="17"/>
        <v>9</v>
      </c>
      <c r="L48" s="49" t="s">
        <v>18</v>
      </c>
      <c r="M48" s="52">
        <f>VLOOKUP(L48:L174,Sheet2!$A:$B,2,0)</f>
        <v>1.75</v>
      </c>
      <c r="N48" s="52">
        <f t="shared" si="18"/>
        <v>5.25</v>
      </c>
      <c r="O48" s="49" t="s">
        <v>18</v>
      </c>
      <c r="P48" s="52">
        <f>VLOOKUP(O48:O174,Sheet2!$A:$B,2,0)</f>
        <v>1.75</v>
      </c>
      <c r="Q48" s="52">
        <f t="shared" si="19"/>
        <v>5.25</v>
      </c>
      <c r="R48" s="49" t="s">
        <v>18</v>
      </c>
      <c r="S48" s="52">
        <f>VLOOKUP(R48:R174,Sheet2!$A:$B,2,0)</f>
        <v>1.75</v>
      </c>
      <c r="T48" s="52">
        <f t="shared" si="20"/>
        <v>5.25</v>
      </c>
      <c r="U48" s="67" t="s">
        <v>477</v>
      </c>
      <c r="V48" s="52">
        <v>0</v>
      </c>
      <c r="W48" s="52">
        <f t="shared" si="21"/>
        <v>0</v>
      </c>
      <c r="X48" s="49" t="s">
        <v>11</v>
      </c>
      <c r="Y48" s="52">
        <f>VLOOKUP(X48:X174,Sheet2!$A:$B,2,0)</f>
        <v>2.5</v>
      </c>
      <c r="Z48" s="52">
        <f t="shared" si="22"/>
        <v>2.5</v>
      </c>
      <c r="AA48" s="52" t="s">
        <v>12</v>
      </c>
      <c r="AB48" s="52">
        <f>VLOOKUP(AA48:AA174,Sheet2!$A$2:$B$13,2,0)</f>
        <v>2.75</v>
      </c>
      <c r="AC48" s="52">
        <f t="shared" si="23"/>
        <v>5.5</v>
      </c>
      <c r="AD48" s="52" t="s">
        <v>12</v>
      </c>
      <c r="AE48" s="52">
        <f>VLOOKUP(AD48:AD174,Sheet2!$A$2:$B$13,2,0)</f>
        <v>2.75</v>
      </c>
      <c r="AF48" s="52">
        <f t="shared" si="24"/>
        <v>2.75</v>
      </c>
      <c r="AG48" s="52" t="s">
        <v>7</v>
      </c>
      <c r="AH48" s="52">
        <f>VLOOKUP(AG48:AG174,Sheet2!$A$2:$B$13,2,0)</f>
        <v>3.25</v>
      </c>
      <c r="AI48" s="52">
        <f t="shared" si="25"/>
        <v>3.25</v>
      </c>
      <c r="AJ48" s="53">
        <f t="shared" si="26"/>
        <v>47.75</v>
      </c>
      <c r="AK48" s="52">
        <f t="shared" si="27"/>
        <v>2.39</v>
      </c>
      <c r="AL48" s="69" t="s">
        <v>478</v>
      </c>
      <c r="AN48" s="83" t="s">
        <v>301</v>
      </c>
      <c r="AO48" s="44" t="b">
        <f t="shared" si="15"/>
        <v>1</v>
      </c>
      <c r="AP48" s="67" t="s">
        <v>477</v>
      </c>
      <c r="AQ48" s="44" t="b">
        <f t="shared" si="13"/>
        <v>1</v>
      </c>
    </row>
    <row r="49" spans="1:43" s="44" customFormat="1" ht="21.75" customHeight="1" x14ac:dyDescent="0.25">
      <c r="A49" s="74">
        <f t="shared" si="14"/>
        <v>42</v>
      </c>
      <c r="B49" s="75" t="s">
        <v>199</v>
      </c>
      <c r="C49" s="75" t="s">
        <v>340</v>
      </c>
      <c r="D49" s="76" t="s">
        <v>303</v>
      </c>
      <c r="E49" s="81" t="s">
        <v>304</v>
      </c>
      <c r="F49" s="49" t="s">
        <v>7</v>
      </c>
      <c r="G49" s="52">
        <f>VLOOKUP(F49:F175,Sheet2!$A:$B,2,0)</f>
        <v>3.25</v>
      </c>
      <c r="H49" s="52">
        <f t="shared" si="16"/>
        <v>9.75</v>
      </c>
      <c r="I49" s="49" t="s">
        <v>13</v>
      </c>
      <c r="J49" s="52">
        <f>VLOOKUP(I49:I175,Sheet2!$A:$B,2,0)</f>
        <v>3.75</v>
      </c>
      <c r="K49" s="52">
        <f t="shared" si="17"/>
        <v>11.25</v>
      </c>
      <c r="L49" s="49" t="s">
        <v>7</v>
      </c>
      <c r="M49" s="52">
        <f>VLOOKUP(L49:L175,Sheet2!$A:$B,2,0)</f>
        <v>3.25</v>
      </c>
      <c r="N49" s="52">
        <f t="shared" si="18"/>
        <v>9.75</v>
      </c>
      <c r="O49" s="49" t="s">
        <v>7</v>
      </c>
      <c r="P49" s="52">
        <f>VLOOKUP(O49:O175,Sheet2!$A:$B,2,0)</f>
        <v>3.25</v>
      </c>
      <c r="Q49" s="52">
        <f t="shared" si="19"/>
        <v>9.75</v>
      </c>
      <c r="R49" s="49" t="s">
        <v>8</v>
      </c>
      <c r="S49" s="52">
        <f>VLOOKUP(R49:R175,Sheet2!$A:$B,2,0)</f>
        <v>3</v>
      </c>
      <c r="T49" s="52">
        <f t="shared" si="20"/>
        <v>9</v>
      </c>
      <c r="U49" s="67" t="s">
        <v>477</v>
      </c>
      <c r="V49" s="52">
        <v>0</v>
      </c>
      <c r="W49" s="52">
        <f t="shared" si="21"/>
        <v>0</v>
      </c>
      <c r="X49" s="49" t="s">
        <v>6</v>
      </c>
      <c r="Y49" s="52">
        <f>VLOOKUP(X49:X175,Sheet2!$A:$B,2,0)</f>
        <v>3.5</v>
      </c>
      <c r="Z49" s="52">
        <f t="shared" si="22"/>
        <v>3.5</v>
      </c>
      <c r="AA49" s="52" t="s">
        <v>11</v>
      </c>
      <c r="AB49" s="52">
        <f>VLOOKUP(AA49:AA175,Sheet2!$A$2:$B$13,2,0)</f>
        <v>2.5</v>
      </c>
      <c r="AC49" s="52">
        <f t="shared" si="23"/>
        <v>5</v>
      </c>
      <c r="AD49" s="52" t="s">
        <v>16</v>
      </c>
      <c r="AE49" s="52">
        <f>VLOOKUP(AD49:AD175,Sheet2!$A$2:$B$13,2,0)</f>
        <v>2.25</v>
      </c>
      <c r="AF49" s="52">
        <f t="shared" si="24"/>
        <v>2.25</v>
      </c>
      <c r="AG49" s="52" t="s">
        <v>6</v>
      </c>
      <c r="AH49" s="52">
        <f>VLOOKUP(AG49:AG175,Sheet2!$A$2:$B$13,2,0)</f>
        <v>3.5</v>
      </c>
      <c r="AI49" s="52">
        <f t="shared" si="25"/>
        <v>3.5</v>
      </c>
      <c r="AJ49" s="53">
        <f t="shared" si="26"/>
        <v>63.75</v>
      </c>
      <c r="AK49" s="52">
        <f t="shared" si="27"/>
        <v>3.19</v>
      </c>
      <c r="AL49" s="69" t="s">
        <v>478</v>
      </c>
      <c r="AN49" s="83" t="s">
        <v>303</v>
      </c>
      <c r="AO49" s="44" t="b">
        <f t="shared" si="15"/>
        <v>1</v>
      </c>
      <c r="AP49" s="67" t="s">
        <v>477</v>
      </c>
      <c r="AQ49" s="44" t="b">
        <f t="shared" si="13"/>
        <v>1</v>
      </c>
    </row>
    <row r="50" spans="1:43" s="44" customFormat="1" ht="21.75" customHeight="1" x14ac:dyDescent="0.25">
      <c r="A50" s="74">
        <f t="shared" si="14"/>
        <v>43</v>
      </c>
      <c r="B50" s="75" t="s">
        <v>199</v>
      </c>
      <c r="C50" s="75" t="s">
        <v>340</v>
      </c>
      <c r="D50" s="76" t="s">
        <v>305</v>
      </c>
      <c r="E50" s="81" t="s">
        <v>306</v>
      </c>
      <c r="F50" s="49" t="s">
        <v>31</v>
      </c>
      <c r="G50" s="52">
        <f>VLOOKUP(F50:F176,Sheet2!$A:$B,2,0)</f>
        <v>0</v>
      </c>
      <c r="H50" s="52">
        <f t="shared" si="16"/>
        <v>0</v>
      </c>
      <c r="I50" s="49" t="s">
        <v>31</v>
      </c>
      <c r="J50" s="52">
        <f>VLOOKUP(I50:I176,Sheet2!$A:$B,2,0)</f>
        <v>0</v>
      </c>
      <c r="K50" s="52">
        <f t="shared" si="17"/>
        <v>0</v>
      </c>
      <c r="L50" s="49" t="s">
        <v>31</v>
      </c>
      <c r="M50" s="52">
        <f>VLOOKUP(L50:L176,Sheet2!$A:$B,2,0)</f>
        <v>0</v>
      </c>
      <c r="N50" s="52">
        <f t="shared" si="18"/>
        <v>0</v>
      </c>
      <c r="O50" s="49" t="s">
        <v>31</v>
      </c>
      <c r="P50" s="52">
        <f>VLOOKUP(O50:O176,Sheet2!$A:$B,2,0)</f>
        <v>0</v>
      </c>
      <c r="Q50" s="52">
        <f t="shared" si="19"/>
        <v>0</v>
      </c>
      <c r="R50" s="49" t="s">
        <v>17</v>
      </c>
      <c r="S50" s="52">
        <f>VLOOKUP(R50:R176,Sheet2!$A:$B,2,0)</f>
        <v>2</v>
      </c>
      <c r="T50" s="52">
        <f t="shared" si="20"/>
        <v>6</v>
      </c>
      <c r="U50" s="67" t="s">
        <v>477</v>
      </c>
      <c r="V50" s="52">
        <v>0</v>
      </c>
      <c r="W50" s="52">
        <f t="shared" si="21"/>
        <v>0</v>
      </c>
      <c r="X50" s="49" t="s">
        <v>17</v>
      </c>
      <c r="Y50" s="52">
        <f>VLOOKUP(X50:X176,Sheet2!$A:$B,2,0)</f>
        <v>2</v>
      </c>
      <c r="Z50" s="52">
        <f t="shared" si="22"/>
        <v>2</v>
      </c>
      <c r="AA50" s="52" t="s">
        <v>12</v>
      </c>
      <c r="AB50" s="52">
        <f>VLOOKUP(AA50:AA176,Sheet2!$A$2:$B$13,2,0)</f>
        <v>2.75</v>
      </c>
      <c r="AC50" s="52">
        <f t="shared" si="23"/>
        <v>5.5</v>
      </c>
      <c r="AD50" s="52" t="s">
        <v>7</v>
      </c>
      <c r="AE50" s="52">
        <f>VLOOKUP(AD50:AD176,Sheet2!$A$2:$B$13,2,0)</f>
        <v>3.25</v>
      </c>
      <c r="AF50" s="52">
        <f t="shared" si="24"/>
        <v>3.25</v>
      </c>
      <c r="AG50" s="52" t="s">
        <v>7</v>
      </c>
      <c r="AH50" s="52">
        <f>VLOOKUP(AG50:AG176,Sheet2!$A$2:$B$13,2,0)</f>
        <v>3.25</v>
      </c>
      <c r="AI50" s="52">
        <f t="shared" si="25"/>
        <v>3.25</v>
      </c>
      <c r="AJ50" s="53">
        <f t="shared" si="26"/>
        <v>20</v>
      </c>
      <c r="AK50" s="52">
        <f t="shared" si="27"/>
        <v>1</v>
      </c>
      <c r="AL50" s="69" t="s">
        <v>31</v>
      </c>
      <c r="AN50" s="83" t="s">
        <v>305</v>
      </c>
      <c r="AO50" s="44" t="b">
        <f t="shared" si="15"/>
        <v>1</v>
      </c>
      <c r="AP50" s="67" t="s">
        <v>477</v>
      </c>
      <c r="AQ50" s="44" t="b">
        <f t="shared" si="13"/>
        <v>1</v>
      </c>
    </row>
    <row r="51" spans="1:43" s="44" customFormat="1" ht="21.75" customHeight="1" x14ac:dyDescent="0.25">
      <c r="A51" s="74">
        <f t="shared" si="14"/>
        <v>44</v>
      </c>
      <c r="B51" s="75" t="s">
        <v>199</v>
      </c>
      <c r="C51" s="75" t="s">
        <v>340</v>
      </c>
      <c r="D51" s="76" t="s">
        <v>307</v>
      </c>
      <c r="E51" s="81" t="s">
        <v>308</v>
      </c>
      <c r="F51" s="49" t="s">
        <v>31</v>
      </c>
      <c r="G51" s="52">
        <f>VLOOKUP(F51:F177,Sheet2!$A:$B,2,0)</f>
        <v>0</v>
      </c>
      <c r="H51" s="52">
        <f t="shared" si="16"/>
        <v>0</v>
      </c>
      <c r="I51" s="49" t="s">
        <v>12</v>
      </c>
      <c r="J51" s="52">
        <f>VLOOKUP(I51:I177,Sheet2!$A:$B,2,0)</f>
        <v>2.75</v>
      </c>
      <c r="K51" s="52">
        <f t="shared" si="17"/>
        <v>8.25</v>
      </c>
      <c r="L51" s="49" t="s">
        <v>12</v>
      </c>
      <c r="M51" s="52">
        <f>VLOOKUP(L51:L177,Sheet2!$A:$B,2,0)</f>
        <v>2.75</v>
      </c>
      <c r="N51" s="52">
        <f t="shared" si="18"/>
        <v>8.25</v>
      </c>
      <c r="O51" s="49" t="s">
        <v>31</v>
      </c>
      <c r="P51" s="52">
        <f>VLOOKUP(O51:O177,Sheet2!$A:$B,2,0)</f>
        <v>0</v>
      </c>
      <c r="Q51" s="52">
        <f t="shared" si="19"/>
        <v>0</v>
      </c>
      <c r="R51" s="49" t="s">
        <v>16</v>
      </c>
      <c r="S51" s="52">
        <f>VLOOKUP(R51:R177,Sheet2!$A:$B,2,0)</f>
        <v>2.25</v>
      </c>
      <c r="T51" s="52">
        <f t="shared" si="20"/>
        <v>6.75</v>
      </c>
      <c r="U51" s="67" t="s">
        <v>477</v>
      </c>
      <c r="V51" s="52">
        <v>0</v>
      </c>
      <c r="W51" s="52">
        <f t="shared" si="21"/>
        <v>0</v>
      </c>
      <c r="X51" s="49" t="s">
        <v>12</v>
      </c>
      <c r="Y51" s="52">
        <f>VLOOKUP(X51:X177,Sheet2!$A:$B,2,0)</f>
        <v>2.75</v>
      </c>
      <c r="Z51" s="52">
        <f t="shared" si="22"/>
        <v>2.75</v>
      </c>
      <c r="AA51" s="52" t="s">
        <v>11</v>
      </c>
      <c r="AB51" s="52">
        <f>VLOOKUP(AA51:AA177,Sheet2!$A$2:$B$13,2,0)</f>
        <v>2.5</v>
      </c>
      <c r="AC51" s="52">
        <f t="shared" si="23"/>
        <v>5</v>
      </c>
      <c r="AD51" s="52" t="s">
        <v>12</v>
      </c>
      <c r="AE51" s="52">
        <f>VLOOKUP(AD51:AD177,Sheet2!$A$2:$B$13,2,0)</f>
        <v>2.75</v>
      </c>
      <c r="AF51" s="52">
        <f t="shared" si="24"/>
        <v>2.75</v>
      </c>
      <c r="AG51" s="52" t="s">
        <v>6</v>
      </c>
      <c r="AH51" s="52">
        <f>VLOOKUP(AG51:AG177,Sheet2!$A$2:$B$13,2,0)</f>
        <v>3.5</v>
      </c>
      <c r="AI51" s="52">
        <f t="shared" si="25"/>
        <v>3.5</v>
      </c>
      <c r="AJ51" s="53">
        <f t="shared" si="26"/>
        <v>37.25</v>
      </c>
      <c r="AK51" s="52">
        <f t="shared" si="27"/>
        <v>1.86</v>
      </c>
      <c r="AL51" s="69" t="s">
        <v>31</v>
      </c>
      <c r="AN51" s="83" t="s">
        <v>307</v>
      </c>
      <c r="AO51" s="44" t="b">
        <f t="shared" si="15"/>
        <v>1</v>
      </c>
      <c r="AP51" s="67" t="s">
        <v>477</v>
      </c>
      <c r="AQ51" s="44" t="b">
        <f t="shared" si="13"/>
        <v>1</v>
      </c>
    </row>
    <row r="52" spans="1:43" s="44" customFormat="1" ht="21.75" customHeight="1" x14ac:dyDescent="0.25">
      <c r="A52" s="74">
        <f t="shared" si="14"/>
        <v>45</v>
      </c>
      <c r="B52" s="75" t="s">
        <v>199</v>
      </c>
      <c r="C52" s="75" t="s">
        <v>340</v>
      </c>
      <c r="D52" s="76" t="s">
        <v>309</v>
      </c>
      <c r="E52" s="81" t="s">
        <v>310</v>
      </c>
      <c r="F52" s="49" t="s">
        <v>8</v>
      </c>
      <c r="G52" s="52">
        <f>VLOOKUP(F52:F178,Sheet2!$A:$B,2,0)</f>
        <v>3</v>
      </c>
      <c r="H52" s="52">
        <f t="shared" si="16"/>
        <v>9</v>
      </c>
      <c r="I52" s="49" t="s">
        <v>17</v>
      </c>
      <c r="J52" s="52">
        <f>VLOOKUP(I52:I178,Sheet2!$A:$B,2,0)</f>
        <v>2</v>
      </c>
      <c r="K52" s="52">
        <f t="shared" si="17"/>
        <v>6</v>
      </c>
      <c r="L52" s="49" t="s">
        <v>31</v>
      </c>
      <c r="M52" s="52">
        <f>VLOOKUP(L52:L178,Sheet2!$A:$B,2,0)</f>
        <v>0</v>
      </c>
      <c r="N52" s="52">
        <f t="shared" si="18"/>
        <v>0</v>
      </c>
      <c r="O52" s="49" t="s">
        <v>31</v>
      </c>
      <c r="P52" s="52">
        <f>VLOOKUP(O52:O178,Sheet2!$A:$B,2,0)</f>
        <v>0</v>
      </c>
      <c r="Q52" s="52">
        <f t="shared" si="19"/>
        <v>0</v>
      </c>
      <c r="R52" s="49" t="s">
        <v>8</v>
      </c>
      <c r="S52" s="52">
        <f>VLOOKUP(R52:R178,Sheet2!$A:$B,2,0)</f>
        <v>3</v>
      </c>
      <c r="T52" s="52">
        <f t="shared" si="20"/>
        <v>9</v>
      </c>
      <c r="U52" s="67" t="s">
        <v>477</v>
      </c>
      <c r="V52" s="52">
        <v>0</v>
      </c>
      <c r="W52" s="52">
        <f t="shared" si="21"/>
        <v>0</v>
      </c>
      <c r="X52" s="49" t="s">
        <v>12</v>
      </c>
      <c r="Y52" s="52">
        <f>VLOOKUP(X52:X178,Sheet2!$A:$B,2,0)</f>
        <v>2.75</v>
      </c>
      <c r="Z52" s="52">
        <f t="shared" si="22"/>
        <v>2.75</v>
      </c>
      <c r="AA52" s="52" t="s">
        <v>18</v>
      </c>
      <c r="AB52" s="52">
        <f>VLOOKUP(AA52:AA178,Sheet2!$A$2:$B$13,2,0)</f>
        <v>1.75</v>
      </c>
      <c r="AC52" s="52">
        <f t="shared" si="23"/>
        <v>3.5</v>
      </c>
      <c r="AD52" s="52" t="s">
        <v>11</v>
      </c>
      <c r="AE52" s="52">
        <f>VLOOKUP(AD52:AD178,Sheet2!$A$2:$B$13,2,0)</f>
        <v>2.5</v>
      </c>
      <c r="AF52" s="52">
        <f t="shared" si="24"/>
        <v>2.5</v>
      </c>
      <c r="AG52" s="52" t="s">
        <v>11</v>
      </c>
      <c r="AH52" s="52">
        <f>VLOOKUP(AG52:AG178,Sheet2!$A$2:$B$13,2,0)</f>
        <v>2.5</v>
      </c>
      <c r="AI52" s="52">
        <f t="shared" si="25"/>
        <v>2.5</v>
      </c>
      <c r="AJ52" s="53">
        <f t="shared" si="26"/>
        <v>35.25</v>
      </c>
      <c r="AK52" s="52">
        <f t="shared" si="27"/>
        <v>1.76</v>
      </c>
      <c r="AL52" s="69" t="s">
        <v>31</v>
      </c>
      <c r="AN52" s="83" t="s">
        <v>309</v>
      </c>
      <c r="AO52" s="44" t="b">
        <f t="shared" si="15"/>
        <v>1</v>
      </c>
      <c r="AP52" s="67" t="s">
        <v>477</v>
      </c>
      <c r="AQ52" s="44" t="b">
        <f t="shared" si="13"/>
        <v>1</v>
      </c>
    </row>
    <row r="53" spans="1:43" s="44" customFormat="1" ht="21.75" customHeight="1" x14ac:dyDescent="0.25">
      <c r="A53" s="74">
        <f t="shared" si="14"/>
        <v>46</v>
      </c>
      <c r="B53" s="75" t="s">
        <v>199</v>
      </c>
      <c r="C53" s="75" t="s">
        <v>340</v>
      </c>
      <c r="D53" s="76" t="s">
        <v>311</v>
      </c>
      <c r="E53" s="81" t="s">
        <v>312</v>
      </c>
      <c r="F53" s="49" t="s">
        <v>6</v>
      </c>
      <c r="G53" s="52">
        <f>VLOOKUP(F53:F179,Sheet2!$A:$B,2,0)</f>
        <v>3.5</v>
      </c>
      <c r="H53" s="52">
        <f t="shared" si="16"/>
        <v>10.5</v>
      </c>
      <c r="I53" s="49" t="s">
        <v>7</v>
      </c>
      <c r="J53" s="52">
        <f>VLOOKUP(I53:I179,Sheet2!$A:$B,2,0)</f>
        <v>3.25</v>
      </c>
      <c r="K53" s="52">
        <f t="shared" si="17"/>
        <v>9.75</v>
      </c>
      <c r="L53" s="49" t="s">
        <v>8</v>
      </c>
      <c r="M53" s="52">
        <f>VLOOKUP(L53:L179,Sheet2!$A:$B,2,0)</f>
        <v>3</v>
      </c>
      <c r="N53" s="52">
        <f t="shared" si="18"/>
        <v>9</v>
      </c>
      <c r="O53" s="49" t="s">
        <v>7</v>
      </c>
      <c r="P53" s="52">
        <f>VLOOKUP(O53:O179,Sheet2!$A:$B,2,0)</f>
        <v>3.25</v>
      </c>
      <c r="Q53" s="52">
        <f t="shared" si="19"/>
        <v>9.75</v>
      </c>
      <c r="R53" s="49" t="s">
        <v>7</v>
      </c>
      <c r="S53" s="52">
        <f>VLOOKUP(R53:R179,Sheet2!$A:$B,2,0)</f>
        <v>3.25</v>
      </c>
      <c r="T53" s="52">
        <f t="shared" si="20"/>
        <v>9.75</v>
      </c>
      <c r="U53" s="67" t="s">
        <v>477</v>
      </c>
      <c r="V53" s="52">
        <v>0</v>
      </c>
      <c r="W53" s="52">
        <f t="shared" si="21"/>
        <v>0</v>
      </c>
      <c r="X53" s="49" t="s">
        <v>6</v>
      </c>
      <c r="Y53" s="52">
        <f>VLOOKUP(X53:X179,Sheet2!$A:$B,2,0)</f>
        <v>3.5</v>
      </c>
      <c r="Z53" s="52">
        <f t="shared" si="22"/>
        <v>3.5</v>
      </c>
      <c r="AA53" s="52" t="s">
        <v>12</v>
      </c>
      <c r="AB53" s="52">
        <f>VLOOKUP(AA53:AA179,Sheet2!$A$2:$B$13,2,0)</f>
        <v>2.75</v>
      </c>
      <c r="AC53" s="52">
        <f t="shared" si="23"/>
        <v>5.5</v>
      </c>
      <c r="AD53" s="52" t="s">
        <v>13</v>
      </c>
      <c r="AE53" s="52">
        <f>VLOOKUP(AD53:AD179,Sheet2!$A$2:$B$13,2,0)</f>
        <v>3.75</v>
      </c>
      <c r="AF53" s="52">
        <f t="shared" si="24"/>
        <v>3.75</v>
      </c>
      <c r="AG53" s="52" t="s">
        <v>8</v>
      </c>
      <c r="AH53" s="52">
        <f>VLOOKUP(AG53:AG179,Sheet2!$A$2:$B$13,2,0)</f>
        <v>3</v>
      </c>
      <c r="AI53" s="52">
        <f t="shared" si="25"/>
        <v>3</v>
      </c>
      <c r="AJ53" s="53">
        <f t="shared" si="26"/>
        <v>64.5</v>
      </c>
      <c r="AK53" s="52">
        <f t="shared" si="27"/>
        <v>3.23</v>
      </c>
      <c r="AL53" s="69" t="s">
        <v>478</v>
      </c>
      <c r="AN53" s="83" t="s">
        <v>311</v>
      </c>
      <c r="AO53" s="44" t="b">
        <f t="shared" si="15"/>
        <v>1</v>
      </c>
      <c r="AP53" s="67" t="s">
        <v>477</v>
      </c>
      <c r="AQ53" s="44" t="b">
        <f t="shared" si="13"/>
        <v>1</v>
      </c>
    </row>
    <row r="54" spans="1:43" s="44" customFormat="1" ht="21.75" customHeight="1" x14ac:dyDescent="0.25">
      <c r="A54" s="74">
        <f t="shared" si="14"/>
        <v>47</v>
      </c>
      <c r="B54" s="75" t="s">
        <v>199</v>
      </c>
      <c r="C54" s="75" t="s">
        <v>340</v>
      </c>
      <c r="D54" s="76" t="s">
        <v>313</v>
      </c>
      <c r="E54" s="81" t="s">
        <v>314</v>
      </c>
      <c r="F54" s="49" t="s">
        <v>31</v>
      </c>
      <c r="G54" s="52">
        <f>VLOOKUP(F54:F180,Sheet2!$A:$B,2,0)</f>
        <v>0</v>
      </c>
      <c r="H54" s="52">
        <f t="shared" si="16"/>
        <v>0</v>
      </c>
      <c r="I54" s="49" t="s">
        <v>31</v>
      </c>
      <c r="J54" s="52">
        <f>VLOOKUP(I54:I180,Sheet2!$A:$B,2,0)</f>
        <v>0</v>
      </c>
      <c r="K54" s="52">
        <f t="shared" si="17"/>
        <v>0</v>
      </c>
      <c r="L54" s="49" t="s">
        <v>31</v>
      </c>
      <c r="M54" s="52">
        <f>VLOOKUP(L54:L180,Sheet2!$A:$B,2,0)</f>
        <v>0</v>
      </c>
      <c r="N54" s="52">
        <f t="shared" si="18"/>
        <v>0</v>
      </c>
      <c r="O54" s="49" t="s">
        <v>31</v>
      </c>
      <c r="P54" s="52">
        <f>VLOOKUP(O54:O180,Sheet2!$A:$B,2,0)</f>
        <v>0</v>
      </c>
      <c r="Q54" s="52">
        <f t="shared" si="19"/>
        <v>0</v>
      </c>
      <c r="R54" s="49" t="s">
        <v>31</v>
      </c>
      <c r="S54" s="52">
        <f>VLOOKUP(R54:R180,Sheet2!$A:$B,2,0)</f>
        <v>0</v>
      </c>
      <c r="T54" s="52">
        <f t="shared" si="20"/>
        <v>0</v>
      </c>
      <c r="U54" s="67" t="s">
        <v>31</v>
      </c>
      <c r="V54" s="52">
        <v>0</v>
      </c>
      <c r="W54" s="52">
        <f t="shared" si="21"/>
        <v>0</v>
      </c>
      <c r="X54" s="49" t="s">
        <v>18</v>
      </c>
      <c r="Y54" s="52">
        <f>VLOOKUP(X54:X180,Sheet2!$A:$B,2,0)</f>
        <v>1.75</v>
      </c>
      <c r="Z54" s="52">
        <f t="shared" si="22"/>
        <v>1.75</v>
      </c>
      <c r="AA54" s="52" t="s">
        <v>31</v>
      </c>
      <c r="AB54" s="52">
        <f>VLOOKUP(AA54:AA180,Sheet2!$A$2:$B$13,2,0)</f>
        <v>0</v>
      </c>
      <c r="AC54" s="52">
        <f t="shared" si="23"/>
        <v>0</v>
      </c>
      <c r="AD54" s="52" t="s">
        <v>18</v>
      </c>
      <c r="AE54" s="52">
        <f>VLOOKUP(AD54:AD180,Sheet2!$A$2:$B$13,2,0)</f>
        <v>1.75</v>
      </c>
      <c r="AF54" s="52">
        <f t="shared" si="24"/>
        <v>1.75</v>
      </c>
      <c r="AG54" s="52" t="s">
        <v>31</v>
      </c>
      <c r="AH54" s="52">
        <f>VLOOKUP(AG54:AG180,Sheet2!$A$2:$B$13,2,0)</f>
        <v>0</v>
      </c>
      <c r="AI54" s="52">
        <f t="shared" si="25"/>
        <v>0</v>
      </c>
      <c r="AJ54" s="53">
        <f t="shared" si="26"/>
        <v>3.5</v>
      </c>
      <c r="AK54" s="52">
        <f t="shared" si="27"/>
        <v>0.18</v>
      </c>
      <c r="AL54" s="69" t="s">
        <v>31</v>
      </c>
      <c r="AN54" s="83" t="s">
        <v>313</v>
      </c>
      <c r="AO54" s="44" t="b">
        <f t="shared" si="15"/>
        <v>1</v>
      </c>
      <c r="AP54" s="67" t="s">
        <v>31</v>
      </c>
      <c r="AQ54" s="44" t="b">
        <f t="shared" si="13"/>
        <v>1</v>
      </c>
    </row>
    <row r="55" spans="1:43" s="44" customFormat="1" ht="21.75" customHeight="1" x14ac:dyDescent="0.25">
      <c r="A55" s="74">
        <f t="shared" si="14"/>
        <v>48</v>
      </c>
      <c r="B55" s="75" t="s">
        <v>199</v>
      </c>
      <c r="C55" s="75" t="s">
        <v>340</v>
      </c>
      <c r="D55" s="76" t="s">
        <v>315</v>
      </c>
      <c r="E55" s="81" t="s">
        <v>316</v>
      </c>
      <c r="F55" s="49" t="s">
        <v>31</v>
      </c>
      <c r="G55" s="52">
        <f>VLOOKUP(F55:F181,Sheet2!$A:$B,2,0)</f>
        <v>0</v>
      </c>
      <c r="H55" s="52">
        <f t="shared" si="16"/>
        <v>0</v>
      </c>
      <c r="I55" s="49" t="s">
        <v>31</v>
      </c>
      <c r="J55" s="52">
        <f>VLOOKUP(I55:I181,Sheet2!$A:$B,2,0)</f>
        <v>0</v>
      </c>
      <c r="K55" s="52">
        <f t="shared" si="17"/>
        <v>0</v>
      </c>
      <c r="L55" s="49" t="s">
        <v>31</v>
      </c>
      <c r="M55" s="52">
        <f>VLOOKUP(L55:L181,Sheet2!$A:$B,2,0)</f>
        <v>0</v>
      </c>
      <c r="N55" s="52">
        <f t="shared" si="18"/>
        <v>0</v>
      </c>
      <c r="O55" s="49" t="s">
        <v>31</v>
      </c>
      <c r="P55" s="52">
        <f>VLOOKUP(O55:O181,Sheet2!$A:$B,2,0)</f>
        <v>0</v>
      </c>
      <c r="Q55" s="52">
        <f t="shared" si="19"/>
        <v>0</v>
      </c>
      <c r="R55" s="49" t="s">
        <v>31</v>
      </c>
      <c r="S55" s="52">
        <f>VLOOKUP(R55:R181,Sheet2!$A:$B,2,0)</f>
        <v>0</v>
      </c>
      <c r="T55" s="52">
        <f t="shared" si="20"/>
        <v>0</v>
      </c>
      <c r="U55" s="67" t="s">
        <v>31</v>
      </c>
      <c r="V55" s="52">
        <v>0</v>
      </c>
      <c r="W55" s="52">
        <f t="shared" si="21"/>
        <v>0</v>
      </c>
      <c r="X55" s="49" t="s">
        <v>31</v>
      </c>
      <c r="Y55" s="52">
        <f>VLOOKUP(X55:X181,Sheet2!$A:$B,2,0)</f>
        <v>0</v>
      </c>
      <c r="Z55" s="52">
        <f t="shared" si="22"/>
        <v>0</v>
      </c>
      <c r="AA55" s="52" t="s">
        <v>31</v>
      </c>
      <c r="AB55" s="52">
        <f>VLOOKUP(AA55:AA181,Sheet2!$A$2:$B$13,2,0)</f>
        <v>0</v>
      </c>
      <c r="AC55" s="52">
        <f t="shared" si="23"/>
        <v>0</v>
      </c>
      <c r="AD55" s="52" t="s">
        <v>31</v>
      </c>
      <c r="AE55" s="52">
        <f>VLOOKUP(AD55:AD181,Sheet2!$A$2:$B$13,2,0)</f>
        <v>0</v>
      </c>
      <c r="AF55" s="52">
        <f t="shared" si="24"/>
        <v>0</v>
      </c>
      <c r="AG55" s="52" t="s">
        <v>31</v>
      </c>
      <c r="AH55" s="52">
        <f>VLOOKUP(AG55:AG181,Sheet2!$A$2:$B$13,2,0)</f>
        <v>0</v>
      </c>
      <c r="AI55" s="52">
        <f t="shared" si="25"/>
        <v>0</v>
      </c>
      <c r="AJ55" s="53">
        <f t="shared" si="26"/>
        <v>0</v>
      </c>
      <c r="AK55" s="52">
        <f t="shared" si="27"/>
        <v>0</v>
      </c>
      <c r="AL55" s="69" t="s">
        <v>31</v>
      </c>
      <c r="AN55" s="83" t="s">
        <v>315</v>
      </c>
      <c r="AO55" s="44" t="b">
        <f t="shared" si="15"/>
        <v>1</v>
      </c>
      <c r="AP55" s="67" t="s">
        <v>31</v>
      </c>
      <c r="AQ55" s="44" t="b">
        <f t="shared" si="13"/>
        <v>1</v>
      </c>
    </row>
    <row r="56" spans="1:43" s="44" customFormat="1" ht="21.75" customHeight="1" x14ac:dyDescent="0.25">
      <c r="A56" s="74">
        <f t="shared" si="14"/>
        <v>49</v>
      </c>
      <c r="B56" s="75" t="s">
        <v>199</v>
      </c>
      <c r="C56" s="75" t="s">
        <v>340</v>
      </c>
      <c r="D56" s="76" t="s">
        <v>317</v>
      </c>
      <c r="E56" s="81" t="s">
        <v>318</v>
      </c>
      <c r="F56" s="49" t="s">
        <v>8</v>
      </c>
      <c r="G56" s="52">
        <f>VLOOKUP(F56:F182,Sheet2!$A:$B,2,0)</f>
        <v>3</v>
      </c>
      <c r="H56" s="52">
        <f t="shared" si="16"/>
        <v>9</v>
      </c>
      <c r="I56" s="49" t="s">
        <v>6</v>
      </c>
      <c r="J56" s="52">
        <f>VLOOKUP(I56:I182,Sheet2!$A:$B,2,0)</f>
        <v>3.5</v>
      </c>
      <c r="K56" s="52">
        <f t="shared" si="17"/>
        <v>10.5</v>
      </c>
      <c r="L56" s="49" t="s">
        <v>16</v>
      </c>
      <c r="M56" s="52">
        <f>VLOOKUP(L56:L182,Sheet2!$A:$B,2,0)</f>
        <v>2.25</v>
      </c>
      <c r="N56" s="52">
        <f t="shared" si="18"/>
        <v>6.75</v>
      </c>
      <c r="O56" s="49" t="s">
        <v>16</v>
      </c>
      <c r="P56" s="52">
        <f>VLOOKUP(O56:O182,Sheet2!$A:$B,2,0)</f>
        <v>2.25</v>
      </c>
      <c r="Q56" s="52">
        <f t="shared" si="19"/>
        <v>6.75</v>
      </c>
      <c r="R56" s="49" t="s">
        <v>12</v>
      </c>
      <c r="S56" s="52">
        <f>VLOOKUP(R56:R182,Sheet2!$A:$B,2,0)</f>
        <v>2.75</v>
      </c>
      <c r="T56" s="52">
        <f t="shared" si="20"/>
        <v>8.25</v>
      </c>
      <c r="U56" s="67" t="s">
        <v>477</v>
      </c>
      <c r="V56" s="52">
        <v>0</v>
      </c>
      <c r="W56" s="52">
        <f t="shared" si="21"/>
        <v>0</v>
      </c>
      <c r="X56" s="49" t="s">
        <v>12</v>
      </c>
      <c r="Y56" s="52">
        <f>VLOOKUP(X56:X182,Sheet2!$A:$B,2,0)</f>
        <v>2.75</v>
      </c>
      <c r="Z56" s="52">
        <f t="shared" si="22"/>
        <v>2.75</v>
      </c>
      <c r="AA56" s="52" t="s">
        <v>8</v>
      </c>
      <c r="AB56" s="52">
        <f>VLOOKUP(AA56:AA182,Sheet2!$A$2:$B$13,2,0)</f>
        <v>3</v>
      </c>
      <c r="AC56" s="52">
        <f t="shared" si="23"/>
        <v>6</v>
      </c>
      <c r="AD56" s="52" t="s">
        <v>13</v>
      </c>
      <c r="AE56" s="52">
        <f>VLOOKUP(AD56:AD182,Sheet2!$A$2:$B$13,2,0)</f>
        <v>3.75</v>
      </c>
      <c r="AF56" s="52">
        <f t="shared" si="24"/>
        <v>3.75</v>
      </c>
      <c r="AG56" s="52" t="s">
        <v>6</v>
      </c>
      <c r="AH56" s="52">
        <f>VLOOKUP(AG56:AG182,Sheet2!$A$2:$B$13,2,0)</f>
        <v>3.5</v>
      </c>
      <c r="AI56" s="52">
        <f t="shared" si="25"/>
        <v>3.5</v>
      </c>
      <c r="AJ56" s="53">
        <f t="shared" si="26"/>
        <v>57.25</v>
      </c>
      <c r="AK56" s="52">
        <f t="shared" si="27"/>
        <v>2.86</v>
      </c>
      <c r="AL56" s="69" t="s">
        <v>31</v>
      </c>
      <c r="AN56" s="83" t="s">
        <v>317</v>
      </c>
      <c r="AO56" s="44" t="b">
        <f t="shared" si="15"/>
        <v>1</v>
      </c>
      <c r="AP56" s="67" t="s">
        <v>477</v>
      </c>
      <c r="AQ56" s="44" t="b">
        <f t="shared" si="13"/>
        <v>1</v>
      </c>
    </row>
    <row r="57" spans="1:43" s="44" customFormat="1" ht="21.75" customHeight="1" x14ac:dyDescent="0.25">
      <c r="A57" s="74">
        <f t="shared" si="14"/>
        <v>50</v>
      </c>
      <c r="B57" s="75" t="s">
        <v>199</v>
      </c>
      <c r="C57" s="75" t="s">
        <v>340</v>
      </c>
      <c r="D57" s="76" t="s">
        <v>319</v>
      </c>
      <c r="E57" s="81" t="s">
        <v>320</v>
      </c>
      <c r="F57" s="49" t="s">
        <v>31</v>
      </c>
      <c r="G57" s="52">
        <f>VLOOKUP(F57:F183,Sheet2!$A:$B,2,0)</f>
        <v>0</v>
      </c>
      <c r="H57" s="52">
        <f t="shared" si="16"/>
        <v>0</v>
      </c>
      <c r="I57" s="49" t="s">
        <v>31</v>
      </c>
      <c r="J57" s="52">
        <f>VLOOKUP(I57:I183,Sheet2!$A:$B,2,0)</f>
        <v>0</v>
      </c>
      <c r="K57" s="52">
        <f t="shared" si="17"/>
        <v>0</v>
      </c>
      <c r="L57" s="49" t="s">
        <v>31</v>
      </c>
      <c r="M57" s="52">
        <f>VLOOKUP(L57:L183,Sheet2!$A:$B,2,0)</f>
        <v>0</v>
      </c>
      <c r="N57" s="52">
        <f t="shared" si="18"/>
        <v>0</v>
      </c>
      <c r="O57" s="49" t="s">
        <v>31</v>
      </c>
      <c r="P57" s="52">
        <f>VLOOKUP(O57:O183,Sheet2!$A:$B,2,0)</f>
        <v>0</v>
      </c>
      <c r="Q57" s="52">
        <f t="shared" si="19"/>
        <v>0</v>
      </c>
      <c r="R57" s="49" t="s">
        <v>31</v>
      </c>
      <c r="S57" s="52">
        <f>VLOOKUP(R57:R183,Sheet2!$A:$B,2,0)</f>
        <v>0</v>
      </c>
      <c r="T57" s="52">
        <f t="shared" si="20"/>
        <v>0</v>
      </c>
      <c r="U57" s="67" t="s">
        <v>477</v>
      </c>
      <c r="V57" s="52">
        <v>0</v>
      </c>
      <c r="W57" s="52">
        <f t="shared" si="21"/>
        <v>0</v>
      </c>
      <c r="X57" s="49" t="s">
        <v>31</v>
      </c>
      <c r="Y57" s="52">
        <f>VLOOKUP(X57:X183,Sheet2!$A:$B,2,0)</f>
        <v>0</v>
      </c>
      <c r="Z57" s="52">
        <f t="shared" si="22"/>
        <v>0</v>
      </c>
      <c r="AA57" s="52" t="s">
        <v>31</v>
      </c>
      <c r="AB57" s="52">
        <f>VLOOKUP(AA57:AA183,Sheet2!$A$2:$B$13,2,0)</f>
        <v>0</v>
      </c>
      <c r="AC57" s="52">
        <f t="shared" si="23"/>
        <v>0</v>
      </c>
      <c r="AD57" s="52" t="s">
        <v>31</v>
      </c>
      <c r="AE57" s="52">
        <f>VLOOKUP(AD57:AD183,Sheet2!$A$2:$B$13,2,0)</f>
        <v>0</v>
      </c>
      <c r="AF57" s="52">
        <f t="shared" si="24"/>
        <v>0</v>
      </c>
      <c r="AG57" s="52" t="s">
        <v>31</v>
      </c>
      <c r="AH57" s="52">
        <f>VLOOKUP(AG57:AG183,Sheet2!$A$2:$B$13,2,0)</f>
        <v>0</v>
      </c>
      <c r="AI57" s="52">
        <f t="shared" si="25"/>
        <v>0</v>
      </c>
      <c r="AJ57" s="53">
        <f t="shared" si="26"/>
        <v>0</v>
      </c>
      <c r="AK57" s="52">
        <f t="shared" si="27"/>
        <v>0</v>
      </c>
      <c r="AL57" s="69" t="s">
        <v>31</v>
      </c>
      <c r="AN57" s="83" t="s">
        <v>319</v>
      </c>
      <c r="AO57" s="44" t="b">
        <f t="shared" si="15"/>
        <v>1</v>
      </c>
      <c r="AP57" s="67" t="s">
        <v>477</v>
      </c>
      <c r="AQ57" s="44" t="b">
        <f t="shared" si="13"/>
        <v>1</v>
      </c>
    </row>
    <row r="58" spans="1:43" s="44" customFormat="1" ht="21.75" customHeight="1" x14ac:dyDescent="0.25">
      <c r="A58" s="74">
        <f t="shared" si="14"/>
        <v>51</v>
      </c>
      <c r="B58" s="75" t="s">
        <v>199</v>
      </c>
      <c r="C58" s="75" t="s">
        <v>340</v>
      </c>
      <c r="D58" s="76" t="s">
        <v>321</v>
      </c>
      <c r="E58" s="81" t="s">
        <v>322</v>
      </c>
      <c r="F58" s="49" t="s">
        <v>5</v>
      </c>
      <c r="G58" s="52">
        <f>VLOOKUP(F58:F184,Sheet2!$A:$B,2,0)</f>
        <v>4</v>
      </c>
      <c r="H58" s="52">
        <f t="shared" si="16"/>
        <v>12</v>
      </c>
      <c r="I58" s="49" t="s">
        <v>5</v>
      </c>
      <c r="J58" s="52">
        <f>VLOOKUP(I58:I184,Sheet2!$A:$B,2,0)</f>
        <v>4</v>
      </c>
      <c r="K58" s="52">
        <f t="shared" si="17"/>
        <v>12</v>
      </c>
      <c r="L58" s="49" t="s">
        <v>5</v>
      </c>
      <c r="M58" s="52">
        <f>VLOOKUP(L58:L184,Sheet2!$A:$B,2,0)</f>
        <v>4</v>
      </c>
      <c r="N58" s="52">
        <f t="shared" si="18"/>
        <v>12</v>
      </c>
      <c r="O58" s="49" t="s">
        <v>5</v>
      </c>
      <c r="P58" s="52">
        <f>VLOOKUP(O58:O184,Sheet2!$A:$B,2,0)</f>
        <v>4</v>
      </c>
      <c r="Q58" s="52">
        <f t="shared" si="19"/>
        <v>12</v>
      </c>
      <c r="R58" s="49" t="s">
        <v>5</v>
      </c>
      <c r="S58" s="52">
        <f>VLOOKUP(R58:R184,Sheet2!$A:$B,2,0)</f>
        <v>4</v>
      </c>
      <c r="T58" s="52">
        <f t="shared" si="20"/>
        <v>12</v>
      </c>
      <c r="U58" s="67" t="s">
        <v>477</v>
      </c>
      <c r="V58" s="52">
        <v>0</v>
      </c>
      <c r="W58" s="52">
        <f t="shared" si="21"/>
        <v>0</v>
      </c>
      <c r="X58" s="49" t="s">
        <v>5</v>
      </c>
      <c r="Y58" s="52">
        <f>VLOOKUP(X58:X184,Sheet2!$A:$B,2,0)</f>
        <v>4</v>
      </c>
      <c r="Z58" s="52">
        <f t="shared" si="22"/>
        <v>4</v>
      </c>
      <c r="AA58" s="52" t="s">
        <v>5</v>
      </c>
      <c r="AB58" s="52">
        <f>VLOOKUP(AA58:AA184,Sheet2!$A$2:$B$13,2,0)</f>
        <v>4</v>
      </c>
      <c r="AC58" s="52">
        <f t="shared" si="23"/>
        <v>8</v>
      </c>
      <c r="AD58" s="52" t="s">
        <v>13</v>
      </c>
      <c r="AE58" s="52">
        <f>VLOOKUP(AD58:AD184,Sheet2!$A$2:$B$13,2,0)</f>
        <v>3.75</v>
      </c>
      <c r="AF58" s="52">
        <f t="shared" si="24"/>
        <v>3.75</v>
      </c>
      <c r="AG58" s="52" t="s">
        <v>6</v>
      </c>
      <c r="AH58" s="52">
        <f>VLOOKUP(AG58:AG184,Sheet2!$A$2:$B$13,2,0)</f>
        <v>3.5</v>
      </c>
      <c r="AI58" s="52">
        <f t="shared" si="25"/>
        <v>3.5</v>
      </c>
      <c r="AJ58" s="53">
        <f t="shared" si="26"/>
        <v>79.25</v>
      </c>
      <c r="AK58" s="52">
        <f t="shared" si="27"/>
        <v>3.96</v>
      </c>
      <c r="AL58" s="69" t="s">
        <v>478</v>
      </c>
      <c r="AN58" s="83" t="s">
        <v>321</v>
      </c>
      <c r="AO58" s="44" t="b">
        <f t="shared" si="15"/>
        <v>1</v>
      </c>
      <c r="AP58" s="67" t="s">
        <v>477</v>
      </c>
      <c r="AQ58" s="44" t="b">
        <f t="shared" si="13"/>
        <v>1</v>
      </c>
    </row>
    <row r="59" spans="1:43" s="44" customFormat="1" ht="21.75" customHeight="1" x14ac:dyDescent="0.25">
      <c r="A59" s="74">
        <f t="shared" si="14"/>
        <v>52</v>
      </c>
      <c r="B59" s="75" t="s">
        <v>199</v>
      </c>
      <c r="C59" s="75" t="s">
        <v>340</v>
      </c>
      <c r="D59" s="76" t="s">
        <v>323</v>
      </c>
      <c r="E59" s="81" t="s">
        <v>324</v>
      </c>
      <c r="F59" s="52" t="s">
        <v>31</v>
      </c>
      <c r="G59" s="52">
        <f>VLOOKUP(F59:F185,Sheet2!$A:$B,2,0)</f>
        <v>0</v>
      </c>
      <c r="H59" s="52">
        <f t="shared" si="16"/>
        <v>0</v>
      </c>
      <c r="I59" s="52" t="s">
        <v>8</v>
      </c>
      <c r="J59" s="52">
        <f>VLOOKUP(I59:I185,Sheet2!$A:$B,2,0)</f>
        <v>3</v>
      </c>
      <c r="K59" s="52">
        <f t="shared" si="17"/>
        <v>9</v>
      </c>
      <c r="L59" s="52" t="s">
        <v>31</v>
      </c>
      <c r="M59" s="52">
        <f>VLOOKUP(L59:L185,Sheet2!$A:$B,2,0)</f>
        <v>0</v>
      </c>
      <c r="N59" s="52">
        <f t="shared" si="18"/>
        <v>0</v>
      </c>
      <c r="O59" s="52" t="s">
        <v>31</v>
      </c>
      <c r="P59" s="52">
        <f>VLOOKUP(O59:O185,Sheet2!$A:$B,2,0)</f>
        <v>0</v>
      </c>
      <c r="Q59" s="52">
        <f t="shared" si="19"/>
        <v>0</v>
      </c>
      <c r="R59" s="52" t="s">
        <v>11</v>
      </c>
      <c r="S59" s="52">
        <f>VLOOKUP(R59:R185,Sheet2!$A:$B,2,0)</f>
        <v>2.5</v>
      </c>
      <c r="T59" s="52">
        <f t="shared" si="20"/>
        <v>7.5</v>
      </c>
      <c r="U59" s="67" t="s">
        <v>477</v>
      </c>
      <c r="V59" s="52">
        <v>0</v>
      </c>
      <c r="W59" s="52">
        <f t="shared" si="21"/>
        <v>0</v>
      </c>
      <c r="X59" s="52" t="s">
        <v>8</v>
      </c>
      <c r="Y59" s="52">
        <f>VLOOKUP(X59:X185,Sheet2!$A:$B,2,0)</f>
        <v>3</v>
      </c>
      <c r="Z59" s="52">
        <f t="shared" si="22"/>
        <v>3</v>
      </c>
      <c r="AA59" s="52" t="s">
        <v>18</v>
      </c>
      <c r="AB59" s="52">
        <f>VLOOKUP(AA59:AA185,Sheet2!$A$2:$B$13,2,0)</f>
        <v>1.75</v>
      </c>
      <c r="AC59" s="52">
        <f t="shared" si="23"/>
        <v>3.5</v>
      </c>
      <c r="AD59" s="52" t="s">
        <v>12</v>
      </c>
      <c r="AE59" s="52">
        <f>VLOOKUP(AD59:AD185,Sheet2!$A$2:$B$13,2,0)</f>
        <v>2.75</v>
      </c>
      <c r="AF59" s="52">
        <f t="shared" si="24"/>
        <v>2.75</v>
      </c>
      <c r="AG59" s="52" t="s">
        <v>7</v>
      </c>
      <c r="AH59" s="52">
        <f>VLOOKUP(AG59:AG185,Sheet2!$A$2:$B$13,2,0)</f>
        <v>3.25</v>
      </c>
      <c r="AI59" s="52">
        <f t="shared" si="25"/>
        <v>3.25</v>
      </c>
      <c r="AJ59" s="53">
        <f t="shared" si="26"/>
        <v>29</v>
      </c>
      <c r="AK59" s="52">
        <f t="shared" si="27"/>
        <v>1.45</v>
      </c>
      <c r="AL59" s="69" t="s">
        <v>31</v>
      </c>
      <c r="AN59" s="83" t="s">
        <v>323</v>
      </c>
      <c r="AO59" s="44" t="b">
        <f t="shared" si="15"/>
        <v>1</v>
      </c>
      <c r="AP59" s="67" t="s">
        <v>477</v>
      </c>
      <c r="AQ59" s="44" t="b">
        <f t="shared" si="13"/>
        <v>1</v>
      </c>
    </row>
    <row r="60" spans="1:43" s="44" customFormat="1" ht="21.75" customHeight="1" x14ac:dyDescent="0.25">
      <c r="A60" s="74">
        <f t="shared" si="14"/>
        <v>53</v>
      </c>
      <c r="B60" s="75" t="s">
        <v>199</v>
      </c>
      <c r="C60" s="75" t="s">
        <v>340</v>
      </c>
      <c r="D60" s="76" t="s">
        <v>325</v>
      </c>
      <c r="E60" s="81" t="s">
        <v>326</v>
      </c>
      <c r="F60" s="52" t="s">
        <v>6</v>
      </c>
      <c r="G60" s="52">
        <f>VLOOKUP(F60:F186,Sheet2!$A:$B,2,0)</f>
        <v>3.5</v>
      </c>
      <c r="H60" s="52">
        <f t="shared" si="16"/>
        <v>10.5</v>
      </c>
      <c r="I60" s="52" t="s">
        <v>11</v>
      </c>
      <c r="J60" s="52">
        <f>VLOOKUP(I60:I186,Sheet2!$A:$B,2,0)</f>
        <v>2.5</v>
      </c>
      <c r="K60" s="52">
        <f t="shared" si="17"/>
        <v>7.5</v>
      </c>
      <c r="L60" s="52" t="s">
        <v>17</v>
      </c>
      <c r="M60" s="52">
        <f>VLOOKUP(L60:L186,Sheet2!$A:$B,2,0)</f>
        <v>2</v>
      </c>
      <c r="N60" s="52">
        <f t="shared" si="18"/>
        <v>6</v>
      </c>
      <c r="O60" s="52" t="s">
        <v>18</v>
      </c>
      <c r="P60" s="52">
        <f>VLOOKUP(O60:O186,Sheet2!$A:$B,2,0)</f>
        <v>1.75</v>
      </c>
      <c r="Q60" s="52">
        <f t="shared" si="19"/>
        <v>5.25</v>
      </c>
      <c r="R60" s="52" t="s">
        <v>6</v>
      </c>
      <c r="S60" s="52">
        <f>VLOOKUP(R60:R186,Sheet2!$A:$B,2,0)</f>
        <v>3.5</v>
      </c>
      <c r="T60" s="52">
        <f t="shared" si="20"/>
        <v>10.5</v>
      </c>
      <c r="U60" s="67" t="s">
        <v>477</v>
      </c>
      <c r="V60" s="52">
        <v>0</v>
      </c>
      <c r="W60" s="52">
        <f t="shared" si="21"/>
        <v>0</v>
      </c>
      <c r="X60" s="52" t="s">
        <v>12</v>
      </c>
      <c r="Y60" s="52">
        <f>VLOOKUP(X60:X186,Sheet2!$A:$B,2,0)</f>
        <v>2.75</v>
      </c>
      <c r="Z60" s="52">
        <f t="shared" si="22"/>
        <v>2.75</v>
      </c>
      <c r="AA60" s="52" t="s">
        <v>8</v>
      </c>
      <c r="AB60" s="52">
        <f>VLOOKUP(AA60:AA186,Sheet2!$A$2:$B$13,2,0)</f>
        <v>3</v>
      </c>
      <c r="AC60" s="52">
        <f t="shared" si="23"/>
        <v>6</v>
      </c>
      <c r="AD60" s="52" t="s">
        <v>8</v>
      </c>
      <c r="AE60" s="52">
        <f>VLOOKUP(AD60:AD186,Sheet2!$A$2:$B$13,2,0)</f>
        <v>3</v>
      </c>
      <c r="AF60" s="52">
        <f t="shared" si="24"/>
        <v>3</v>
      </c>
      <c r="AG60" s="52" t="s">
        <v>8</v>
      </c>
      <c r="AH60" s="52">
        <f>VLOOKUP(AG60:AG186,Sheet2!$A$2:$B$13,2,0)</f>
        <v>3</v>
      </c>
      <c r="AI60" s="52">
        <f t="shared" si="25"/>
        <v>3</v>
      </c>
      <c r="AJ60" s="53">
        <f t="shared" si="26"/>
        <v>54.5</v>
      </c>
      <c r="AK60" s="52">
        <f t="shared" si="27"/>
        <v>2.73</v>
      </c>
      <c r="AL60" s="69" t="s">
        <v>31</v>
      </c>
      <c r="AN60" s="83" t="s">
        <v>325</v>
      </c>
      <c r="AO60" s="44" t="b">
        <f t="shared" si="15"/>
        <v>1</v>
      </c>
      <c r="AP60" s="67" t="s">
        <v>477</v>
      </c>
      <c r="AQ60" s="44" t="b">
        <f t="shared" si="13"/>
        <v>1</v>
      </c>
    </row>
    <row r="61" spans="1:43" s="44" customFormat="1" ht="21.75" customHeight="1" x14ac:dyDescent="0.25">
      <c r="A61" s="74">
        <f t="shared" si="14"/>
        <v>54</v>
      </c>
      <c r="B61" s="75" t="s">
        <v>199</v>
      </c>
      <c r="C61" s="75" t="s">
        <v>340</v>
      </c>
      <c r="D61" s="76" t="s">
        <v>327</v>
      </c>
      <c r="E61" s="81" t="s">
        <v>328</v>
      </c>
      <c r="F61" s="52" t="s">
        <v>5</v>
      </c>
      <c r="G61" s="52">
        <f>VLOOKUP(F61:F187,Sheet2!$A:$B,2,0)</f>
        <v>4</v>
      </c>
      <c r="H61" s="52">
        <f t="shared" si="16"/>
        <v>12</v>
      </c>
      <c r="I61" s="52" t="s">
        <v>6</v>
      </c>
      <c r="J61" s="52">
        <f>VLOOKUP(I61:I187,Sheet2!$A:$B,2,0)</f>
        <v>3.5</v>
      </c>
      <c r="K61" s="52">
        <f t="shared" si="17"/>
        <v>10.5</v>
      </c>
      <c r="L61" s="52" t="s">
        <v>13</v>
      </c>
      <c r="M61" s="52">
        <f>VLOOKUP(L61:L187,Sheet2!$A:$B,2,0)</f>
        <v>3.75</v>
      </c>
      <c r="N61" s="52">
        <f t="shared" si="18"/>
        <v>11.25</v>
      </c>
      <c r="O61" s="52" t="s">
        <v>8</v>
      </c>
      <c r="P61" s="52">
        <f>VLOOKUP(O61:O187,Sheet2!$A:$B,2,0)</f>
        <v>3</v>
      </c>
      <c r="Q61" s="52">
        <f t="shared" si="19"/>
        <v>9</v>
      </c>
      <c r="R61" s="52" t="s">
        <v>13</v>
      </c>
      <c r="S61" s="52">
        <f>VLOOKUP(R61:R187,Sheet2!$A:$B,2,0)</f>
        <v>3.75</v>
      </c>
      <c r="T61" s="52">
        <f t="shared" si="20"/>
        <v>11.25</v>
      </c>
      <c r="U61" s="67" t="s">
        <v>477</v>
      </c>
      <c r="V61" s="52">
        <v>0</v>
      </c>
      <c r="W61" s="52">
        <f t="shared" si="21"/>
        <v>0</v>
      </c>
      <c r="X61" s="52" t="s">
        <v>6</v>
      </c>
      <c r="Y61" s="52">
        <f>VLOOKUP(X61:X187,Sheet2!$A:$B,2,0)</f>
        <v>3.5</v>
      </c>
      <c r="Z61" s="52">
        <f t="shared" si="22"/>
        <v>3.5</v>
      </c>
      <c r="AA61" s="52" t="s">
        <v>13</v>
      </c>
      <c r="AB61" s="52">
        <f>VLOOKUP(AA61:AA187,Sheet2!$A$2:$B$13,2,0)</f>
        <v>3.75</v>
      </c>
      <c r="AC61" s="52">
        <f t="shared" si="23"/>
        <v>7.5</v>
      </c>
      <c r="AD61" s="52" t="s">
        <v>6</v>
      </c>
      <c r="AE61" s="52">
        <f>VLOOKUP(AD61:AD187,Sheet2!$A$2:$B$13,2,0)</f>
        <v>3.5</v>
      </c>
      <c r="AF61" s="52">
        <f t="shared" si="24"/>
        <v>3.5</v>
      </c>
      <c r="AG61" s="52" t="s">
        <v>5</v>
      </c>
      <c r="AH61" s="52">
        <f>VLOOKUP(AG61:AG187,Sheet2!$A$2:$B$13,2,0)</f>
        <v>4</v>
      </c>
      <c r="AI61" s="52">
        <f t="shared" si="25"/>
        <v>4</v>
      </c>
      <c r="AJ61" s="53">
        <f t="shared" si="26"/>
        <v>72.5</v>
      </c>
      <c r="AK61" s="52">
        <f t="shared" si="27"/>
        <v>3.63</v>
      </c>
      <c r="AL61" s="69" t="s">
        <v>478</v>
      </c>
      <c r="AN61" s="83" t="s">
        <v>327</v>
      </c>
      <c r="AO61" s="44" t="b">
        <f t="shared" si="15"/>
        <v>1</v>
      </c>
      <c r="AP61" s="67" t="s">
        <v>477</v>
      </c>
      <c r="AQ61" s="44" t="b">
        <f t="shared" si="13"/>
        <v>1</v>
      </c>
    </row>
    <row r="62" spans="1:43" s="44" customFormat="1" ht="21.75" customHeight="1" x14ac:dyDescent="0.25">
      <c r="A62" s="74">
        <f t="shared" si="14"/>
        <v>55</v>
      </c>
      <c r="B62" s="75" t="s">
        <v>199</v>
      </c>
      <c r="C62" s="75" t="s">
        <v>340</v>
      </c>
      <c r="D62" s="76" t="s">
        <v>329</v>
      </c>
      <c r="E62" s="81" t="s">
        <v>330</v>
      </c>
      <c r="F62" s="52" t="s">
        <v>31</v>
      </c>
      <c r="G62" s="52">
        <f>VLOOKUP(F62:F188,Sheet2!$A:$B,2,0)</f>
        <v>0</v>
      </c>
      <c r="H62" s="52">
        <f t="shared" si="16"/>
        <v>0</v>
      </c>
      <c r="I62" s="52" t="s">
        <v>31</v>
      </c>
      <c r="J62" s="52">
        <f>VLOOKUP(I62:I188,Sheet2!$A:$B,2,0)</f>
        <v>0</v>
      </c>
      <c r="K62" s="52">
        <f t="shared" si="17"/>
        <v>0</v>
      </c>
      <c r="L62" s="52" t="s">
        <v>31</v>
      </c>
      <c r="M62" s="52">
        <f>VLOOKUP(L62:L188,Sheet2!$A:$B,2,0)</f>
        <v>0</v>
      </c>
      <c r="N62" s="52">
        <f t="shared" si="18"/>
        <v>0</v>
      </c>
      <c r="O62" s="52" t="s">
        <v>31</v>
      </c>
      <c r="P62" s="52">
        <f>VLOOKUP(O62:O188,Sheet2!$A:$B,2,0)</f>
        <v>0</v>
      </c>
      <c r="Q62" s="52">
        <f t="shared" si="19"/>
        <v>0</v>
      </c>
      <c r="R62" s="52" t="s">
        <v>31</v>
      </c>
      <c r="S62" s="52">
        <f>VLOOKUP(R62:R188,Sheet2!$A:$B,2,0)</f>
        <v>0</v>
      </c>
      <c r="T62" s="52">
        <f t="shared" si="20"/>
        <v>0</v>
      </c>
      <c r="U62" s="67" t="s">
        <v>31</v>
      </c>
      <c r="V62" s="52">
        <v>0</v>
      </c>
      <c r="W62" s="52">
        <f t="shared" si="21"/>
        <v>0</v>
      </c>
      <c r="X62" s="52" t="s">
        <v>31</v>
      </c>
      <c r="Y62" s="52">
        <f>VLOOKUP(X62:X188,Sheet2!$A:$B,2,0)</f>
        <v>0</v>
      </c>
      <c r="Z62" s="52">
        <f t="shared" si="22"/>
        <v>0</v>
      </c>
      <c r="AA62" s="52" t="s">
        <v>31</v>
      </c>
      <c r="AB62" s="52">
        <f>VLOOKUP(AA62:AA188,Sheet2!$A$2:$B$13,2,0)</f>
        <v>0</v>
      </c>
      <c r="AC62" s="52">
        <f t="shared" si="23"/>
        <v>0</v>
      </c>
      <c r="AD62" s="52" t="s">
        <v>31</v>
      </c>
      <c r="AE62" s="52">
        <f>VLOOKUP(AD62:AD188,Sheet2!$A$2:$B$13,2,0)</f>
        <v>0</v>
      </c>
      <c r="AF62" s="52">
        <f t="shared" si="24"/>
        <v>0</v>
      </c>
      <c r="AG62" s="52" t="s">
        <v>31</v>
      </c>
      <c r="AH62" s="52">
        <f>VLOOKUP(AG62:AG188,Sheet2!$A$2:$B$13,2,0)</f>
        <v>0</v>
      </c>
      <c r="AI62" s="52">
        <f t="shared" si="25"/>
        <v>0</v>
      </c>
      <c r="AJ62" s="53">
        <f t="shared" si="26"/>
        <v>0</v>
      </c>
      <c r="AK62" s="52">
        <f t="shared" si="27"/>
        <v>0</v>
      </c>
      <c r="AL62" s="69" t="s">
        <v>31</v>
      </c>
      <c r="AN62" s="83" t="s">
        <v>329</v>
      </c>
      <c r="AO62" s="44" t="b">
        <f t="shared" si="15"/>
        <v>1</v>
      </c>
      <c r="AP62" s="67" t="s">
        <v>31</v>
      </c>
      <c r="AQ62" s="44" t="b">
        <f t="shared" si="13"/>
        <v>1</v>
      </c>
    </row>
    <row r="63" spans="1:43" s="44" customFormat="1" ht="21.75" customHeight="1" x14ac:dyDescent="0.25">
      <c r="A63" s="74">
        <f t="shared" si="14"/>
        <v>56</v>
      </c>
      <c r="B63" s="75" t="s">
        <v>199</v>
      </c>
      <c r="C63" s="75" t="s">
        <v>340</v>
      </c>
      <c r="D63" s="76" t="s">
        <v>331</v>
      </c>
      <c r="E63" s="81" t="s">
        <v>332</v>
      </c>
      <c r="F63" s="52" t="s">
        <v>12</v>
      </c>
      <c r="G63" s="52">
        <f>VLOOKUP(F63:F189,Sheet2!$A:$B,2,0)</f>
        <v>2.75</v>
      </c>
      <c r="H63" s="52">
        <f t="shared" si="16"/>
        <v>8.25</v>
      </c>
      <c r="I63" s="52" t="s">
        <v>8</v>
      </c>
      <c r="J63" s="52">
        <f>VLOOKUP(I63:I189,Sheet2!$A:$B,2,0)</f>
        <v>3</v>
      </c>
      <c r="K63" s="52">
        <f t="shared" si="17"/>
        <v>9</v>
      </c>
      <c r="L63" s="52" t="s">
        <v>31</v>
      </c>
      <c r="M63" s="52">
        <f>VLOOKUP(L63:L189,Sheet2!$A:$B,2,0)</f>
        <v>0</v>
      </c>
      <c r="N63" s="52">
        <f t="shared" si="18"/>
        <v>0</v>
      </c>
      <c r="O63" s="52" t="s">
        <v>31</v>
      </c>
      <c r="P63" s="52">
        <f>VLOOKUP(O63:O189,Sheet2!$A:$B,2,0)</f>
        <v>0</v>
      </c>
      <c r="Q63" s="52">
        <f t="shared" si="19"/>
        <v>0</v>
      </c>
      <c r="R63" s="52" t="s">
        <v>12</v>
      </c>
      <c r="S63" s="52">
        <f>VLOOKUP(R63:R189,Sheet2!$A:$B,2,0)</f>
        <v>2.75</v>
      </c>
      <c r="T63" s="52">
        <f t="shared" si="20"/>
        <v>8.25</v>
      </c>
      <c r="U63" s="67" t="s">
        <v>477</v>
      </c>
      <c r="V63" s="52">
        <v>0</v>
      </c>
      <c r="W63" s="52">
        <f t="shared" si="21"/>
        <v>0</v>
      </c>
      <c r="X63" s="52" t="s">
        <v>8</v>
      </c>
      <c r="Y63" s="52">
        <f>VLOOKUP(X63:X189,Sheet2!$A:$B,2,0)</f>
        <v>3</v>
      </c>
      <c r="Z63" s="52">
        <f t="shared" si="22"/>
        <v>3</v>
      </c>
      <c r="AA63" s="52" t="s">
        <v>16</v>
      </c>
      <c r="AB63" s="52">
        <f>VLOOKUP(AA63:AA189,Sheet2!$A$2:$B$13,2,0)</f>
        <v>2.25</v>
      </c>
      <c r="AC63" s="52">
        <f t="shared" si="23"/>
        <v>4.5</v>
      </c>
      <c r="AD63" s="52" t="s">
        <v>8</v>
      </c>
      <c r="AE63" s="52">
        <f>VLOOKUP(AD63:AD189,Sheet2!$A$2:$B$13,2,0)</f>
        <v>3</v>
      </c>
      <c r="AF63" s="52">
        <f t="shared" si="24"/>
        <v>3</v>
      </c>
      <c r="AG63" s="52" t="s">
        <v>6</v>
      </c>
      <c r="AH63" s="52">
        <f>VLOOKUP(AG63:AG189,Sheet2!$A$2:$B$13,2,0)</f>
        <v>3.5</v>
      </c>
      <c r="AI63" s="52">
        <f t="shared" si="25"/>
        <v>3.5</v>
      </c>
      <c r="AJ63" s="53">
        <f t="shared" si="26"/>
        <v>39.5</v>
      </c>
      <c r="AK63" s="52">
        <f t="shared" si="27"/>
        <v>1.98</v>
      </c>
      <c r="AL63" s="69" t="s">
        <v>31</v>
      </c>
      <c r="AN63" s="83" t="s">
        <v>331</v>
      </c>
      <c r="AO63" s="44" t="b">
        <f t="shared" si="15"/>
        <v>1</v>
      </c>
      <c r="AP63" s="67"/>
      <c r="AQ63" s="44" t="b">
        <f t="shared" si="13"/>
        <v>0</v>
      </c>
    </row>
    <row r="64" spans="1:43" s="44" customFormat="1" ht="21.75" customHeight="1" x14ac:dyDescent="0.25">
      <c r="A64" s="74">
        <f t="shared" si="14"/>
        <v>57</v>
      </c>
      <c r="B64" s="75" t="s">
        <v>199</v>
      </c>
      <c r="C64" s="75" t="s">
        <v>340</v>
      </c>
      <c r="D64" s="76" t="s">
        <v>333</v>
      </c>
      <c r="E64" s="81" t="s">
        <v>334</v>
      </c>
      <c r="F64" s="52" t="s">
        <v>5</v>
      </c>
      <c r="G64" s="52">
        <f>VLOOKUP(F64:F190,Sheet2!$A:$B,2,0)</f>
        <v>4</v>
      </c>
      <c r="H64" s="52">
        <f t="shared" si="16"/>
        <v>12</v>
      </c>
      <c r="I64" s="52" t="s">
        <v>12</v>
      </c>
      <c r="J64" s="52">
        <f>VLOOKUP(I64:I190,Sheet2!$A:$B,2,0)</f>
        <v>2.75</v>
      </c>
      <c r="K64" s="52">
        <f t="shared" si="17"/>
        <v>8.25</v>
      </c>
      <c r="L64" s="52" t="s">
        <v>6</v>
      </c>
      <c r="M64" s="52">
        <f>VLOOKUP(L64:L190,Sheet2!$A:$B,2,0)</f>
        <v>3.5</v>
      </c>
      <c r="N64" s="52">
        <f t="shared" si="18"/>
        <v>10.5</v>
      </c>
      <c r="O64" s="52" t="s">
        <v>7</v>
      </c>
      <c r="P64" s="52">
        <f>VLOOKUP(O64:O190,Sheet2!$A:$B,2,0)</f>
        <v>3.25</v>
      </c>
      <c r="Q64" s="52">
        <f t="shared" si="19"/>
        <v>9.75</v>
      </c>
      <c r="R64" s="52" t="s">
        <v>6</v>
      </c>
      <c r="S64" s="52">
        <f>VLOOKUP(R64:R190,Sheet2!$A:$B,2,0)</f>
        <v>3.5</v>
      </c>
      <c r="T64" s="52">
        <f t="shared" si="20"/>
        <v>10.5</v>
      </c>
      <c r="U64" s="67" t="s">
        <v>477</v>
      </c>
      <c r="V64" s="52">
        <v>0</v>
      </c>
      <c r="W64" s="52">
        <f t="shared" si="21"/>
        <v>0</v>
      </c>
      <c r="X64" s="52" t="s">
        <v>5</v>
      </c>
      <c r="Y64" s="52">
        <f>VLOOKUP(X64:X190,Sheet2!$A:$B,2,0)</f>
        <v>4</v>
      </c>
      <c r="Z64" s="52">
        <f t="shared" si="22"/>
        <v>4</v>
      </c>
      <c r="AA64" s="52" t="s">
        <v>6</v>
      </c>
      <c r="AB64" s="52">
        <f>VLOOKUP(AA64:AA190,Sheet2!$A$2:$B$13,2,0)</f>
        <v>3.5</v>
      </c>
      <c r="AC64" s="52">
        <f t="shared" si="23"/>
        <v>7</v>
      </c>
      <c r="AD64" s="52" t="s">
        <v>7</v>
      </c>
      <c r="AE64" s="52">
        <f>VLOOKUP(AD64:AD190,Sheet2!$A$2:$B$13,2,0)</f>
        <v>3.25</v>
      </c>
      <c r="AF64" s="52">
        <f t="shared" si="24"/>
        <v>3.25</v>
      </c>
      <c r="AG64" s="52" t="s">
        <v>5</v>
      </c>
      <c r="AH64" s="52">
        <f>VLOOKUP(AG64:AG190,Sheet2!$A$2:$B$13,2,0)</f>
        <v>4</v>
      </c>
      <c r="AI64" s="52">
        <f t="shared" si="25"/>
        <v>4</v>
      </c>
      <c r="AJ64" s="53">
        <f t="shared" si="26"/>
        <v>69.25</v>
      </c>
      <c r="AK64" s="52">
        <f t="shared" si="27"/>
        <v>3.46</v>
      </c>
      <c r="AL64" s="69" t="s">
        <v>478</v>
      </c>
      <c r="AN64" s="83" t="s">
        <v>333</v>
      </c>
      <c r="AO64" s="44" t="b">
        <f t="shared" si="15"/>
        <v>1</v>
      </c>
      <c r="AP64" s="67" t="s">
        <v>477</v>
      </c>
      <c r="AQ64" s="44" t="b">
        <f t="shared" si="13"/>
        <v>1</v>
      </c>
    </row>
    <row r="65" spans="1:43" s="44" customFormat="1" ht="21.75" customHeight="1" x14ac:dyDescent="0.25">
      <c r="A65" s="74">
        <f t="shared" si="14"/>
        <v>58</v>
      </c>
      <c r="B65" s="75" t="s">
        <v>199</v>
      </c>
      <c r="C65" s="75" t="s">
        <v>340</v>
      </c>
      <c r="D65" s="76" t="s">
        <v>335</v>
      </c>
      <c r="E65" s="81" t="s">
        <v>336</v>
      </c>
      <c r="F65" s="52" t="s">
        <v>8</v>
      </c>
      <c r="G65" s="52">
        <f>VLOOKUP(F65:F191,Sheet2!$A:$B,2,0)</f>
        <v>3</v>
      </c>
      <c r="H65" s="52">
        <f t="shared" si="16"/>
        <v>9</v>
      </c>
      <c r="I65" s="52" t="s">
        <v>8</v>
      </c>
      <c r="J65" s="52">
        <f>VLOOKUP(I65:I191,Sheet2!$A:$B,2,0)</f>
        <v>3</v>
      </c>
      <c r="K65" s="52">
        <f t="shared" si="17"/>
        <v>9</v>
      </c>
      <c r="L65" s="52" t="s">
        <v>8</v>
      </c>
      <c r="M65" s="52">
        <f>VLOOKUP(L65:L191,Sheet2!$A:$B,2,0)</f>
        <v>3</v>
      </c>
      <c r="N65" s="52">
        <f t="shared" si="18"/>
        <v>9</v>
      </c>
      <c r="O65" s="52" t="s">
        <v>8</v>
      </c>
      <c r="P65" s="52">
        <f>VLOOKUP(O65:O191,Sheet2!$A:$B,2,0)</f>
        <v>3</v>
      </c>
      <c r="Q65" s="52">
        <f t="shared" si="19"/>
        <v>9</v>
      </c>
      <c r="R65" s="52" t="s">
        <v>5</v>
      </c>
      <c r="S65" s="52">
        <f>VLOOKUP(R65:R191,Sheet2!$A:$B,2,0)</f>
        <v>4</v>
      </c>
      <c r="T65" s="52">
        <f t="shared" si="20"/>
        <v>12</v>
      </c>
      <c r="U65" s="67" t="s">
        <v>477</v>
      </c>
      <c r="V65" s="52">
        <v>0</v>
      </c>
      <c r="W65" s="52">
        <f t="shared" si="21"/>
        <v>0</v>
      </c>
      <c r="X65" s="52" t="s">
        <v>8</v>
      </c>
      <c r="Y65" s="52">
        <f>VLOOKUP(X65:X191,Sheet2!$A:$B,2,0)</f>
        <v>3</v>
      </c>
      <c r="Z65" s="52">
        <f t="shared" si="22"/>
        <v>3</v>
      </c>
      <c r="AA65" s="52" t="s">
        <v>16</v>
      </c>
      <c r="AB65" s="52">
        <f>VLOOKUP(AA65:AA191,Sheet2!$A$2:$B$13,2,0)</f>
        <v>2.25</v>
      </c>
      <c r="AC65" s="52">
        <f t="shared" si="23"/>
        <v>4.5</v>
      </c>
      <c r="AD65" s="52" t="s">
        <v>8</v>
      </c>
      <c r="AE65" s="52">
        <f>VLOOKUP(AD65:AD191,Sheet2!$A$2:$B$13,2,0)</f>
        <v>3</v>
      </c>
      <c r="AF65" s="52">
        <f t="shared" si="24"/>
        <v>3</v>
      </c>
      <c r="AG65" s="52" t="s">
        <v>8</v>
      </c>
      <c r="AH65" s="52">
        <f>VLOOKUP(AG65:AG191,Sheet2!$A$2:$B$13,2,0)</f>
        <v>3</v>
      </c>
      <c r="AI65" s="52">
        <f t="shared" si="25"/>
        <v>3</v>
      </c>
      <c r="AJ65" s="53">
        <f t="shared" si="26"/>
        <v>61.5</v>
      </c>
      <c r="AK65" s="52">
        <f t="shared" si="27"/>
        <v>3.08</v>
      </c>
      <c r="AL65" s="69" t="s">
        <v>31</v>
      </c>
      <c r="AN65" s="83" t="s">
        <v>335</v>
      </c>
      <c r="AO65" s="44" t="b">
        <f t="shared" si="15"/>
        <v>1</v>
      </c>
      <c r="AP65" s="67" t="s">
        <v>477</v>
      </c>
      <c r="AQ65" s="44" t="b">
        <f t="shared" si="13"/>
        <v>1</v>
      </c>
    </row>
    <row r="66" spans="1:43" s="44" customFormat="1" ht="21.75" customHeight="1" x14ac:dyDescent="0.25">
      <c r="A66" s="74">
        <f t="shared" si="14"/>
        <v>59</v>
      </c>
      <c r="B66" s="75" t="s">
        <v>199</v>
      </c>
      <c r="C66" s="75" t="s">
        <v>340</v>
      </c>
      <c r="D66" s="76" t="s">
        <v>337</v>
      </c>
      <c r="E66" s="81" t="s">
        <v>338</v>
      </c>
      <c r="F66" s="52" t="s">
        <v>31</v>
      </c>
      <c r="G66" s="52">
        <f>VLOOKUP(F66:F192,Sheet2!$A:$B,2,0)</f>
        <v>0</v>
      </c>
      <c r="H66" s="52">
        <f t="shared" si="16"/>
        <v>0</v>
      </c>
      <c r="I66" s="52" t="s">
        <v>31</v>
      </c>
      <c r="J66" s="52">
        <f>VLOOKUP(I66:I192,Sheet2!$A:$B,2,0)</f>
        <v>0</v>
      </c>
      <c r="K66" s="52">
        <f t="shared" si="17"/>
        <v>0</v>
      </c>
      <c r="L66" s="52" t="s">
        <v>31</v>
      </c>
      <c r="M66" s="52">
        <f>VLOOKUP(L66:L192,Sheet2!$A:$B,2,0)</f>
        <v>0</v>
      </c>
      <c r="N66" s="52">
        <f t="shared" si="18"/>
        <v>0</v>
      </c>
      <c r="O66" s="52" t="s">
        <v>31</v>
      </c>
      <c r="P66" s="52">
        <f>VLOOKUP(O66:O192,Sheet2!$A:$B,2,0)</f>
        <v>0</v>
      </c>
      <c r="Q66" s="52">
        <f t="shared" si="19"/>
        <v>0</v>
      </c>
      <c r="R66" s="52" t="s">
        <v>31</v>
      </c>
      <c r="S66" s="52">
        <f>VLOOKUP(R66:R192,Sheet2!$A:$B,2,0)</f>
        <v>0</v>
      </c>
      <c r="T66" s="52">
        <f t="shared" si="20"/>
        <v>0</v>
      </c>
      <c r="U66" s="67" t="s">
        <v>31</v>
      </c>
      <c r="V66" s="52">
        <v>0</v>
      </c>
      <c r="W66" s="52">
        <f t="shared" si="21"/>
        <v>0</v>
      </c>
      <c r="X66" s="52" t="s">
        <v>17</v>
      </c>
      <c r="Y66" s="52">
        <f>VLOOKUP(X66:X192,Sheet2!$A:$B,2,0)</f>
        <v>2</v>
      </c>
      <c r="Z66" s="52">
        <f t="shared" si="22"/>
        <v>2</v>
      </c>
      <c r="AA66" s="52" t="s">
        <v>31</v>
      </c>
      <c r="AB66" s="52">
        <f>VLOOKUP(AA66:AA192,Sheet2!$A$2:$B$13,2,0)</f>
        <v>0</v>
      </c>
      <c r="AC66" s="52">
        <f t="shared" si="23"/>
        <v>0</v>
      </c>
      <c r="AD66" s="52" t="s">
        <v>18</v>
      </c>
      <c r="AE66" s="52">
        <f>VLOOKUP(AD66:AD192,Sheet2!$A$2:$B$13,2,0)</f>
        <v>1.75</v>
      </c>
      <c r="AF66" s="52">
        <f t="shared" si="24"/>
        <v>1.75</v>
      </c>
      <c r="AG66" s="52" t="s">
        <v>31</v>
      </c>
      <c r="AH66" s="52">
        <f>VLOOKUP(AG66:AG192,Sheet2!$A$2:$B$13,2,0)</f>
        <v>0</v>
      </c>
      <c r="AI66" s="52">
        <f t="shared" si="25"/>
        <v>0</v>
      </c>
      <c r="AJ66" s="53">
        <f t="shared" si="26"/>
        <v>3.75</v>
      </c>
      <c r="AK66" s="52">
        <f t="shared" si="27"/>
        <v>0.19</v>
      </c>
      <c r="AL66" s="69" t="s">
        <v>31</v>
      </c>
      <c r="AN66" s="83" t="s">
        <v>337</v>
      </c>
      <c r="AO66" s="44" t="b">
        <f t="shared" si="15"/>
        <v>1</v>
      </c>
      <c r="AP66" s="67" t="s">
        <v>31</v>
      </c>
      <c r="AQ66" s="44" t="b">
        <f t="shared" si="13"/>
        <v>1</v>
      </c>
    </row>
    <row r="67" spans="1:43" s="44" customFormat="1" ht="21.75" customHeight="1" x14ac:dyDescent="0.25">
      <c r="A67" s="74">
        <f t="shared" si="14"/>
        <v>60</v>
      </c>
      <c r="B67" s="63" t="s">
        <v>199</v>
      </c>
      <c r="C67" s="63" t="s">
        <v>457</v>
      </c>
      <c r="D67" s="61" t="s">
        <v>341</v>
      </c>
      <c r="E67" s="62" t="s">
        <v>342</v>
      </c>
      <c r="F67" s="52" t="s">
        <v>31</v>
      </c>
      <c r="G67" s="52">
        <f>VLOOKUP(F67:F193,Sheet2!$A:$B,2,0)</f>
        <v>0</v>
      </c>
      <c r="H67" s="52">
        <f t="shared" si="16"/>
        <v>0</v>
      </c>
      <c r="I67" s="52" t="s">
        <v>31</v>
      </c>
      <c r="J67" s="52">
        <f>VLOOKUP(I67:I193,Sheet2!$A:$B,2,0)</f>
        <v>0</v>
      </c>
      <c r="K67" s="52">
        <f t="shared" si="17"/>
        <v>0</v>
      </c>
      <c r="L67" s="52" t="s">
        <v>31</v>
      </c>
      <c r="M67" s="52">
        <f>VLOOKUP(L67:L193,Sheet2!$A:$B,2,0)</f>
        <v>0</v>
      </c>
      <c r="N67" s="52">
        <f t="shared" si="18"/>
        <v>0</v>
      </c>
      <c r="O67" s="52" t="s">
        <v>31</v>
      </c>
      <c r="P67" s="52">
        <f>VLOOKUP(O67:O193,Sheet2!$A:$B,2,0)</f>
        <v>0</v>
      </c>
      <c r="Q67" s="52">
        <f t="shared" si="19"/>
        <v>0</v>
      </c>
      <c r="R67" s="52" t="s">
        <v>31</v>
      </c>
      <c r="S67" s="52">
        <f>VLOOKUP(R67:R193,Sheet2!$A:$B,2,0)</f>
        <v>0</v>
      </c>
      <c r="T67" s="52">
        <f t="shared" si="20"/>
        <v>0</v>
      </c>
      <c r="U67" s="67" t="s">
        <v>477</v>
      </c>
      <c r="V67" s="52">
        <v>0</v>
      </c>
      <c r="W67" s="52">
        <f t="shared" si="21"/>
        <v>0</v>
      </c>
      <c r="X67" s="52" t="s">
        <v>8</v>
      </c>
      <c r="Y67" s="52">
        <f>VLOOKUP(X67:X193,Sheet2!$A:$B,2,0)</f>
        <v>3</v>
      </c>
      <c r="Z67" s="52">
        <f t="shared" si="22"/>
        <v>3</v>
      </c>
      <c r="AA67" s="52" t="s">
        <v>8</v>
      </c>
      <c r="AB67" s="52">
        <f>VLOOKUP(AA67:AA193,Sheet2!$A$2:$B$13,2,0)</f>
        <v>3</v>
      </c>
      <c r="AC67" s="52">
        <f t="shared" si="23"/>
        <v>6</v>
      </c>
      <c r="AD67" s="52" t="s">
        <v>12</v>
      </c>
      <c r="AE67" s="52">
        <f>VLOOKUP(AD67:AD193,Sheet2!$A$2:$B$13,2,0)</f>
        <v>2.75</v>
      </c>
      <c r="AF67" s="52">
        <f t="shared" si="24"/>
        <v>2.75</v>
      </c>
      <c r="AG67" s="52" t="s">
        <v>13</v>
      </c>
      <c r="AH67" s="52">
        <f>VLOOKUP(AG67:AG193,Sheet2!$A$2:$B$13,2,0)</f>
        <v>3.75</v>
      </c>
      <c r="AI67" s="52">
        <f t="shared" si="25"/>
        <v>3.75</v>
      </c>
      <c r="AJ67" s="53">
        <f t="shared" si="26"/>
        <v>15.5</v>
      </c>
      <c r="AK67" s="52">
        <f t="shared" si="27"/>
        <v>0.78</v>
      </c>
      <c r="AL67" s="69" t="s">
        <v>31</v>
      </c>
      <c r="AN67" s="83" t="s">
        <v>341</v>
      </c>
      <c r="AO67" s="44" t="b">
        <f t="shared" si="15"/>
        <v>1</v>
      </c>
      <c r="AP67" s="67" t="s">
        <v>477</v>
      </c>
      <c r="AQ67" s="44" t="b">
        <f t="shared" si="13"/>
        <v>1</v>
      </c>
    </row>
    <row r="68" spans="1:43" s="44" customFormat="1" ht="21" customHeight="1" x14ac:dyDescent="0.25">
      <c r="A68" s="51">
        <f t="shared" si="14"/>
        <v>61</v>
      </c>
      <c r="B68" s="63" t="s">
        <v>199</v>
      </c>
      <c r="C68" s="63" t="s">
        <v>457</v>
      </c>
      <c r="D68" s="61" t="s">
        <v>343</v>
      </c>
      <c r="E68" s="62" t="s">
        <v>344</v>
      </c>
      <c r="F68" s="52" t="s">
        <v>6</v>
      </c>
      <c r="G68" s="52">
        <f>VLOOKUP(F68:F194,Sheet2!$A:$B,2,0)</f>
        <v>3.5</v>
      </c>
      <c r="H68" s="52">
        <f t="shared" si="16"/>
        <v>10.5</v>
      </c>
      <c r="I68" s="52" t="s">
        <v>5</v>
      </c>
      <c r="J68" s="52">
        <f>VLOOKUP(I68:I194,Sheet2!$A:$B,2,0)</f>
        <v>4</v>
      </c>
      <c r="K68" s="52">
        <f t="shared" si="17"/>
        <v>12</v>
      </c>
      <c r="L68" s="52" t="s">
        <v>13</v>
      </c>
      <c r="M68" s="52">
        <f>VLOOKUP(L68:L194,Sheet2!$A:$B,2,0)</f>
        <v>3.75</v>
      </c>
      <c r="N68" s="52">
        <f t="shared" si="18"/>
        <v>11.25</v>
      </c>
      <c r="O68" s="52" t="s">
        <v>6</v>
      </c>
      <c r="P68" s="52">
        <f>VLOOKUP(O68:O194,Sheet2!$A:$B,2,0)</f>
        <v>3.5</v>
      </c>
      <c r="Q68" s="52">
        <f t="shared" si="19"/>
        <v>10.5</v>
      </c>
      <c r="R68" s="52" t="s">
        <v>7</v>
      </c>
      <c r="S68" s="52">
        <f>VLOOKUP(R68:R194,Sheet2!$A:$B,2,0)</f>
        <v>3.25</v>
      </c>
      <c r="T68" s="52">
        <f t="shared" si="20"/>
        <v>9.75</v>
      </c>
      <c r="U68" s="67" t="s">
        <v>477</v>
      </c>
      <c r="V68" s="52">
        <v>0</v>
      </c>
      <c r="W68" s="52">
        <f t="shared" si="21"/>
        <v>0</v>
      </c>
      <c r="X68" s="52" t="s">
        <v>8</v>
      </c>
      <c r="Y68" s="52">
        <f>VLOOKUP(X68:X194,Sheet2!$A:$B,2,0)</f>
        <v>3</v>
      </c>
      <c r="Z68" s="52">
        <f t="shared" si="22"/>
        <v>3</v>
      </c>
      <c r="AA68" s="52" t="s">
        <v>5</v>
      </c>
      <c r="AB68" s="52">
        <f>VLOOKUP(AA68:AA194,Sheet2!$A$2:$B$13,2,0)</f>
        <v>4</v>
      </c>
      <c r="AC68" s="52">
        <f t="shared" si="23"/>
        <v>8</v>
      </c>
      <c r="AD68" s="52" t="s">
        <v>13</v>
      </c>
      <c r="AE68" s="52">
        <f>VLOOKUP(AD68:AD194,Sheet2!$A$2:$B$13,2,0)</f>
        <v>3.75</v>
      </c>
      <c r="AF68" s="52">
        <f t="shared" si="24"/>
        <v>3.75</v>
      </c>
      <c r="AG68" s="52" t="s">
        <v>8</v>
      </c>
      <c r="AH68" s="52">
        <f>VLOOKUP(AG68:AG194,Sheet2!$A$2:$B$13,2,0)</f>
        <v>3</v>
      </c>
      <c r="AI68" s="52">
        <f t="shared" si="25"/>
        <v>3</v>
      </c>
      <c r="AJ68" s="53">
        <f t="shared" si="26"/>
        <v>71.75</v>
      </c>
      <c r="AK68" s="52">
        <f t="shared" si="27"/>
        <v>3.59</v>
      </c>
      <c r="AL68" s="69" t="s">
        <v>478</v>
      </c>
      <c r="AN68" s="83" t="s">
        <v>343</v>
      </c>
      <c r="AO68" s="44" t="b">
        <f t="shared" si="15"/>
        <v>1</v>
      </c>
      <c r="AP68" s="67" t="s">
        <v>477</v>
      </c>
      <c r="AQ68" s="44" t="b">
        <f t="shared" si="13"/>
        <v>1</v>
      </c>
    </row>
    <row r="69" spans="1:43" s="44" customFormat="1" ht="21.75" customHeight="1" x14ac:dyDescent="0.25">
      <c r="A69" s="51">
        <f t="shared" si="14"/>
        <v>62</v>
      </c>
      <c r="B69" s="63" t="s">
        <v>199</v>
      </c>
      <c r="C69" s="63" t="s">
        <v>457</v>
      </c>
      <c r="D69" s="61" t="s">
        <v>345</v>
      </c>
      <c r="E69" s="62" t="s">
        <v>346</v>
      </c>
      <c r="F69" s="52" t="s">
        <v>31</v>
      </c>
      <c r="G69" s="52">
        <f>VLOOKUP(F69:F195,Sheet2!$A:$B,2,0)</f>
        <v>0</v>
      </c>
      <c r="H69" s="52">
        <f t="shared" si="16"/>
        <v>0</v>
      </c>
      <c r="I69" s="52" t="s">
        <v>17</v>
      </c>
      <c r="J69" s="52">
        <f>VLOOKUP(I69:I195,Sheet2!$A:$B,2,0)</f>
        <v>2</v>
      </c>
      <c r="K69" s="52">
        <f t="shared" si="17"/>
        <v>6</v>
      </c>
      <c r="L69" s="52" t="s">
        <v>31</v>
      </c>
      <c r="M69" s="52">
        <f>VLOOKUP(L69:L195,Sheet2!$A:$B,2,0)</f>
        <v>0</v>
      </c>
      <c r="N69" s="52">
        <f t="shared" si="18"/>
        <v>0</v>
      </c>
      <c r="O69" s="52" t="s">
        <v>31</v>
      </c>
      <c r="P69" s="52">
        <f>VLOOKUP(O69:O195,Sheet2!$A:$B,2,0)</f>
        <v>0</v>
      </c>
      <c r="Q69" s="52">
        <f t="shared" si="19"/>
        <v>0</v>
      </c>
      <c r="R69" s="52" t="s">
        <v>6</v>
      </c>
      <c r="S69" s="52">
        <f>VLOOKUP(R69:R195,Sheet2!$A:$B,2,0)</f>
        <v>3.5</v>
      </c>
      <c r="T69" s="52">
        <f t="shared" si="20"/>
        <v>10.5</v>
      </c>
      <c r="U69" s="67" t="s">
        <v>477</v>
      </c>
      <c r="V69" s="52">
        <v>0</v>
      </c>
      <c r="W69" s="52">
        <f t="shared" si="21"/>
        <v>0</v>
      </c>
      <c r="X69" s="52" t="s">
        <v>13</v>
      </c>
      <c r="Y69" s="52">
        <f>VLOOKUP(X69:X195,Sheet2!$A:$B,2,0)</f>
        <v>3.75</v>
      </c>
      <c r="Z69" s="52">
        <f t="shared" si="22"/>
        <v>3.75</v>
      </c>
      <c r="AA69" s="52" t="s">
        <v>8</v>
      </c>
      <c r="AB69" s="52">
        <f>VLOOKUP(AA69:AA195,Sheet2!$A$2:$B$13,2,0)</f>
        <v>3</v>
      </c>
      <c r="AC69" s="52">
        <f t="shared" si="23"/>
        <v>6</v>
      </c>
      <c r="AD69" s="52" t="s">
        <v>8</v>
      </c>
      <c r="AE69" s="52">
        <f>VLOOKUP(AD69:AD195,Sheet2!$A$2:$B$13,2,0)</f>
        <v>3</v>
      </c>
      <c r="AF69" s="52">
        <f t="shared" si="24"/>
        <v>3</v>
      </c>
      <c r="AG69" s="52" t="s">
        <v>8</v>
      </c>
      <c r="AH69" s="52">
        <f>VLOOKUP(AG69:AG195,Sheet2!$A$2:$B$13,2,0)</f>
        <v>3</v>
      </c>
      <c r="AI69" s="52">
        <f t="shared" si="25"/>
        <v>3</v>
      </c>
      <c r="AJ69" s="53">
        <f t="shared" si="26"/>
        <v>32.25</v>
      </c>
      <c r="AK69" s="52">
        <f t="shared" si="27"/>
        <v>1.61</v>
      </c>
      <c r="AL69" s="69" t="s">
        <v>31</v>
      </c>
      <c r="AN69" s="83" t="s">
        <v>345</v>
      </c>
      <c r="AO69" s="44" t="b">
        <f t="shared" si="15"/>
        <v>1</v>
      </c>
      <c r="AP69" s="67" t="s">
        <v>477</v>
      </c>
      <c r="AQ69" s="44" t="b">
        <f t="shared" si="13"/>
        <v>1</v>
      </c>
    </row>
    <row r="70" spans="1:43" s="44" customFormat="1" ht="21.75" customHeight="1" x14ac:dyDescent="0.25">
      <c r="A70" s="51">
        <f t="shared" si="14"/>
        <v>63</v>
      </c>
      <c r="B70" s="63" t="s">
        <v>199</v>
      </c>
      <c r="C70" s="63" t="s">
        <v>457</v>
      </c>
      <c r="D70" s="61" t="s">
        <v>347</v>
      </c>
      <c r="E70" s="62" t="s">
        <v>348</v>
      </c>
      <c r="F70" s="52" t="s">
        <v>16</v>
      </c>
      <c r="G70" s="52">
        <f>VLOOKUP(F70:F196,Sheet2!$A:$B,2,0)</f>
        <v>2.25</v>
      </c>
      <c r="H70" s="52">
        <f t="shared" si="16"/>
        <v>6.75</v>
      </c>
      <c r="I70" s="52" t="s">
        <v>31</v>
      </c>
      <c r="J70" s="52">
        <f>VLOOKUP(I70:I196,Sheet2!$A:$B,2,0)</f>
        <v>0</v>
      </c>
      <c r="K70" s="52">
        <f t="shared" si="17"/>
        <v>0</v>
      </c>
      <c r="L70" s="52" t="s">
        <v>31</v>
      </c>
      <c r="M70" s="52">
        <f>VLOOKUP(L70:L196,Sheet2!$A:$B,2,0)</f>
        <v>0</v>
      </c>
      <c r="N70" s="52">
        <f t="shared" si="18"/>
        <v>0</v>
      </c>
      <c r="O70" s="52" t="s">
        <v>31</v>
      </c>
      <c r="P70" s="52">
        <f>VLOOKUP(O70:O196,Sheet2!$A:$B,2,0)</f>
        <v>0</v>
      </c>
      <c r="Q70" s="52">
        <f t="shared" si="19"/>
        <v>0</v>
      </c>
      <c r="R70" s="52" t="s">
        <v>11</v>
      </c>
      <c r="S70" s="52">
        <f>VLOOKUP(R70:R196,Sheet2!$A:$B,2,0)</f>
        <v>2.5</v>
      </c>
      <c r="T70" s="52">
        <f t="shared" si="20"/>
        <v>7.5</v>
      </c>
      <c r="U70" s="67" t="s">
        <v>477</v>
      </c>
      <c r="V70" s="52">
        <v>0</v>
      </c>
      <c r="W70" s="52">
        <f t="shared" si="21"/>
        <v>0</v>
      </c>
      <c r="X70" s="52" t="s">
        <v>8</v>
      </c>
      <c r="Y70" s="52">
        <f>VLOOKUP(X70:X196,Sheet2!$A:$B,2,0)</f>
        <v>3</v>
      </c>
      <c r="Z70" s="52">
        <f t="shared" si="22"/>
        <v>3</v>
      </c>
      <c r="AA70" s="52" t="s">
        <v>7</v>
      </c>
      <c r="AB70" s="52">
        <f>VLOOKUP(AA70:AA196,Sheet2!$A$2:$B$13,2,0)</f>
        <v>3.25</v>
      </c>
      <c r="AC70" s="52">
        <f t="shared" si="23"/>
        <v>6.5</v>
      </c>
      <c r="AD70" s="52" t="s">
        <v>7</v>
      </c>
      <c r="AE70" s="52">
        <f>VLOOKUP(AD70:AD196,Sheet2!$A$2:$B$13,2,0)</f>
        <v>3.25</v>
      </c>
      <c r="AF70" s="52">
        <f t="shared" si="24"/>
        <v>3.25</v>
      </c>
      <c r="AG70" s="52" t="s">
        <v>8</v>
      </c>
      <c r="AH70" s="52">
        <f>VLOOKUP(AG70:AG196,Sheet2!$A$2:$B$13,2,0)</f>
        <v>3</v>
      </c>
      <c r="AI70" s="52">
        <f t="shared" si="25"/>
        <v>3</v>
      </c>
      <c r="AJ70" s="53">
        <f t="shared" si="26"/>
        <v>30</v>
      </c>
      <c r="AK70" s="52">
        <f t="shared" si="27"/>
        <v>1.5</v>
      </c>
      <c r="AL70" s="69" t="s">
        <v>31</v>
      </c>
      <c r="AN70" s="83" t="s">
        <v>347</v>
      </c>
      <c r="AO70" s="44" t="b">
        <f t="shared" si="15"/>
        <v>1</v>
      </c>
      <c r="AP70" s="67" t="s">
        <v>477</v>
      </c>
      <c r="AQ70" s="44" t="b">
        <f t="shared" si="13"/>
        <v>1</v>
      </c>
    </row>
    <row r="71" spans="1:43" s="44" customFormat="1" ht="21.75" customHeight="1" x14ac:dyDescent="0.25">
      <c r="A71" s="51">
        <f t="shared" si="14"/>
        <v>64</v>
      </c>
      <c r="B71" s="63" t="s">
        <v>199</v>
      </c>
      <c r="C71" s="63" t="s">
        <v>457</v>
      </c>
      <c r="D71" s="61" t="s">
        <v>349</v>
      </c>
      <c r="E71" s="62" t="s">
        <v>350</v>
      </c>
      <c r="F71" s="52" t="s">
        <v>31</v>
      </c>
      <c r="G71" s="52">
        <f>VLOOKUP(F71:F197,Sheet2!$A:$B,2,0)</f>
        <v>0</v>
      </c>
      <c r="H71" s="52">
        <f t="shared" si="16"/>
        <v>0</v>
      </c>
      <c r="I71" s="52" t="s">
        <v>31</v>
      </c>
      <c r="J71" s="52">
        <f>VLOOKUP(I71:I197,Sheet2!$A:$B,2,0)</f>
        <v>0</v>
      </c>
      <c r="K71" s="52">
        <f t="shared" si="17"/>
        <v>0</v>
      </c>
      <c r="L71" s="52" t="s">
        <v>31</v>
      </c>
      <c r="M71" s="52">
        <f>VLOOKUP(L71:L197,Sheet2!$A:$B,2,0)</f>
        <v>0</v>
      </c>
      <c r="N71" s="52">
        <f t="shared" si="18"/>
        <v>0</v>
      </c>
      <c r="O71" s="52" t="s">
        <v>31</v>
      </c>
      <c r="P71" s="52">
        <f>VLOOKUP(O71:O197,Sheet2!$A:$B,2,0)</f>
        <v>0</v>
      </c>
      <c r="Q71" s="52">
        <f t="shared" si="19"/>
        <v>0</v>
      </c>
      <c r="R71" s="52" t="s">
        <v>31</v>
      </c>
      <c r="S71" s="52">
        <f>VLOOKUP(R71:R197,Sheet2!$A:$B,2,0)</f>
        <v>0</v>
      </c>
      <c r="T71" s="52">
        <f t="shared" si="20"/>
        <v>0</v>
      </c>
      <c r="U71" s="67" t="s">
        <v>31</v>
      </c>
      <c r="V71" s="52">
        <v>0</v>
      </c>
      <c r="W71" s="52">
        <f t="shared" si="21"/>
        <v>0</v>
      </c>
      <c r="X71" s="52" t="s">
        <v>11</v>
      </c>
      <c r="Y71" s="52">
        <f>VLOOKUP(X71:X197,Sheet2!$A:$B,2,0)</f>
        <v>2.5</v>
      </c>
      <c r="Z71" s="52">
        <f t="shared" si="22"/>
        <v>2.5</v>
      </c>
      <c r="AA71" s="52" t="s">
        <v>31</v>
      </c>
      <c r="AB71" s="52">
        <f>VLOOKUP(AA71:AA197,Sheet2!$A$2:$B$13,2,0)</f>
        <v>0</v>
      </c>
      <c r="AC71" s="52">
        <f t="shared" si="23"/>
        <v>0</v>
      </c>
      <c r="AD71" s="52" t="s">
        <v>18</v>
      </c>
      <c r="AE71" s="52">
        <f>VLOOKUP(AD71:AD197,Sheet2!$A$2:$B$13,2,0)</f>
        <v>1.75</v>
      </c>
      <c r="AF71" s="52">
        <f t="shared" si="24"/>
        <v>1.75</v>
      </c>
      <c r="AG71" s="52" t="s">
        <v>18</v>
      </c>
      <c r="AH71" s="52">
        <f>VLOOKUP(AG71:AG197,Sheet2!$A$2:$B$13,2,0)</f>
        <v>1.75</v>
      </c>
      <c r="AI71" s="52">
        <f t="shared" si="25"/>
        <v>1.75</v>
      </c>
      <c r="AJ71" s="53">
        <f t="shared" si="26"/>
        <v>6</v>
      </c>
      <c r="AK71" s="52">
        <f t="shared" si="27"/>
        <v>0.3</v>
      </c>
      <c r="AL71" s="69" t="s">
        <v>31</v>
      </c>
      <c r="AN71" s="83" t="s">
        <v>349</v>
      </c>
      <c r="AO71" s="44" t="b">
        <f t="shared" si="15"/>
        <v>1</v>
      </c>
      <c r="AP71" s="67" t="s">
        <v>31</v>
      </c>
      <c r="AQ71" s="44" t="b">
        <f t="shared" si="13"/>
        <v>1</v>
      </c>
    </row>
    <row r="72" spans="1:43" s="44" customFormat="1" ht="21.75" customHeight="1" x14ac:dyDescent="0.25">
      <c r="A72" s="51">
        <f t="shared" si="14"/>
        <v>65</v>
      </c>
      <c r="B72" s="63" t="s">
        <v>199</v>
      </c>
      <c r="C72" s="63" t="s">
        <v>457</v>
      </c>
      <c r="D72" s="61" t="s">
        <v>351</v>
      </c>
      <c r="E72" s="62" t="s">
        <v>352</v>
      </c>
      <c r="F72" s="52" t="s">
        <v>31</v>
      </c>
      <c r="G72" s="52">
        <f>VLOOKUP(F72:F198,Sheet2!$A:$B,2,0)</f>
        <v>0</v>
      </c>
      <c r="H72" s="52">
        <f t="shared" ref="H72:H103" si="28">$F$7*G72</f>
        <v>0</v>
      </c>
      <c r="I72" s="52" t="s">
        <v>31</v>
      </c>
      <c r="J72" s="52">
        <f>VLOOKUP(I72:I198,Sheet2!$A:$B,2,0)</f>
        <v>0</v>
      </c>
      <c r="K72" s="52">
        <f t="shared" ref="K72:K103" si="29">$I$7*J72</f>
        <v>0</v>
      </c>
      <c r="L72" s="52" t="s">
        <v>31</v>
      </c>
      <c r="M72" s="52">
        <f>VLOOKUP(L72:L198,Sheet2!$A:$B,2,0)</f>
        <v>0</v>
      </c>
      <c r="N72" s="52">
        <f t="shared" ref="N72:N103" si="30">$L$7*M72</f>
        <v>0</v>
      </c>
      <c r="O72" s="52" t="s">
        <v>31</v>
      </c>
      <c r="P72" s="52">
        <f>VLOOKUP(O72:O198,Sheet2!$A:$B,2,0)</f>
        <v>0</v>
      </c>
      <c r="Q72" s="52">
        <f t="shared" ref="Q72:Q103" si="31">$O$7*P72</f>
        <v>0</v>
      </c>
      <c r="R72" s="52" t="s">
        <v>31</v>
      </c>
      <c r="S72" s="52">
        <f>VLOOKUP(R72:R198,Sheet2!$A:$B,2,0)</f>
        <v>0</v>
      </c>
      <c r="T72" s="52">
        <f t="shared" ref="T72:T103" si="32">$R$7*S72</f>
        <v>0</v>
      </c>
      <c r="U72" s="67" t="s">
        <v>477</v>
      </c>
      <c r="V72" s="52">
        <v>0</v>
      </c>
      <c r="W72" s="52">
        <f t="shared" ref="W72:W103" si="33">$U$7*V72</f>
        <v>0</v>
      </c>
      <c r="X72" s="52" t="s">
        <v>16</v>
      </c>
      <c r="Y72" s="52">
        <f>VLOOKUP(X72:X198,Sheet2!$A:$B,2,0)</f>
        <v>2.25</v>
      </c>
      <c r="Z72" s="52">
        <f t="shared" ref="Z72:Z103" si="34">$X$7*Y72</f>
        <v>2.25</v>
      </c>
      <c r="AA72" s="52" t="s">
        <v>31</v>
      </c>
      <c r="AB72" s="52">
        <f>VLOOKUP(AA72:AA198,Sheet2!$A$2:$B$13,2,0)</f>
        <v>0</v>
      </c>
      <c r="AC72" s="52">
        <f t="shared" ref="AC72:AC103" si="35">$AA$7*AB72</f>
        <v>0</v>
      </c>
      <c r="AD72" s="52" t="s">
        <v>18</v>
      </c>
      <c r="AE72" s="52">
        <f>VLOOKUP(AD72:AD198,Sheet2!$A$2:$B$13,2,0)</f>
        <v>1.75</v>
      </c>
      <c r="AF72" s="52">
        <f t="shared" ref="AF72:AF103" si="36">$AD$7*AE72</f>
        <v>1.75</v>
      </c>
      <c r="AG72" s="52" t="s">
        <v>31</v>
      </c>
      <c r="AH72" s="52">
        <f>VLOOKUP(AG72:AG198,Sheet2!$A$2:$B$13,2,0)</f>
        <v>0</v>
      </c>
      <c r="AI72" s="52">
        <f t="shared" ref="AI72:AI103" si="37">$AG$7*AH72</f>
        <v>0</v>
      </c>
      <c r="AJ72" s="53">
        <f t="shared" ref="AJ72:AJ103" si="38">(H72+K72+N72+Q72+T72+W72+Z72+AC72+AF72+AI72)</f>
        <v>4</v>
      </c>
      <c r="AK72" s="52">
        <f t="shared" ref="AK72:AK103" si="39">ROUND(AJ72/$AJ$7,2)</f>
        <v>0.2</v>
      </c>
      <c r="AL72" s="69" t="s">
        <v>31</v>
      </c>
      <c r="AN72" s="83" t="s">
        <v>351</v>
      </c>
      <c r="AO72" s="44" t="b">
        <f t="shared" si="15"/>
        <v>1</v>
      </c>
      <c r="AP72" s="67" t="s">
        <v>477</v>
      </c>
      <c r="AQ72" s="44" t="b">
        <f t="shared" si="13"/>
        <v>1</v>
      </c>
    </row>
    <row r="73" spans="1:43" s="44" customFormat="1" ht="21.75" customHeight="1" x14ac:dyDescent="0.25">
      <c r="A73" s="51">
        <f t="shared" si="14"/>
        <v>66</v>
      </c>
      <c r="B73" s="63" t="s">
        <v>199</v>
      </c>
      <c r="C73" s="63" t="s">
        <v>457</v>
      </c>
      <c r="D73" s="61" t="s">
        <v>353</v>
      </c>
      <c r="E73" s="62" t="s">
        <v>354</v>
      </c>
      <c r="F73" s="52" t="s">
        <v>8</v>
      </c>
      <c r="G73" s="52">
        <f>VLOOKUP(F73:F199,Sheet2!$A:$B,2,0)</f>
        <v>3</v>
      </c>
      <c r="H73" s="52">
        <f t="shared" si="28"/>
        <v>9</v>
      </c>
      <c r="I73" s="52" t="s">
        <v>16</v>
      </c>
      <c r="J73" s="52">
        <f>VLOOKUP(I73:I199,Sheet2!$A:$B,2,0)</f>
        <v>2.25</v>
      </c>
      <c r="K73" s="52">
        <f t="shared" si="29"/>
        <v>6.75</v>
      </c>
      <c r="L73" s="52" t="s">
        <v>17</v>
      </c>
      <c r="M73" s="52">
        <f>VLOOKUP(L73:L199,Sheet2!$A:$B,2,0)</f>
        <v>2</v>
      </c>
      <c r="N73" s="52">
        <f t="shared" si="30"/>
        <v>6</v>
      </c>
      <c r="O73" s="52" t="s">
        <v>12</v>
      </c>
      <c r="P73" s="52">
        <f>VLOOKUP(O73:O199,Sheet2!$A:$B,2,0)</f>
        <v>2.75</v>
      </c>
      <c r="Q73" s="52">
        <f t="shared" si="31"/>
        <v>8.25</v>
      </c>
      <c r="R73" s="52" t="s">
        <v>13</v>
      </c>
      <c r="S73" s="52">
        <f>VLOOKUP(R73:R199,Sheet2!$A:$B,2,0)</f>
        <v>3.75</v>
      </c>
      <c r="T73" s="52">
        <f t="shared" si="32"/>
        <v>11.25</v>
      </c>
      <c r="U73" s="67" t="s">
        <v>477</v>
      </c>
      <c r="V73" s="52">
        <v>0</v>
      </c>
      <c r="W73" s="52">
        <f t="shared" si="33"/>
        <v>0</v>
      </c>
      <c r="X73" s="52" t="s">
        <v>7</v>
      </c>
      <c r="Y73" s="52">
        <f>VLOOKUP(X73:X199,Sheet2!$A:$B,2,0)</f>
        <v>3.25</v>
      </c>
      <c r="Z73" s="52">
        <f t="shared" si="34"/>
        <v>3.25</v>
      </c>
      <c r="AA73" s="52" t="s">
        <v>6</v>
      </c>
      <c r="AB73" s="52">
        <f>VLOOKUP(AA73:AA199,Sheet2!$A$2:$B$13,2,0)</f>
        <v>3.5</v>
      </c>
      <c r="AC73" s="52">
        <f t="shared" si="35"/>
        <v>7</v>
      </c>
      <c r="AD73" s="52" t="s">
        <v>8</v>
      </c>
      <c r="AE73" s="52">
        <f>VLOOKUP(AD73:AD199,Sheet2!$A$2:$B$13,2,0)</f>
        <v>3</v>
      </c>
      <c r="AF73" s="52">
        <f t="shared" si="36"/>
        <v>3</v>
      </c>
      <c r="AG73" s="52" t="s">
        <v>18</v>
      </c>
      <c r="AH73" s="52">
        <f>VLOOKUP(AG73:AG199,Sheet2!$A$2:$B$13,2,0)</f>
        <v>1.75</v>
      </c>
      <c r="AI73" s="52">
        <f t="shared" si="37"/>
        <v>1.75</v>
      </c>
      <c r="AJ73" s="53">
        <f t="shared" si="38"/>
        <v>56.25</v>
      </c>
      <c r="AK73" s="52">
        <f t="shared" si="39"/>
        <v>2.81</v>
      </c>
      <c r="AL73" s="69" t="s">
        <v>31</v>
      </c>
      <c r="AN73" s="83" t="s">
        <v>353</v>
      </c>
      <c r="AO73" s="44" t="b">
        <f t="shared" si="15"/>
        <v>1</v>
      </c>
      <c r="AP73" s="67" t="s">
        <v>477</v>
      </c>
      <c r="AQ73" s="44" t="b">
        <f t="shared" ref="AQ73:AQ134" si="40">AP73=U73</f>
        <v>1</v>
      </c>
    </row>
    <row r="74" spans="1:43" s="44" customFormat="1" ht="21.75" customHeight="1" x14ac:dyDescent="0.25">
      <c r="A74" s="51">
        <f t="shared" ref="A74:A134" si="41">A73+1</f>
        <v>67</v>
      </c>
      <c r="B74" s="63" t="s">
        <v>199</v>
      </c>
      <c r="C74" s="63" t="s">
        <v>457</v>
      </c>
      <c r="D74" s="61" t="s">
        <v>355</v>
      </c>
      <c r="E74" s="62" t="s">
        <v>356</v>
      </c>
      <c r="F74" s="52" t="s">
        <v>31</v>
      </c>
      <c r="G74" s="52">
        <f>VLOOKUP(F74:F200,Sheet2!$A:$B,2,0)</f>
        <v>0</v>
      </c>
      <c r="H74" s="52">
        <f t="shared" si="28"/>
        <v>0</v>
      </c>
      <c r="I74" s="52" t="s">
        <v>31</v>
      </c>
      <c r="J74" s="52">
        <f>VLOOKUP(I74:I200,Sheet2!$A:$B,2,0)</f>
        <v>0</v>
      </c>
      <c r="K74" s="52">
        <f t="shared" si="29"/>
        <v>0</v>
      </c>
      <c r="L74" s="52" t="s">
        <v>31</v>
      </c>
      <c r="M74" s="52">
        <f>VLOOKUP(L74:L200,Sheet2!$A:$B,2,0)</f>
        <v>0</v>
      </c>
      <c r="N74" s="52">
        <f t="shared" si="30"/>
        <v>0</v>
      </c>
      <c r="O74" s="52" t="s">
        <v>31</v>
      </c>
      <c r="P74" s="52">
        <f>VLOOKUP(O74:O200,Sheet2!$A:$B,2,0)</f>
        <v>0</v>
      </c>
      <c r="Q74" s="52">
        <f t="shared" si="31"/>
        <v>0</v>
      </c>
      <c r="R74" s="52" t="s">
        <v>12</v>
      </c>
      <c r="S74" s="52">
        <f>VLOOKUP(R74:R200,Sheet2!$A:$B,2,0)</f>
        <v>2.75</v>
      </c>
      <c r="T74" s="52">
        <f t="shared" si="32"/>
        <v>8.25</v>
      </c>
      <c r="U74" s="67" t="s">
        <v>477</v>
      </c>
      <c r="V74" s="52">
        <v>0</v>
      </c>
      <c r="W74" s="52">
        <f t="shared" si="33"/>
        <v>0</v>
      </c>
      <c r="X74" s="52" t="s">
        <v>7</v>
      </c>
      <c r="Y74" s="52">
        <f>VLOOKUP(X74:X200,Sheet2!$A:$B,2,0)</f>
        <v>3.25</v>
      </c>
      <c r="Z74" s="52">
        <f t="shared" si="34"/>
        <v>3.25</v>
      </c>
      <c r="AA74" s="52" t="s">
        <v>8</v>
      </c>
      <c r="AB74" s="52">
        <f>VLOOKUP(AA74:AA200,Sheet2!$A$2:$B$13,2,0)</f>
        <v>3</v>
      </c>
      <c r="AC74" s="52">
        <f t="shared" si="35"/>
        <v>6</v>
      </c>
      <c r="AD74" s="52" t="s">
        <v>8</v>
      </c>
      <c r="AE74" s="52">
        <f>VLOOKUP(AD74:AD200,Sheet2!$A$2:$B$13,2,0)</f>
        <v>3</v>
      </c>
      <c r="AF74" s="52">
        <f t="shared" si="36"/>
        <v>3</v>
      </c>
      <c r="AG74" s="52" t="s">
        <v>16</v>
      </c>
      <c r="AH74" s="52">
        <f>VLOOKUP(AG74:AG200,Sheet2!$A$2:$B$13,2,0)</f>
        <v>2.25</v>
      </c>
      <c r="AI74" s="52">
        <f t="shared" si="37"/>
        <v>2.25</v>
      </c>
      <c r="AJ74" s="53">
        <f t="shared" si="38"/>
        <v>22.75</v>
      </c>
      <c r="AK74" s="52">
        <f t="shared" si="39"/>
        <v>1.1399999999999999</v>
      </c>
      <c r="AL74" s="69" t="s">
        <v>31</v>
      </c>
      <c r="AN74" s="83" t="s">
        <v>355</v>
      </c>
      <c r="AO74" s="44" t="b">
        <f t="shared" si="15"/>
        <v>1</v>
      </c>
      <c r="AP74" s="67" t="s">
        <v>477</v>
      </c>
      <c r="AQ74" s="44" t="b">
        <f t="shared" si="40"/>
        <v>1</v>
      </c>
    </row>
    <row r="75" spans="1:43" s="44" customFormat="1" ht="21.75" customHeight="1" x14ac:dyDescent="0.25">
      <c r="A75" s="51">
        <f t="shared" si="41"/>
        <v>68</v>
      </c>
      <c r="B75" s="63" t="s">
        <v>199</v>
      </c>
      <c r="C75" s="63" t="s">
        <v>457</v>
      </c>
      <c r="D75" s="61" t="s">
        <v>357</v>
      </c>
      <c r="E75" s="62" t="s">
        <v>358</v>
      </c>
      <c r="F75" s="52" t="s">
        <v>12</v>
      </c>
      <c r="G75" s="52">
        <f>VLOOKUP(F75:F201,Sheet2!$A:$B,2,0)</f>
        <v>2.75</v>
      </c>
      <c r="H75" s="52">
        <f t="shared" si="28"/>
        <v>8.25</v>
      </c>
      <c r="I75" s="52" t="s">
        <v>31</v>
      </c>
      <c r="J75" s="52">
        <f>VLOOKUP(I75:I201,Sheet2!$A:$B,2,0)</f>
        <v>0</v>
      </c>
      <c r="K75" s="52">
        <f t="shared" si="29"/>
        <v>0</v>
      </c>
      <c r="L75" s="52" t="s">
        <v>8</v>
      </c>
      <c r="M75" s="52">
        <f>VLOOKUP(L75:L201,Sheet2!$A:$B,2,0)</f>
        <v>3</v>
      </c>
      <c r="N75" s="52">
        <f t="shared" si="30"/>
        <v>9</v>
      </c>
      <c r="O75" s="52" t="s">
        <v>31</v>
      </c>
      <c r="P75" s="52">
        <f>VLOOKUP(O75:O201,Sheet2!$A:$B,2,0)</f>
        <v>0</v>
      </c>
      <c r="Q75" s="52">
        <f t="shared" si="31"/>
        <v>0</v>
      </c>
      <c r="R75" s="52" t="s">
        <v>8</v>
      </c>
      <c r="S75" s="52">
        <f>VLOOKUP(R75:R201,Sheet2!$A:$B,2,0)</f>
        <v>3</v>
      </c>
      <c r="T75" s="52">
        <f t="shared" si="32"/>
        <v>9</v>
      </c>
      <c r="U75" s="67" t="s">
        <v>477</v>
      </c>
      <c r="V75" s="52">
        <v>0</v>
      </c>
      <c r="W75" s="52">
        <f t="shared" si="33"/>
        <v>0</v>
      </c>
      <c r="X75" s="52" t="s">
        <v>8</v>
      </c>
      <c r="Y75" s="52">
        <f>VLOOKUP(X75:X201,Sheet2!$A:$B,2,0)</f>
        <v>3</v>
      </c>
      <c r="Z75" s="52">
        <f t="shared" si="34"/>
        <v>3</v>
      </c>
      <c r="AA75" s="52" t="s">
        <v>12</v>
      </c>
      <c r="AB75" s="52">
        <f>VLOOKUP(AA75:AA201,Sheet2!$A$2:$B$13,2,0)</f>
        <v>2.75</v>
      </c>
      <c r="AC75" s="52">
        <f t="shared" si="35"/>
        <v>5.5</v>
      </c>
      <c r="AD75" s="52" t="s">
        <v>6</v>
      </c>
      <c r="AE75" s="52">
        <f>VLOOKUP(AD75:AD201,Sheet2!$A$2:$B$13,2,0)</f>
        <v>3.5</v>
      </c>
      <c r="AF75" s="52">
        <f t="shared" si="36"/>
        <v>3.5</v>
      </c>
      <c r="AG75" s="52" t="s">
        <v>8</v>
      </c>
      <c r="AH75" s="52">
        <f>VLOOKUP(AG75:AG201,Sheet2!$A$2:$B$13,2,0)</f>
        <v>3</v>
      </c>
      <c r="AI75" s="52">
        <f t="shared" si="37"/>
        <v>3</v>
      </c>
      <c r="AJ75" s="53">
        <f t="shared" si="38"/>
        <v>41.25</v>
      </c>
      <c r="AK75" s="52">
        <f t="shared" si="39"/>
        <v>2.06</v>
      </c>
      <c r="AL75" s="69" t="s">
        <v>31</v>
      </c>
      <c r="AN75" s="83" t="s">
        <v>357</v>
      </c>
      <c r="AO75" s="44" t="b">
        <f t="shared" si="15"/>
        <v>1</v>
      </c>
      <c r="AP75" s="67" t="s">
        <v>477</v>
      </c>
      <c r="AQ75" s="44" t="b">
        <f t="shared" si="40"/>
        <v>1</v>
      </c>
    </row>
    <row r="76" spans="1:43" s="44" customFormat="1" ht="21.75" customHeight="1" x14ac:dyDescent="0.25">
      <c r="A76" s="51">
        <f t="shared" si="41"/>
        <v>69</v>
      </c>
      <c r="B76" s="63" t="s">
        <v>199</v>
      </c>
      <c r="C76" s="63" t="s">
        <v>457</v>
      </c>
      <c r="D76" s="61" t="s">
        <v>359</v>
      </c>
      <c r="E76" s="62" t="s">
        <v>360</v>
      </c>
      <c r="F76" s="52" t="s">
        <v>31</v>
      </c>
      <c r="G76" s="52">
        <f>VLOOKUP(F76:F202,Sheet2!$A:$B,2,0)</f>
        <v>0</v>
      </c>
      <c r="H76" s="52">
        <f t="shared" si="28"/>
        <v>0</v>
      </c>
      <c r="I76" s="52" t="s">
        <v>31</v>
      </c>
      <c r="J76" s="52">
        <f>VLOOKUP(I76:I202,Sheet2!$A:$B,2,0)</f>
        <v>0</v>
      </c>
      <c r="K76" s="52">
        <f t="shared" si="29"/>
        <v>0</v>
      </c>
      <c r="L76" s="52" t="s">
        <v>31</v>
      </c>
      <c r="M76" s="52">
        <f>VLOOKUP(L76:L202,Sheet2!$A:$B,2,0)</f>
        <v>0</v>
      </c>
      <c r="N76" s="52">
        <f t="shared" si="30"/>
        <v>0</v>
      </c>
      <c r="O76" s="52" t="s">
        <v>31</v>
      </c>
      <c r="P76" s="52">
        <f>VLOOKUP(O76:O202,Sheet2!$A:$B,2,0)</f>
        <v>0</v>
      </c>
      <c r="Q76" s="52">
        <f t="shared" si="31"/>
        <v>0</v>
      </c>
      <c r="R76" s="52" t="s">
        <v>31</v>
      </c>
      <c r="S76" s="52">
        <f>VLOOKUP(R76:R202,Sheet2!$A:$B,2,0)</f>
        <v>0</v>
      </c>
      <c r="T76" s="52">
        <f t="shared" si="32"/>
        <v>0</v>
      </c>
      <c r="U76" s="67" t="s">
        <v>31</v>
      </c>
      <c r="V76" s="52">
        <v>0</v>
      </c>
      <c r="W76" s="52">
        <f t="shared" si="33"/>
        <v>0</v>
      </c>
      <c r="X76" s="52" t="s">
        <v>31</v>
      </c>
      <c r="Y76" s="52">
        <f>VLOOKUP(X76:X202,Sheet2!$A:$B,2,0)</f>
        <v>0</v>
      </c>
      <c r="Z76" s="52">
        <f t="shared" si="34"/>
        <v>0</v>
      </c>
      <c r="AA76" s="52" t="s">
        <v>31</v>
      </c>
      <c r="AB76" s="52">
        <f>VLOOKUP(AA76:AA202,Sheet2!$A$2:$B$13,2,0)</f>
        <v>0</v>
      </c>
      <c r="AC76" s="52">
        <f t="shared" si="35"/>
        <v>0</v>
      </c>
      <c r="AD76" s="52" t="s">
        <v>31</v>
      </c>
      <c r="AE76" s="52">
        <f>VLOOKUP(AD76:AD202,Sheet2!$A$2:$B$13,2,0)</f>
        <v>0</v>
      </c>
      <c r="AF76" s="52">
        <f t="shared" si="36"/>
        <v>0</v>
      </c>
      <c r="AG76" s="52" t="s">
        <v>31</v>
      </c>
      <c r="AH76" s="52">
        <f>VLOOKUP(AG76:AG202,Sheet2!$A$2:$B$13,2,0)</f>
        <v>0</v>
      </c>
      <c r="AI76" s="52">
        <f t="shared" si="37"/>
        <v>0</v>
      </c>
      <c r="AJ76" s="53">
        <f t="shared" si="38"/>
        <v>0</v>
      </c>
      <c r="AK76" s="52">
        <f t="shared" si="39"/>
        <v>0</v>
      </c>
      <c r="AL76" s="69" t="s">
        <v>31</v>
      </c>
      <c r="AN76" s="83" t="s">
        <v>359</v>
      </c>
      <c r="AO76" s="44" t="b">
        <f t="shared" si="15"/>
        <v>1</v>
      </c>
      <c r="AP76" s="67" t="s">
        <v>31</v>
      </c>
      <c r="AQ76" s="44" t="b">
        <f t="shared" si="40"/>
        <v>1</v>
      </c>
    </row>
    <row r="77" spans="1:43" s="44" customFormat="1" ht="21.75" customHeight="1" x14ac:dyDescent="0.25">
      <c r="A77" s="51">
        <f t="shared" si="41"/>
        <v>70</v>
      </c>
      <c r="B77" s="63" t="s">
        <v>199</v>
      </c>
      <c r="C77" s="63" t="s">
        <v>457</v>
      </c>
      <c r="D77" s="61" t="s">
        <v>361</v>
      </c>
      <c r="E77" s="62" t="s">
        <v>362</v>
      </c>
      <c r="F77" s="52" t="s">
        <v>7</v>
      </c>
      <c r="G77" s="52">
        <f>VLOOKUP(F77:F203,Sheet2!$A:$B,2,0)</f>
        <v>3.25</v>
      </c>
      <c r="H77" s="52">
        <f t="shared" si="28"/>
        <v>9.75</v>
      </c>
      <c r="I77" s="52" t="s">
        <v>12</v>
      </c>
      <c r="J77" s="52">
        <f>VLOOKUP(I77:I203,Sheet2!$A:$B,2,0)</f>
        <v>2.75</v>
      </c>
      <c r="K77" s="52">
        <f t="shared" si="29"/>
        <v>8.25</v>
      </c>
      <c r="L77" s="52" t="s">
        <v>8</v>
      </c>
      <c r="M77" s="52">
        <f>VLOOKUP(L77:L203,Sheet2!$A:$B,2,0)</f>
        <v>3</v>
      </c>
      <c r="N77" s="52">
        <f t="shared" si="30"/>
        <v>9</v>
      </c>
      <c r="O77" s="52" t="s">
        <v>8</v>
      </c>
      <c r="P77" s="52">
        <f>VLOOKUP(O77:O203,Sheet2!$A:$B,2,0)</f>
        <v>3</v>
      </c>
      <c r="Q77" s="52">
        <f t="shared" si="31"/>
        <v>9</v>
      </c>
      <c r="R77" s="52" t="s">
        <v>8</v>
      </c>
      <c r="S77" s="52">
        <f>VLOOKUP(R77:R203,Sheet2!$A:$B,2,0)</f>
        <v>3</v>
      </c>
      <c r="T77" s="52">
        <f t="shared" si="32"/>
        <v>9</v>
      </c>
      <c r="U77" s="67" t="s">
        <v>477</v>
      </c>
      <c r="V77" s="52">
        <v>0</v>
      </c>
      <c r="W77" s="52">
        <f t="shared" si="33"/>
        <v>0</v>
      </c>
      <c r="X77" s="52" t="s">
        <v>17</v>
      </c>
      <c r="Y77" s="52">
        <f>VLOOKUP(X77:X203,Sheet2!$A:$B,2,0)</f>
        <v>2</v>
      </c>
      <c r="Z77" s="52">
        <f t="shared" si="34"/>
        <v>2</v>
      </c>
      <c r="AA77" s="52" t="s">
        <v>6</v>
      </c>
      <c r="AB77" s="52">
        <f>VLOOKUP(AA77:AA203,Sheet2!$A$2:$B$13,2,0)</f>
        <v>3.5</v>
      </c>
      <c r="AC77" s="52">
        <f t="shared" si="35"/>
        <v>7</v>
      </c>
      <c r="AD77" s="52" t="s">
        <v>13</v>
      </c>
      <c r="AE77" s="52">
        <f>VLOOKUP(AD77:AD203,Sheet2!$A$2:$B$13,2,0)</f>
        <v>3.75</v>
      </c>
      <c r="AF77" s="52">
        <f t="shared" si="36"/>
        <v>3.75</v>
      </c>
      <c r="AG77" s="52" t="s">
        <v>8</v>
      </c>
      <c r="AH77" s="52">
        <f>VLOOKUP(AG77:AG203,Sheet2!$A$2:$B$13,2,0)</f>
        <v>3</v>
      </c>
      <c r="AI77" s="52">
        <f t="shared" si="37"/>
        <v>3</v>
      </c>
      <c r="AJ77" s="53">
        <f t="shared" si="38"/>
        <v>60.75</v>
      </c>
      <c r="AK77" s="52">
        <f t="shared" si="39"/>
        <v>3.04</v>
      </c>
      <c r="AL77" s="69" t="s">
        <v>478</v>
      </c>
      <c r="AN77" s="83" t="s">
        <v>361</v>
      </c>
      <c r="AO77" s="44" t="b">
        <f t="shared" si="15"/>
        <v>1</v>
      </c>
      <c r="AP77" s="67" t="s">
        <v>477</v>
      </c>
      <c r="AQ77" s="44" t="b">
        <f t="shared" si="40"/>
        <v>1</v>
      </c>
    </row>
    <row r="78" spans="1:43" s="44" customFormat="1" ht="21.75" customHeight="1" x14ac:dyDescent="0.25">
      <c r="A78" s="51">
        <f t="shared" si="41"/>
        <v>71</v>
      </c>
      <c r="B78" s="63" t="s">
        <v>199</v>
      </c>
      <c r="C78" s="63" t="s">
        <v>457</v>
      </c>
      <c r="D78" s="61" t="s">
        <v>363</v>
      </c>
      <c r="E78" s="62" t="s">
        <v>364</v>
      </c>
      <c r="F78" s="52" t="s">
        <v>31</v>
      </c>
      <c r="G78" s="52">
        <f>VLOOKUP(F78:F204,Sheet2!$A:$B,2,0)</f>
        <v>0</v>
      </c>
      <c r="H78" s="52">
        <f t="shared" si="28"/>
        <v>0</v>
      </c>
      <c r="I78" s="52" t="s">
        <v>31</v>
      </c>
      <c r="J78" s="52">
        <f>VLOOKUP(I78:I204,Sheet2!$A:$B,2,0)</f>
        <v>0</v>
      </c>
      <c r="K78" s="52">
        <f t="shared" si="29"/>
        <v>0</v>
      </c>
      <c r="L78" s="52" t="s">
        <v>31</v>
      </c>
      <c r="M78" s="52">
        <f>VLOOKUP(L78:L204,Sheet2!$A:$B,2,0)</f>
        <v>0</v>
      </c>
      <c r="N78" s="52">
        <f t="shared" si="30"/>
        <v>0</v>
      </c>
      <c r="O78" s="52" t="s">
        <v>31</v>
      </c>
      <c r="P78" s="52">
        <f>VLOOKUP(O78:O204,Sheet2!$A:$B,2,0)</f>
        <v>0</v>
      </c>
      <c r="Q78" s="52">
        <f t="shared" si="31"/>
        <v>0</v>
      </c>
      <c r="R78" s="52" t="s">
        <v>31</v>
      </c>
      <c r="S78" s="52">
        <f>VLOOKUP(R78:R204,Sheet2!$A:$B,2,0)</f>
        <v>0</v>
      </c>
      <c r="T78" s="52">
        <f t="shared" si="32"/>
        <v>0</v>
      </c>
      <c r="U78" s="67" t="s">
        <v>31</v>
      </c>
      <c r="V78" s="52">
        <v>0</v>
      </c>
      <c r="W78" s="52">
        <f t="shared" si="33"/>
        <v>0</v>
      </c>
      <c r="X78" s="52" t="s">
        <v>31</v>
      </c>
      <c r="Y78" s="52">
        <f>VLOOKUP(X78:X204,Sheet2!$A:$B,2,0)</f>
        <v>0</v>
      </c>
      <c r="Z78" s="52">
        <f t="shared" si="34"/>
        <v>0</v>
      </c>
      <c r="AA78" s="52" t="s">
        <v>31</v>
      </c>
      <c r="AB78" s="52">
        <f>VLOOKUP(AA78:AA204,Sheet2!$A$2:$B$13,2,0)</f>
        <v>0</v>
      </c>
      <c r="AC78" s="52">
        <f t="shared" si="35"/>
        <v>0</v>
      </c>
      <c r="AD78" s="52" t="s">
        <v>31</v>
      </c>
      <c r="AE78" s="52">
        <f>VLOOKUP(AD78:AD204,Sheet2!$A$2:$B$13,2,0)</f>
        <v>0</v>
      </c>
      <c r="AF78" s="52">
        <f t="shared" si="36"/>
        <v>0</v>
      </c>
      <c r="AG78" s="52" t="s">
        <v>31</v>
      </c>
      <c r="AH78" s="52">
        <f>VLOOKUP(AG78:AG204,Sheet2!$A$2:$B$13,2,0)</f>
        <v>0</v>
      </c>
      <c r="AI78" s="52">
        <f t="shared" si="37"/>
        <v>0</v>
      </c>
      <c r="AJ78" s="53">
        <f t="shared" si="38"/>
        <v>0</v>
      </c>
      <c r="AK78" s="52">
        <f t="shared" si="39"/>
        <v>0</v>
      </c>
      <c r="AL78" s="69" t="s">
        <v>31</v>
      </c>
      <c r="AN78" s="83" t="s">
        <v>363</v>
      </c>
      <c r="AO78" s="44" t="b">
        <f t="shared" si="15"/>
        <v>1</v>
      </c>
      <c r="AP78" s="67" t="s">
        <v>31</v>
      </c>
      <c r="AQ78" s="44" t="b">
        <f t="shared" si="40"/>
        <v>1</v>
      </c>
    </row>
    <row r="79" spans="1:43" s="44" customFormat="1" ht="21.75" customHeight="1" x14ac:dyDescent="0.25">
      <c r="A79" s="51">
        <f t="shared" si="41"/>
        <v>72</v>
      </c>
      <c r="B79" s="63" t="s">
        <v>199</v>
      </c>
      <c r="C79" s="63" t="s">
        <v>457</v>
      </c>
      <c r="D79" s="61" t="s">
        <v>365</v>
      </c>
      <c r="E79" s="62" t="s">
        <v>366</v>
      </c>
      <c r="F79" s="52" t="s">
        <v>13</v>
      </c>
      <c r="G79" s="52">
        <f>VLOOKUP(F79:F205,Sheet2!$A:$B,2,0)</f>
        <v>3.75</v>
      </c>
      <c r="H79" s="52">
        <f t="shared" si="28"/>
        <v>11.25</v>
      </c>
      <c r="I79" s="52" t="s">
        <v>5</v>
      </c>
      <c r="J79" s="52">
        <f>VLOOKUP(I79:I205,Sheet2!$A:$B,2,0)</f>
        <v>4</v>
      </c>
      <c r="K79" s="52">
        <f t="shared" si="29"/>
        <v>12</v>
      </c>
      <c r="L79" s="52" t="s">
        <v>13</v>
      </c>
      <c r="M79" s="52">
        <f>VLOOKUP(L79:L205,Sheet2!$A:$B,2,0)</f>
        <v>3.75</v>
      </c>
      <c r="N79" s="52">
        <f t="shared" si="30"/>
        <v>11.25</v>
      </c>
      <c r="O79" s="52" t="s">
        <v>5</v>
      </c>
      <c r="P79" s="52">
        <f>VLOOKUP(O79:O205,Sheet2!$A:$B,2,0)</f>
        <v>4</v>
      </c>
      <c r="Q79" s="52">
        <f t="shared" si="31"/>
        <v>12</v>
      </c>
      <c r="R79" s="52" t="s">
        <v>13</v>
      </c>
      <c r="S79" s="52">
        <f>VLOOKUP(R79:R205,Sheet2!$A:$B,2,0)</f>
        <v>3.75</v>
      </c>
      <c r="T79" s="52">
        <f t="shared" si="32"/>
        <v>11.25</v>
      </c>
      <c r="U79" s="67" t="s">
        <v>477</v>
      </c>
      <c r="V79" s="52">
        <v>0</v>
      </c>
      <c r="W79" s="52">
        <f t="shared" si="33"/>
        <v>0</v>
      </c>
      <c r="X79" s="52" t="s">
        <v>7</v>
      </c>
      <c r="Y79" s="52">
        <f>VLOOKUP(X79:X205,Sheet2!$A:$B,2,0)</f>
        <v>3.25</v>
      </c>
      <c r="Z79" s="52">
        <f t="shared" si="34"/>
        <v>3.25</v>
      </c>
      <c r="AA79" s="52" t="s">
        <v>5</v>
      </c>
      <c r="AB79" s="52">
        <f>VLOOKUP(AA79:AA205,Sheet2!$A$2:$B$13,2,0)</f>
        <v>4</v>
      </c>
      <c r="AC79" s="52">
        <f t="shared" si="35"/>
        <v>8</v>
      </c>
      <c r="AD79" s="52" t="s">
        <v>5</v>
      </c>
      <c r="AE79" s="52">
        <f>VLOOKUP(AD79:AD205,Sheet2!$A$2:$B$13,2,0)</f>
        <v>4</v>
      </c>
      <c r="AF79" s="52">
        <f t="shared" si="36"/>
        <v>4</v>
      </c>
      <c r="AG79" s="52" t="s">
        <v>13</v>
      </c>
      <c r="AH79" s="52">
        <f>VLOOKUP(AG79:AG205,Sheet2!$A$2:$B$13,2,0)</f>
        <v>3.75</v>
      </c>
      <c r="AI79" s="52">
        <f t="shared" si="37"/>
        <v>3.75</v>
      </c>
      <c r="AJ79" s="53">
        <f t="shared" si="38"/>
        <v>76.75</v>
      </c>
      <c r="AK79" s="52">
        <f t="shared" si="39"/>
        <v>3.84</v>
      </c>
      <c r="AL79" s="69" t="s">
        <v>478</v>
      </c>
      <c r="AN79" s="83" t="s">
        <v>365</v>
      </c>
      <c r="AO79" s="44" t="b">
        <f t="shared" si="15"/>
        <v>1</v>
      </c>
      <c r="AP79" s="67" t="s">
        <v>477</v>
      </c>
      <c r="AQ79" s="44" t="b">
        <f t="shared" si="40"/>
        <v>1</v>
      </c>
    </row>
    <row r="80" spans="1:43" s="44" customFormat="1" ht="21.75" customHeight="1" x14ac:dyDescent="0.25">
      <c r="A80" s="51">
        <f t="shared" si="41"/>
        <v>73</v>
      </c>
      <c r="B80" s="63" t="s">
        <v>199</v>
      </c>
      <c r="C80" s="63" t="s">
        <v>457</v>
      </c>
      <c r="D80" s="61" t="s">
        <v>367</v>
      </c>
      <c r="E80" s="62" t="s">
        <v>368</v>
      </c>
      <c r="F80" s="52" t="s">
        <v>17</v>
      </c>
      <c r="G80" s="52">
        <f>VLOOKUP(F80:F206,Sheet2!$A:$B,2,0)</f>
        <v>2</v>
      </c>
      <c r="H80" s="52">
        <f t="shared" si="28"/>
        <v>6</v>
      </c>
      <c r="I80" s="52" t="s">
        <v>11</v>
      </c>
      <c r="J80" s="52">
        <f>VLOOKUP(I80:I206,Sheet2!$A:$B,2,0)</f>
        <v>2.5</v>
      </c>
      <c r="K80" s="52">
        <f t="shared" si="29"/>
        <v>7.5</v>
      </c>
      <c r="L80" s="52" t="s">
        <v>31</v>
      </c>
      <c r="M80" s="52">
        <f>VLOOKUP(L80:L206,Sheet2!$A:$B,2,0)</f>
        <v>0</v>
      </c>
      <c r="N80" s="52">
        <f t="shared" si="30"/>
        <v>0</v>
      </c>
      <c r="O80" s="52" t="s">
        <v>31</v>
      </c>
      <c r="P80" s="52">
        <f>VLOOKUP(O80:O206,Sheet2!$A:$B,2,0)</f>
        <v>0</v>
      </c>
      <c r="Q80" s="52">
        <f t="shared" si="31"/>
        <v>0</v>
      </c>
      <c r="R80" s="52" t="s">
        <v>8</v>
      </c>
      <c r="S80" s="52">
        <f>VLOOKUP(R80:R206,Sheet2!$A:$B,2,0)</f>
        <v>3</v>
      </c>
      <c r="T80" s="52">
        <f t="shared" si="32"/>
        <v>9</v>
      </c>
      <c r="U80" s="67" t="s">
        <v>477</v>
      </c>
      <c r="V80" s="52">
        <v>0</v>
      </c>
      <c r="W80" s="52">
        <f t="shared" si="33"/>
        <v>0</v>
      </c>
      <c r="X80" s="52" t="s">
        <v>11</v>
      </c>
      <c r="Y80" s="52">
        <f>VLOOKUP(X80:X206,Sheet2!$A:$B,2,0)</f>
        <v>2.5</v>
      </c>
      <c r="Z80" s="52">
        <f t="shared" si="34"/>
        <v>2.5</v>
      </c>
      <c r="AA80" s="52" t="s">
        <v>18</v>
      </c>
      <c r="AB80" s="52">
        <f>VLOOKUP(AA80:AA206,Sheet2!$A$2:$B$13,2,0)</f>
        <v>1.75</v>
      </c>
      <c r="AC80" s="52">
        <f t="shared" si="35"/>
        <v>3.5</v>
      </c>
      <c r="AD80" s="52" t="s">
        <v>8</v>
      </c>
      <c r="AE80" s="52">
        <f>VLOOKUP(AD80:AD206,Sheet2!$A$2:$B$13,2,0)</f>
        <v>3</v>
      </c>
      <c r="AF80" s="52">
        <f t="shared" si="36"/>
        <v>3</v>
      </c>
      <c r="AG80" s="52" t="s">
        <v>8</v>
      </c>
      <c r="AH80" s="52">
        <f>VLOOKUP(AG80:AG206,Sheet2!$A$2:$B$13,2,0)</f>
        <v>3</v>
      </c>
      <c r="AI80" s="52">
        <f t="shared" si="37"/>
        <v>3</v>
      </c>
      <c r="AJ80" s="53">
        <f t="shared" si="38"/>
        <v>34.5</v>
      </c>
      <c r="AK80" s="52">
        <f t="shared" si="39"/>
        <v>1.73</v>
      </c>
      <c r="AL80" s="69" t="s">
        <v>31</v>
      </c>
      <c r="AN80" s="83" t="s">
        <v>367</v>
      </c>
      <c r="AO80" s="44" t="b">
        <f t="shared" si="15"/>
        <v>1</v>
      </c>
      <c r="AP80" s="67" t="s">
        <v>477</v>
      </c>
      <c r="AQ80" s="44" t="b">
        <f t="shared" si="40"/>
        <v>1</v>
      </c>
    </row>
    <row r="81" spans="1:43" s="44" customFormat="1" ht="21.75" customHeight="1" x14ac:dyDescent="0.25">
      <c r="A81" s="51">
        <f t="shared" si="41"/>
        <v>74</v>
      </c>
      <c r="B81" s="63" t="s">
        <v>199</v>
      </c>
      <c r="C81" s="63" t="s">
        <v>457</v>
      </c>
      <c r="D81" s="61" t="s">
        <v>369</v>
      </c>
      <c r="E81" s="62" t="s">
        <v>370</v>
      </c>
      <c r="F81" s="52" t="s">
        <v>31</v>
      </c>
      <c r="G81" s="52">
        <f>VLOOKUP(F81:F207,Sheet2!$A:$B,2,0)</f>
        <v>0</v>
      </c>
      <c r="H81" s="52">
        <f t="shared" si="28"/>
        <v>0</v>
      </c>
      <c r="I81" s="52" t="s">
        <v>17</v>
      </c>
      <c r="J81" s="52">
        <f>VLOOKUP(I81:I207,Sheet2!$A:$B,2,0)</f>
        <v>2</v>
      </c>
      <c r="K81" s="52">
        <f t="shared" si="29"/>
        <v>6</v>
      </c>
      <c r="L81" s="52" t="s">
        <v>31</v>
      </c>
      <c r="M81" s="52">
        <f>VLOOKUP(L81:L207,Sheet2!$A:$B,2,0)</f>
        <v>0</v>
      </c>
      <c r="N81" s="52">
        <f t="shared" si="30"/>
        <v>0</v>
      </c>
      <c r="O81" s="52" t="s">
        <v>31</v>
      </c>
      <c r="P81" s="52">
        <f>VLOOKUP(O81:O207,Sheet2!$A:$B,2,0)</f>
        <v>0</v>
      </c>
      <c r="Q81" s="52">
        <f t="shared" si="31"/>
        <v>0</v>
      </c>
      <c r="R81" s="52" t="s">
        <v>11</v>
      </c>
      <c r="S81" s="52">
        <f>VLOOKUP(R81:R207,Sheet2!$A:$B,2,0)</f>
        <v>2.5</v>
      </c>
      <c r="T81" s="52">
        <f t="shared" si="32"/>
        <v>7.5</v>
      </c>
      <c r="U81" s="67" t="s">
        <v>31</v>
      </c>
      <c r="V81" s="52">
        <v>0</v>
      </c>
      <c r="W81" s="52">
        <f t="shared" si="33"/>
        <v>0</v>
      </c>
      <c r="X81" s="52" t="s">
        <v>18</v>
      </c>
      <c r="Y81" s="52">
        <f>VLOOKUP(X81:X207,Sheet2!$A:$B,2,0)</f>
        <v>1.75</v>
      </c>
      <c r="Z81" s="52">
        <f t="shared" si="34"/>
        <v>1.75</v>
      </c>
      <c r="AA81" s="52" t="s">
        <v>31</v>
      </c>
      <c r="AB81" s="52">
        <f>VLOOKUP(AA81:AA207,Sheet2!$A$2:$B$13,2,0)</f>
        <v>0</v>
      </c>
      <c r="AC81" s="52">
        <f t="shared" si="35"/>
        <v>0</v>
      </c>
      <c r="AD81" s="52" t="s">
        <v>18</v>
      </c>
      <c r="AE81" s="52">
        <f>VLOOKUP(AD81:AD207,Sheet2!$A$2:$B$13,2,0)</f>
        <v>1.75</v>
      </c>
      <c r="AF81" s="52">
        <f t="shared" si="36"/>
        <v>1.75</v>
      </c>
      <c r="AG81" s="52" t="s">
        <v>16</v>
      </c>
      <c r="AH81" s="52">
        <f>VLOOKUP(AG81:AG207,Sheet2!$A$2:$B$13,2,0)</f>
        <v>2.25</v>
      </c>
      <c r="AI81" s="52">
        <f t="shared" si="37"/>
        <v>2.25</v>
      </c>
      <c r="AJ81" s="53">
        <f t="shared" si="38"/>
        <v>19.25</v>
      </c>
      <c r="AK81" s="52">
        <f t="shared" si="39"/>
        <v>0.96</v>
      </c>
      <c r="AL81" s="69" t="s">
        <v>31</v>
      </c>
      <c r="AN81" s="83" t="s">
        <v>369</v>
      </c>
      <c r="AO81" s="44" t="b">
        <f t="shared" si="15"/>
        <v>1</v>
      </c>
      <c r="AP81" s="67" t="s">
        <v>31</v>
      </c>
      <c r="AQ81" s="44" t="b">
        <f t="shared" si="40"/>
        <v>1</v>
      </c>
    </row>
    <row r="82" spans="1:43" s="44" customFormat="1" ht="21.75" customHeight="1" x14ac:dyDescent="0.25">
      <c r="A82" s="51">
        <f t="shared" si="41"/>
        <v>75</v>
      </c>
      <c r="B82" s="63" t="s">
        <v>199</v>
      </c>
      <c r="C82" s="63" t="s">
        <v>457</v>
      </c>
      <c r="D82" s="61" t="s">
        <v>371</v>
      </c>
      <c r="E82" s="62" t="s">
        <v>372</v>
      </c>
      <c r="F82" s="52" t="s">
        <v>31</v>
      </c>
      <c r="G82" s="52">
        <f>VLOOKUP(F82:F208,Sheet2!$A:$B,2,0)</f>
        <v>0</v>
      </c>
      <c r="H82" s="52">
        <f t="shared" si="28"/>
        <v>0</v>
      </c>
      <c r="I82" s="52" t="s">
        <v>16</v>
      </c>
      <c r="J82" s="52">
        <f>VLOOKUP(I82:I208,Sheet2!$A:$B,2,0)</f>
        <v>2.25</v>
      </c>
      <c r="K82" s="52">
        <f t="shared" si="29"/>
        <v>6.75</v>
      </c>
      <c r="L82" s="52" t="s">
        <v>31</v>
      </c>
      <c r="M82" s="52">
        <f>VLOOKUP(L82:L208,Sheet2!$A:$B,2,0)</f>
        <v>0</v>
      </c>
      <c r="N82" s="52">
        <f t="shared" si="30"/>
        <v>0</v>
      </c>
      <c r="O82" s="52" t="s">
        <v>18</v>
      </c>
      <c r="P82" s="52">
        <f>VLOOKUP(O82:O208,Sheet2!$A:$B,2,0)</f>
        <v>1.75</v>
      </c>
      <c r="Q82" s="52">
        <f t="shared" si="31"/>
        <v>5.25</v>
      </c>
      <c r="R82" s="52" t="s">
        <v>6</v>
      </c>
      <c r="S82" s="52">
        <f>VLOOKUP(R82:R208,Sheet2!$A:$B,2,0)</f>
        <v>3.5</v>
      </c>
      <c r="T82" s="52">
        <f t="shared" si="32"/>
        <v>10.5</v>
      </c>
      <c r="U82" s="67" t="s">
        <v>477</v>
      </c>
      <c r="V82" s="52">
        <v>0</v>
      </c>
      <c r="W82" s="52">
        <f t="shared" si="33"/>
        <v>0</v>
      </c>
      <c r="X82" s="52" t="s">
        <v>13</v>
      </c>
      <c r="Y82" s="52">
        <f>VLOOKUP(X82:X208,Sheet2!$A:$B,2,0)</f>
        <v>3.75</v>
      </c>
      <c r="Z82" s="52">
        <f t="shared" si="34"/>
        <v>3.75</v>
      </c>
      <c r="AA82" s="52" t="s">
        <v>18</v>
      </c>
      <c r="AB82" s="52">
        <f>VLOOKUP(AA82:AA208,Sheet2!$A$2:$B$13,2,0)</f>
        <v>1.75</v>
      </c>
      <c r="AC82" s="52">
        <f t="shared" si="35"/>
        <v>3.5</v>
      </c>
      <c r="AD82" s="52" t="s">
        <v>17</v>
      </c>
      <c r="AE82" s="52">
        <f>VLOOKUP(AD82:AD208,Sheet2!$A$2:$B$13,2,0)</f>
        <v>2</v>
      </c>
      <c r="AF82" s="52">
        <f t="shared" si="36"/>
        <v>2</v>
      </c>
      <c r="AG82" s="52" t="s">
        <v>16</v>
      </c>
      <c r="AH82" s="52">
        <f>VLOOKUP(AG82:AG208,Sheet2!$A$2:$B$13,2,0)</f>
        <v>2.25</v>
      </c>
      <c r="AI82" s="52">
        <f t="shared" si="37"/>
        <v>2.25</v>
      </c>
      <c r="AJ82" s="53">
        <f t="shared" si="38"/>
        <v>34</v>
      </c>
      <c r="AK82" s="52">
        <f t="shared" si="39"/>
        <v>1.7</v>
      </c>
      <c r="AL82" s="69" t="s">
        <v>31</v>
      </c>
      <c r="AN82" s="83" t="s">
        <v>371</v>
      </c>
      <c r="AO82" s="44" t="b">
        <f t="shared" si="15"/>
        <v>1</v>
      </c>
      <c r="AP82" s="67" t="s">
        <v>477</v>
      </c>
      <c r="AQ82" s="44" t="b">
        <f t="shared" si="40"/>
        <v>1</v>
      </c>
    </row>
    <row r="83" spans="1:43" s="44" customFormat="1" ht="21.75" customHeight="1" x14ac:dyDescent="0.25">
      <c r="A83" s="51">
        <f t="shared" si="41"/>
        <v>76</v>
      </c>
      <c r="B83" s="63" t="s">
        <v>199</v>
      </c>
      <c r="C83" s="63" t="s">
        <v>457</v>
      </c>
      <c r="D83" s="61" t="s">
        <v>373</v>
      </c>
      <c r="E83" s="62" t="s">
        <v>374</v>
      </c>
      <c r="F83" s="52" t="s">
        <v>11</v>
      </c>
      <c r="G83" s="52">
        <f>VLOOKUP(F83:F209,Sheet2!$A:$B,2,0)</f>
        <v>2.5</v>
      </c>
      <c r="H83" s="52">
        <f t="shared" si="28"/>
        <v>7.5</v>
      </c>
      <c r="I83" s="52" t="s">
        <v>16</v>
      </c>
      <c r="J83" s="52">
        <f>VLOOKUP(I83:I209,Sheet2!$A:$B,2,0)</f>
        <v>2.25</v>
      </c>
      <c r="K83" s="52">
        <f t="shared" si="29"/>
        <v>6.75</v>
      </c>
      <c r="L83" s="52" t="s">
        <v>16</v>
      </c>
      <c r="M83" s="52">
        <f>VLOOKUP(L83:L209,Sheet2!$A:$B,2,0)</f>
        <v>2.25</v>
      </c>
      <c r="N83" s="52">
        <f t="shared" si="30"/>
        <v>6.75</v>
      </c>
      <c r="O83" s="52" t="s">
        <v>18</v>
      </c>
      <c r="P83" s="52">
        <f>VLOOKUP(O83:O209,Sheet2!$A:$B,2,0)</f>
        <v>1.75</v>
      </c>
      <c r="Q83" s="52">
        <f t="shared" si="31"/>
        <v>5.25</v>
      </c>
      <c r="R83" s="52" t="s">
        <v>13</v>
      </c>
      <c r="S83" s="52">
        <f>VLOOKUP(R83:R209,Sheet2!$A:$B,2,0)</f>
        <v>3.75</v>
      </c>
      <c r="T83" s="52">
        <f t="shared" si="32"/>
        <v>11.25</v>
      </c>
      <c r="U83" s="67" t="s">
        <v>477</v>
      </c>
      <c r="V83" s="52">
        <v>0</v>
      </c>
      <c r="W83" s="52">
        <f t="shared" si="33"/>
        <v>0</v>
      </c>
      <c r="X83" s="52" t="s">
        <v>8</v>
      </c>
      <c r="Y83" s="52">
        <f>VLOOKUP(X83:X209,Sheet2!$A:$B,2,0)</f>
        <v>3</v>
      </c>
      <c r="Z83" s="52">
        <f t="shared" si="34"/>
        <v>3</v>
      </c>
      <c r="AA83" s="52" t="s">
        <v>12</v>
      </c>
      <c r="AB83" s="52">
        <f>VLOOKUP(AA83:AA209,Sheet2!$A$2:$B$13,2,0)</f>
        <v>2.75</v>
      </c>
      <c r="AC83" s="52">
        <f t="shared" si="35"/>
        <v>5.5</v>
      </c>
      <c r="AD83" s="52" t="s">
        <v>8</v>
      </c>
      <c r="AE83" s="52">
        <f>VLOOKUP(AD83:AD209,Sheet2!$A$2:$B$13,2,0)</f>
        <v>3</v>
      </c>
      <c r="AF83" s="52">
        <f t="shared" si="36"/>
        <v>3</v>
      </c>
      <c r="AG83" s="52" t="s">
        <v>13</v>
      </c>
      <c r="AH83" s="52">
        <f>VLOOKUP(AG83:AG209,Sheet2!$A$2:$B$13,2,0)</f>
        <v>3.75</v>
      </c>
      <c r="AI83" s="52">
        <f t="shared" si="37"/>
        <v>3.75</v>
      </c>
      <c r="AJ83" s="53">
        <f t="shared" si="38"/>
        <v>52.75</v>
      </c>
      <c r="AK83" s="52">
        <f t="shared" si="39"/>
        <v>2.64</v>
      </c>
      <c r="AL83" s="69" t="s">
        <v>31</v>
      </c>
      <c r="AN83" s="83" t="s">
        <v>373</v>
      </c>
      <c r="AO83" s="44" t="b">
        <f t="shared" si="15"/>
        <v>1</v>
      </c>
      <c r="AP83" s="67" t="s">
        <v>477</v>
      </c>
      <c r="AQ83" s="44" t="b">
        <f t="shared" si="40"/>
        <v>1</v>
      </c>
    </row>
    <row r="84" spans="1:43" s="44" customFormat="1" ht="21.75" customHeight="1" x14ac:dyDescent="0.25">
      <c r="A84" s="51">
        <f t="shared" si="41"/>
        <v>77</v>
      </c>
      <c r="B84" s="63" t="s">
        <v>199</v>
      </c>
      <c r="C84" s="63" t="s">
        <v>457</v>
      </c>
      <c r="D84" s="61" t="s">
        <v>375</v>
      </c>
      <c r="E84" s="62" t="s">
        <v>376</v>
      </c>
      <c r="F84" s="52" t="s">
        <v>5</v>
      </c>
      <c r="G84" s="52">
        <f>VLOOKUP(F84:F210,Sheet2!$A:$B,2,0)</f>
        <v>4</v>
      </c>
      <c r="H84" s="52">
        <f t="shared" si="28"/>
        <v>12</v>
      </c>
      <c r="I84" s="52" t="s">
        <v>5</v>
      </c>
      <c r="J84" s="52">
        <f>VLOOKUP(I84:I210,Sheet2!$A:$B,2,0)</f>
        <v>4</v>
      </c>
      <c r="K84" s="52">
        <f t="shared" si="29"/>
        <v>12</v>
      </c>
      <c r="L84" s="52" t="s">
        <v>5</v>
      </c>
      <c r="M84" s="52">
        <f>VLOOKUP(L84:L210,Sheet2!$A:$B,2,0)</f>
        <v>4</v>
      </c>
      <c r="N84" s="52">
        <f t="shared" si="30"/>
        <v>12</v>
      </c>
      <c r="O84" s="52" t="s">
        <v>13</v>
      </c>
      <c r="P84" s="52">
        <f>VLOOKUP(O84:O210,Sheet2!$A:$B,2,0)</f>
        <v>3.75</v>
      </c>
      <c r="Q84" s="52">
        <f t="shared" si="31"/>
        <v>11.25</v>
      </c>
      <c r="R84" s="52" t="s">
        <v>6</v>
      </c>
      <c r="S84" s="52">
        <f>VLOOKUP(R84:R210,Sheet2!$A:$B,2,0)</f>
        <v>3.5</v>
      </c>
      <c r="T84" s="52">
        <f t="shared" si="32"/>
        <v>10.5</v>
      </c>
      <c r="U84" s="67" t="s">
        <v>477</v>
      </c>
      <c r="V84" s="52">
        <v>0</v>
      </c>
      <c r="W84" s="52">
        <f t="shared" si="33"/>
        <v>0</v>
      </c>
      <c r="X84" s="52" t="s">
        <v>8</v>
      </c>
      <c r="Y84" s="52">
        <f>VLOOKUP(X84:X210,Sheet2!$A:$B,2,0)</f>
        <v>3</v>
      </c>
      <c r="Z84" s="52">
        <f t="shared" si="34"/>
        <v>3</v>
      </c>
      <c r="AA84" s="52" t="s">
        <v>5</v>
      </c>
      <c r="AB84" s="52">
        <f>VLOOKUP(AA84:AA210,Sheet2!$A$2:$B$13,2,0)</f>
        <v>4</v>
      </c>
      <c r="AC84" s="52">
        <f t="shared" si="35"/>
        <v>8</v>
      </c>
      <c r="AD84" s="52" t="s">
        <v>5</v>
      </c>
      <c r="AE84" s="52">
        <f>VLOOKUP(AD84:AD210,Sheet2!$A$2:$B$13,2,0)</f>
        <v>4</v>
      </c>
      <c r="AF84" s="52">
        <f t="shared" si="36"/>
        <v>4</v>
      </c>
      <c r="AG84" s="52" t="s">
        <v>5</v>
      </c>
      <c r="AH84" s="52">
        <f>VLOOKUP(AG84:AG210,Sheet2!$A$2:$B$13,2,0)</f>
        <v>4</v>
      </c>
      <c r="AI84" s="52">
        <f t="shared" si="37"/>
        <v>4</v>
      </c>
      <c r="AJ84" s="53">
        <f t="shared" si="38"/>
        <v>76.75</v>
      </c>
      <c r="AK84" s="52">
        <f t="shared" si="39"/>
        <v>3.84</v>
      </c>
      <c r="AL84" s="69" t="s">
        <v>478</v>
      </c>
      <c r="AN84" s="83" t="s">
        <v>375</v>
      </c>
      <c r="AO84" s="44" t="b">
        <f t="shared" si="15"/>
        <v>1</v>
      </c>
      <c r="AP84" s="67" t="s">
        <v>477</v>
      </c>
      <c r="AQ84" s="44" t="b">
        <f t="shared" si="40"/>
        <v>1</v>
      </c>
    </row>
    <row r="85" spans="1:43" s="44" customFormat="1" ht="21.75" customHeight="1" x14ac:dyDescent="0.25">
      <c r="A85" s="51">
        <f t="shared" si="41"/>
        <v>78</v>
      </c>
      <c r="B85" s="63" t="s">
        <v>199</v>
      </c>
      <c r="C85" s="63" t="s">
        <v>457</v>
      </c>
      <c r="D85" s="61" t="s">
        <v>377</v>
      </c>
      <c r="E85" s="62" t="s">
        <v>378</v>
      </c>
      <c r="F85" s="52" t="s">
        <v>6</v>
      </c>
      <c r="G85" s="52">
        <f>VLOOKUP(F85:F211,Sheet2!$A:$B,2,0)</f>
        <v>3.5</v>
      </c>
      <c r="H85" s="52">
        <f t="shared" si="28"/>
        <v>10.5</v>
      </c>
      <c r="I85" s="52" t="s">
        <v>12</v>
      </c>
      <c r="J85" s="52">
        <f>VLOOKUP(I85:I211,Sheet2!$A:$B,2,0)</f>
        <v>2.75</v>
      </c>
      <c r="K85" s="52">
        <f t="shared" si="29"/>
        <v>8.25</v>
      </c>
      <c r="L85" s="52" t="s">
        <v>13</v>
      </c>
      <c r="M85" s="52">
        <f>VLOOKUP(L85:L211,Sheet2!$A:$B,2,0)</f>
        <v>3.75</v>
      </c>
      <c r="N85" s="52">
        <f t="shared" si="30"/>
        <v>11.25</v>
      </c>
      <c r="O85" s="52" t="s">
        <v>8</v>
      </c>
      <c r="P85" s="52">
        <f>VLOOKUP(O85:O211,Sheet2!$A:$B,2,0)</f>
        <v>3</v>
      </c>
      <c r="Q85" s="52">
        <f t="shared" si="31"/>
        <v>9</v>
      </c>
      <c r="R85" s="52" t="s">
        <v>5</v>
      </c>
      <c r="S85" s="52">
        <f>VLOOKUP(R85:R211,Sheet2!$A:$B,2,0)</f>
        <v>4</v>
      </c>
      <c r="T85" s="52">
        <f t="shared" si="32"/>
        <v>12</v>
      </c>
      <c r="U85" s="67" t="s">
        <v>477</v>
      </c>
      <c r="V85" s="52">
        <v>0</v>
      </c>
      <c r="W85" s="52">
        <f t="shared" si="33"/>
        <v>0</v>
      </c>
      <c r="X85" s="52" t="s">
        <v>5</v>
      </c>
      <c r="Y85" s="52">
        <f>VLOOKUP(X85:X211,Sheet2!$A:$B,2,0)</f>
        <v>4</v>
      </c>
      <c r="Z85" s="52">
        <f t="shared" si="34"/>
        <v>4</v>
      </c>
      <c r="AA85" s="52" t="s">
        <v>13</v>
      </c>
      <c r="AB85" s="52">
        <f>VLOOKUP(AA85:AA211,Sheet2!$A$2:$B$13,2,0)</f>
        <v>3.75</v>
      </c>
      <c r="AC85" s="52">
        <f t="shared" si="35"/>
        <v>7.5</v>
      </c>
      <c r="AD85" s="52" t="s">
        <v>6</v>
      </c>
      <c r="AE85" s="52">
        <f>VLOOKUP(AD85:AD211,Sheet2!$A$2:$B$13,2,0)</f>
        <v>3.5</v>
      </c>
      <c r="AF85" s="52">
        <f t="shared" si="36"/>
        <v>3.5</v>
      </c>
      <c r="AG85" s="52" t="s">
        <v>8</v>
      </c>
      <c r="AH85" s="52">
        <f>VLOOKUP(AG85:AG211,Sheet2!$A$2:$B$13,2,0)</f>
        <v>3</v>
      </c>
      <c r="AI85" s="52">
        <f t="shared" si="37"/>
        <v>3</v>
      </c>
      <c r="AJ85" s="53">
        <f t="shared" si="38"/>
        <v>69</v>
      </c>
      <c r="AK85" s="52">
        <f t="shared" si="39"/>
        <v>3.45</v>
      </c>
      <c r="AL85" s="69" t="s">
        <v>478</v>
      </c>
      <c r="AN85" s="83" t="s">
        <v>377</v>
      </c>
      <c r="AO85" s="44" t="b">
        <f t="shared" si="15"/>
        <v>1</v>
      </c>
      <c r="AP85" s="67" t="s">
        <v>477</v>
      </c>
      <c r="AQ85" s="44" t="b">
        <f t="shared" si="40"/>
        <v>1</v>
      </c>
    </row>
    <row r="86" spans="1:43" s="44" customFormat="1" ht="21.75" customHeight="1" x14ac:dyDescent="0.25">
      <c r="A86" s="51">
        <f t="shared" si="41"/>
        <v>79</v>
      </c>
      <c r="B86" s="63" t="s">
        <v>199</v>
      </c>
      <c r="C86" s="63" t="s">
        <v>457</v>
      </c>
      <c r="D86" s="61" t="s">
        <v>379</v>
      </c>
      <c r="E86" s="62" t="s">
        <v>380</v>
      </c>
      <c r="F86" s="52" t="s">
        <v>31</v>
      </c>
      <c r="G86" s="52">
        <f>VLOOKUP(F86:F212,Sheet2!$A:$B,2,0)</f>
        <v>0</v>
      </c>
      <c r="H86" s="52">
        <f t="shared" si="28"/>
        <v>0</v>
      </c>
      <c r="I86" s="52" t="s">
        <v>31</v>
      </c>
      <c r="J86" s="52">
        <f>VLOOKUP(I86:I212,Sheet2!$A:$B,2,0)</f>
        <v>0</v>
      </c>
      <c r="K86" s="52">
        <f t="shared" si="29"/>
        <v>0</v>
      </c>
      <c r="L86" s="52" t="s">
        <v>31</v>
      </c>
      <c r="M86" s="52">
        <f>VLOOKUP(L86:L212,Sheet2!$A:$B,2,0)</f>
        <v>0</v>
      </c>
      <c r="N86" s="52">
        <f t="shared" si="30"/>
        <v>0</v>
      </c>
      <c r="O86" s="52" t="s">
        <v>31</v>
      </c>
      <c r="P86" s="52">
        <f>VLOOKUP(O86:O212,Sheet2!$A:$B,2,0)</f>
        <v>0</v>
      </c>
      <c r="Q86" s="52">
        <f t="shared" si="31"/>
        <v>0</v>
      </c>
      <c r="R86" s="52" t="s">
        <v>16</v>
      </c>
      <c r="S86" s="52">
        <f>VLOOKUP(R86:R212,Sheet2!$A:$B,2,0)</f>
        <v>2.25</v>
      </c>
      <c r="T86" s="52">
        <f t="shared" si="32"/>
        <v>6.75</v>
      </c>
      <c r="U86" s="67" t="s">
        <v>477</v>
      </c>
      <c r="V86" s="52">
        <v>0</v>
      </c>
      <c r="W86" s="52">
        <f t="shared" si="33"/>
        <v>0</v>
      </c>
      <c r="X86" s="52" t="s">
        <v>7</v>
      </c>
      <c r="Y86" s="52">
        <f>VLOOKUP(X86:X212,Sheet2!$A:$B,2,0)</f>
        <v>3.25</v>
      </c>
      <c r="Z86" s="52">
        <f t="shared" si="34"/>
        <v>3.25</v>
      </c>
      <c r="AA86" s="52" t="s">
        <v>7</v>
      </c>
      <c r="AB86" s="52">
        <f>VLOOKUP(AA86:AA212,Sheet2!$A$2:$B$13,2,0)</f>
        <v>3.25</v>
      </c>
      <c r="AC86" s="52">
        <f t="shared" si="35"/>
        <v>6.5</v>
      </c>
      <c r="AD86" s="52" t="s">
        <v>13</v>
      </c>
      <c r="AE86" s="52">
        <f>VLOOKUP(AD86:AD212,Sheet2!$A$2:$B$13,2,0)</f>
        <v>3.75</v>
      </c>
      <c r="AF86" s="52">
        <f t="shared" si="36"/>
        <v>3.75</v>
      </c>
      <c r="AG86" s="52" t="s">
        <v>16</v>
      </c>
      <c r="AH86" s="52">
        <f>VLOOKUP(AG86:AG212,Sheet2!$A$2:$B$13,2,0)</f>
        <v>2.25</v>
      </c>
      <c r="AI86" s="52">
        <f t="shared" si="37"/>
        <v>2.25</v>
      </c>
      <c r="AJ86" s="53">
        <f t="shared" si="38"/>
        <v>22.5</v>
      </c>
      <c r="AK86" s="52">
        <f t="shared" si="39"/>
        <v>1.1299999999999999</v>
      </c>
      <c r="AL86" s="69" t="s">
        <v>31</v>
      </c>
      <c r="AN86" s="83" t="s">
        <v>379</v>
      </c>
      <c r="AO86" s="44" t="b">
        <f t="shared" si="15"/>
        <v>1</v>
      </c>
      <c r="AP86" s="67" t="s">
        <v>477</v>
      </c>
      <c r="AQ86" s="44" t="b">
        <f t="shared" si="40"/>
        <v>1</v>
      </c>
    </row>
    <row r="87" spans="1:43" s="44" customFormat="1" ht="21.75" customHeight="1" x14ac:dyDescent="0.25">
      <c r="A87" s="51">
        <f t="shared" si="41"/>
        <v>80</v>
      </c>
      <c r="B87" s="63" t="s">
        <v>199</v>
      </c>
      <c r="C87" s="63" t="s">
        <v>457</v>
      </c>
      <c r="D87" s="61" t="s">
        <v>381</v>
      </c>
      <c r="E87" s="62" t="s">
        <v>382</v>
      </c>
      <c r="F87" s="52" t="s">
        <v>31</v>
      </c>
      <c r="G87" s="52">
        <f>VLOOKUP(F87:F213,Sheet2!$A:$B,2,0)</f>
        <v>0</v>
      </c>
      <c r="H87" s="52">
        <f t="shared" si="28"/>
        <v>0</v>
      </c>
      <c r="I87" s="52" t="s">
        <v>31</v>
      </c>
      <c r="J87" s="52">
        <f>VLOOKUP(I87:I213,Sheet2!$A:$B,2,0)</f>
        <v>0</v>
      </c>
      <c r="K87" s="52">
        <f t="shared" si="29"/>
        <v>0</v>
      </c>
      <c r="L87" s="52" t="s">
        <v>31</v>
      </c>
      <c r="M87" s="52">
        <f>VLOOKUP(L87:L213,Sheet2!$A:$B,2,0)</f>
        <v>0</v>
      </c>
      <c r="N87" s="52">
        <f t="shared" si="30"/>
        <v>0</v>
      </c>
      <c r="O87" s="52" t="s">
        <v>31</v>
      </c>
      <c r="P87" s="52">
        <f>VLOOKUP(O87:O213,Sheet2!$A:$B,2,0)</f>
        <v>0</v>
      </c>
      <c r="Q87" s="52">
        <f t="shared" si="31"/>
        <v>0</v>
      </c>
      <c r="R87" s="52" t="s">
        <v>16</v>
      </c>
      <c r="S87" s="52">
        <f>VLOOKUP(R87:R213,Sheet2!$A:$B,2,0)</f>
        <v>2.25</v>
      </c>
      <c r="T87" s="52">
        <f t="shared" si="32"/>
        <v>6.75</v>
      </c>
      <c r="U87" s="67" t="s">
        <v>477</v>
      </c>
      <c r="V87" s="52">
        <v>0</v>
      </c>
      <c r="W87" s="52">
        <f t="shared" si="33"/>
        <v>0</v>
      </c>
      <c r="X87" s="52" t="s">
        <v>8</v>
      </c>
      <c r="Y87" s="52">
        <f>VLOOKUP(X87:X213,Sheet2!$A:$B,2,0)</f>
        <v>3</v>
      </c>
      <c r="Z87" s="52">
        <f t="shared" si="34"/>
        <v>3</v>
      </c>
      <c r="AA87" s="52" t="s">
        <v>8</v>
      </c>
      <c r="AB87" s="52">
        <f>VLOOKUP(AA87:AA213,Sheet2!$A$2:$B$13,2,0)</f>
        <v>3</v>
      </c>
      <c r="AC87" s="52">
        <f t="shared" si="35"/>
        <v>6</v>
      </c>
      <c r="AD87" s="52" t="s">
        <v>16</v>
      </c>
      <c r="AE87" s="52">
        <f>VLOOKUP(AD87:AD213,Sheet2!$A$2:$B$13,2,0)</f>
        <v>2.25</v>
      </c>
      <c r="AF87" s="52">
        <f t="shared" si="36"/>
        <v>2.25</v>
      </c>
      <c r="AG87" s="52" t="s">
        <v>16</v>
      </c>
      <c r="AH87" s="52">
        <f>VLOOKUP(AG87:AG213,Sheet2!$A$2:$B$13,2,0)</f>
        <v>2.25</v>
      </c>
      <c r="AI87" s="52">
        <f t="shared" si="37"/>
        <v>2.25</v>
      </c>
      <c r="AJ87" s="53">
        <f t="shared" si="38"/>
        <v>20.25</v>
      </c>
      <c r="AK87" s="52">
        <f t="shared" si="39"/>
        <v>1.01</v>
      </c>
      <c r="AL87" s="69" t="s">
        <v>31</v>
      </c>
      <c r="AN87" s="83" t="s">
        <v>381</v>
      </c>
      <c r="AO87" s="44" t="b">
        <f t="shared" si="15"/>
        <v>1</v>
      </c>
      <c r="AP87" s="67" t="s">
        <v>477</v>
      </c>
      <c r="AQ87" s="44" t="b">
        <f t="shared" si="40"/>
        <v>1</v>
      </c>
    </row>
    <row r="88" spans="1:43" s="44" customFormat="1" ht="21.75" customHeight="1" x14ac:dyDescent="0.25">
      <c r="A88" s="51">
        <f t="shared" si="41"/>
        <v>81</v>
      </c>
      <c r="B88" s="63" t="s">
        <v>199</v>
      </c>
      <c r="C88" s="63" t="s">
        <v>457</v>
      </c>
      <c r="D88" s="61" t="s">
        <v>383</v>
      </c>
      <c r="E88" s="62" t="s">
        <v>384</v>
      </c>
      <c r="F88" s="52" t="s">
        <v>7</v>
      </c>
      <c r="G88" s="52">
        <f>VLOOKUP(F88:F214,Sheet2!$A:$B,2,0)</f>
        <v>3.25</v>
      </c>
      <c r="H88" s="52">
        <f t="shared" si="28"/>
        <v>9.75</v>
      </c>
      <c r="I88" s="52" t="s">
        <v>6</v>
      </c>
      <c r="J88" s="52">
        <f>VLOOKUP(I88:I214,Sheet2!$A:$B,2,0)</f>
        <v>3.5</v>
      </c>
      <c r="K88" s="52">
        <f t="shared" si="29"/>
        <v>10.5</v>
      </c>
      <c r="L88" s="52" t="s">
        <v>7</v>
      </c>
      <c r="M88" s="52">
        <f>VLOOKUP(L88:L214,Sheet2!$A:$B,2,0)</f>
        <v>3.25</v>
      </c>
      <c r="N88" s="52">
        <f t="shared" si="30"/>
        <v>9.75</v>
      </c>
      <c r="O88" s="52" t="s">
        <v>17</v>
      </c>
      <c r="P88" s="52">
        <f>VLOOKUP(O88:O214,Sheet2!$A:$B,2,0)</f>
        <v>2</v>
      </c>
      <c r="Q88" s="52">
        <f t="shared" si="31"/>
        <v>6</v>
      </c>
      <c r="R88" s="52" t="s">
        <v>12</v>
      </c>
      <c r="S88" s="52">
        <f>VLOOKUP(R88:R214,Sheet2!$A:$B,2,0)</f>
        <v>2.75</v>
      </c>
      <c r="T88" s="52">
        <f t="shared" si="32"/>
        <v>8.25</v>
      </c>
      <c r="U88" s="67" t="s">
        <v>477</v>
      </c>
      <c r="V88" s="52">
        <v>0</v>
      </c>
      <c r="W88" s="52">
        <f t="shared" si="33"/>
        <v>0</v>
      </c>
      <c r="X88" s="52" t="s">
        <v>13</v>
      </c>
      <c r="Y88" s="52">
        <f>VLOOKUP(X88:X214,Sheet2!$A:$B,2,0)</f>
        <v>3.75</v>
      </c>
      <c r="Z88" s="52">
        <f t="shared" si="34"/>
        <v>3.75</v>
      </c>
      <c r="AA88" s="52" t="s">
        <v>13</v>
      </c>
      <c r="AB88" s="52">
        <f>VLOOKUP(AA88:AA214,Sheet2!$A$2:$B$13,2,0)</f>
        <v>3.75</v>
      </c>
      <c r="AC88" s="52">
        <f t="shared" si="35"/>
        <v>7.5</v>
      </c>
      <c r="AD88" s="52" t="s">
        <v>6</v>
      </c>
      <c r="AE88" s="52">
        <f>VLOOKUP(AD88:AD214,Sheet2!$A$2:$B$13,2,0)</f>
        <v>3.5</v>
      </c>
      <c r="AF88" s="52">
        <f t="shared" si="36"/>
        <v>3.5</v>
      </c>
      <c r="AG88" s="52" t="s">
        <v>5</v>
      </c>
      <c r="AH88" s="52">
        <f>VLOOKUP(AG88:AG214,Sheet2!$A$2:$B$13,2,0)</f>
        <v>4</v>
      </c>
      <c r="AI88" s="52">
        <f t="shared" si="37"/>
        <v>4</v>
      </c>
      <c r="AJ88" s="53">
        <f t="shared" si="38"/>
        <v>63</v>
      </c>
      <c r="AK88" s="52">
        <f t="shared" si="39"/>
        <v>3.15</v>
      </c>
      <c r="AL88" s="69" t="s">
        <v>31</v>
      </c>
      <c r="AN88" s="83" t="s">
        <v>383</v>
      </c>
      <c r="AO88" s="44" t="b">
        <f t="shared" si="15"/>
        <v>1</v>
      </c>
      <c r="AP88" s="67" t="s">
        <v>477</v>
      </c>
      <c r="AQ88" s="44" t="b">
        <f t="shared" si="40"/>
        <v>1</v>
      </c>
    </row>
    <row r="89" spans="1:43" s="44" customFormat="1" ht="21.75" customHeight="1" x14ac:dyDescent="0.25">
      <c r="A89" s="51">
        <f t="shared" si="41"/>
        <v>82</v>
      </c>
      <c r="B89" s="63" t="s">
        <v>199</v>
      </c>
      <c r="C89" s="63" t="s">
        <v>457</v>
      </c>
      <c r="D89" s="61" t="s">
        <v>385</v>
      </c>
      <c r="E89" s="62" t="s">
        <v>386</v>
      </c>
      <c r="F89" s="52" t="s">
        <v>12</v>
      </c>
      <c r="G89" s="52">
        <f>VLOOKUP(F89:F215,Sheet2!$A:$B,2,0)</f>
        <v>2.75</v>
      </c>
      <c r="H89" s="52">
        <f t="shared" si="28"/>
        <v>8.25</v>
      </c>
      <c r="I89" s="52" t="s">
        <v>8</v>
      </c>
      <c r="J89" s="52">
        <f>VLOOKUP(I89:I215,Sheet2!$A:$B,2,0)</f>
        <v>3</v>
      </c>
      <c r="K89" s="52">
        <f t="shared" si="29"/>
        <v>9</v>
      </c>
      <c r="L89" s="52" t="s">
        <v>16</v>
      </c>
      <c r="M89" s="52">
        <f>VLOOKUP(L89:L215,Sheet2!$A:$B,2,0)</f>
        <v>2.25</v>
      </c>
      <c r="N89" s="52">
        <f t="shared" si="30"/>
        <v>6.75</v>
      </c>
      <c r="O89" s="52" t="s">
        <v>18</v>
      </c>
      <c r="P89" s="52">
        <f>VLOOKUP(O89:O215,Sheet2!$A:$B,2,0)</f>
        <v>1.75</v>
      </c>
      <c r="Q89" s="52">
        <f t="shared" si="31"/>
        <v>5.25</v>
      </c>
      <c r="R89" s="52" t="s">
        <v>7</v>
      </c>
      <c r="S89" s="52">
        <f>VLOOKUP(R89:R215,Sheet2!$A:$B,2,0)</f>
        <v>3.25</v>
      </c>
      <c r="T89" s="52">
        <f t="shared" si="32"/>
        <v>9.75</v>
      </c>
      <c r="U89" s="67" t="s">
        <v>477</v>
      </c>
      <c r="V89" s="52">
        <v>0</v>
      </c>
      <c r="W89" s="52">
        <f t="shared" si="33"/>
        <v>0</v>
      </c>
      <c r="X89" s="52" t="s">
        <v>8</v>
      </c>
      <c r="Y89" s="52">
        <f>VLOOKUP(X89:X215,Sheet2!$A:$B,2,0)</f>
        <v>3</v>
      </c>
      <c r="Z89" s="52">
        <f t="shared" si="34"/>
        <v>3</v>
      </c>
      <c r="AA89" s="52" t="s">
        <v>13</v>
      </c>
      <c r="AB89" s="52">
        <f>VLOOKUP(AA89:AA215,Sheet2!$A$2:$B$13,2,0)</f>
        <v>3.75</v>
      </c>
      <c r="AC89" s="52">
        <f t="shared" si="35"/>
        <v>7.5</v>
      </c>
      <c r="AD89" s="52" t="s">
        <v>7</v>
      </c>
      <c r="AE89" s="52">
        <f>VLOOKUP(AD89:AD215,Sheet2!$A$2:$B$13,2,0)</f>
        <v>3.25</v>
      </c>
      <c r="AF89" s="52">
        <f t="shared" si="36"/>
        <v>3.25</v>
      </c>
      <c r="AG89" s="52" t="s">
        <v>8</v>
      </c>
      <c r="AH89" s="52">
        <f>VLOOKUP(AG89:AG215,Sheet2!$A$2:$B$13,2,0)</f>
        <v>3</v>
      </c>
      <c r="AI89" s="52">
        <f t="shared" si="37"/>
        <v>3</v>
      </c>
      <c r="AJ89" s="53">
        <f t="shared" si="38"/>
        <v>55.75</v>
      </c>
      <c r="AK89" s="52">
        <f t="shared" si="39"/>
        <v>2.79</v>
      </c>
      <c r="AL89" s="69" t="s">
        <v>31</v>
      </c>
      <c r="AN89" s="83" t="s">
        <v>385</v>
      </c>
      <c r="AO89" s="44" t="b">
        <f t="shared" si="15"/>
        <v>1</v>
      </c>
      <c r="AP89" s="67" t="s">
        <v>477</v>
      </c>
      <c r="AQ89" s="44" t="b">
        <f t="shared" si="40"/>
        <v>1</v>
      </c>
    </row>
    <row r="90" spans="1:43" s="44" customFormat="1" ht="21.75" customHeight="1" x14ac:dyDescent="0.25">
      <c r="A90" s="51">
        <f t="shared" si="41"/>
        <v>83</v>
      </c>
      <c r="B90" s="91" t="s">
        <v>199</v>
      </c>
      <c r="C90" s="91" t="s">
        <v>457</v>
      </c>
      <c r="D90" s="92" t="s">
        <v>387</v>
      </c>
      <c r="E90" s="93" t="s">
        <v>388</v>
      </c>
      <c r="F90" s="52" t="s">
        <v>8</v>
      </c>
      <c r="G90" s="52">
        <f>VLOOKUP(F90:F216,Sheet2!$A:$B,2,0)</f>
        <v>3</v>
      </c>
      <c r="H90" s="52">
        <f t="shared" si="28"/>
        <v>9</v>
      </c>
      <c r="I90" s="52" t="s">
        <v>12</v>
      </c>
      <c r="J90" s="52">
        <f>VLOOKUP(I90:I216,Sheet2!$A:$B,2,0)</f>
        <v>2.75</v>
      </c>
      <c r="K90" s="52">
        <f t="shared" si="29"/>
        <v>8.25</v>
      </c>
      <c r="L90" s="52" t="s">
        <v>31</v>
      </c>
      <c r="M90" s="52">
        <f>VLOOKUP(L90:L216,Sheet2!$A:$B,2,0)</f>
        <v>0</v>
      </c>
      <c r="N90" s="52">
        <f t="shared" si="30"/>
        <v>0</v>
      </c>
      <c r="O90" s="52" t="s">
        <v>17</v>
      </c>
      <c r="P90" s="52">
        <f>VLOOKUP(O90:O216,Sheet2!$A:$B,2,0)</f>
        <v>2</v>
      </c>
      <c r="Q90" s="52">
        <f t="shared" si="31"/>
        <v>6</v>
      </c>
      <c r="R90" s="52" t="s">
        <v>7</v>
      </c>
      <c r="S90" s="52">
        <f>VLOOKUP(R90:R216,Sheet2!$A:$B,2,0)</f>
        <v>3.25</v>
      </c>
      <c r="T90" s="52">
        <f t="shared" si="32"/>
        <v>9.75</v>
      </c>
      <c r="U90" s="67" t="s">
        <v>477</v>
      </c>
      <c r="V90" s="52">
        <v>0</v>
      </c>
      <c r="W90" s="52">
        <f t="shared" si="33"/>
        <v>0</v>
      </c>
      <c r="X90" s="52" t="s">
        <v>13</v>
      </c>
      <c r="Y90" s="52">
        <f>VLOOKUP(X90:X216,Sheet2!$A:$B,2,0)</f>
        <v>3.75</v>
      </c>
      <c r="Z90" s="52">
        <f t="shared" si="34"/>
        <v>3.75</v>
      </c>
      <c r="AA90" s="52" t="s">
        <v>7</v>
      </c>
      <c r="AB90" s="52">
        <f>VLOOKUP(AA90:AA216,Sheet2!$A$2:$B$13,2,0)</f>
        <v>3.25</v>
      </c>
      <c r="AC90" s="52">
        <f t="shared" si="35"/>
        <v>6.5</v>
      </c>
      <c r="AD90" s="52" t="s">
        <v>12</v>
      </c>
      <c r="AE90" s="52">
        <f>VLOOKUP(AD90:AD216,Sheet2!$A$2:$B$13,2,0)</f>
        <v>2.75</v>
      </c>
      <c r="AF90" s="52">
        <f t="shared" si="36"/>
        <v>2.75</v>
      </c>
      <c r="AG90" s="52" t="s">
        <v>13</v>
      </c>
      <c r="AH90" s="52">
        <f>VLOOKUP(AG90:AG216,Sheet2!$A$2:$B$13,2,0)</f>
        <v>3.75</v>
      </c>
      <c r="AI90" s="52">
        <f t="shared" si="37"/>
        <v>3.75</v>
      </c>
      <c r="AJ90" s="53">
        <f t="shared" si="38"/>
        <v>49.75</v>
      </c>
      <c r="AK90" s="52">
        <f t="shared" si="39"/>
        <v>2.4900000000000002</v>
      </c>
      <c r="AL90" s="69" t="s">
        <v>31</v>
      </c>
      <c r="AN90" s="83" t="s">
        <v>387</v>
      </c>
      <c r="AO90" s="44" t="b">
        <f t="shared" si="15"/>
        <v>1</v>
      </c>
      <c r="AP90" s="67" t="s">
        <v>477</v>
      </c>
      <c r="AQ90" s="44" t="b">
        <f t="shared" si="40"/>
        <v>1</v>
      </c>
    </row>
    <row r="91" spans="1:43" s="44" customFormat="1" ht="21.75" customHeight="1" x14ac:dyDescent="0.25">
      <c r="A91" s="51">
        <f t="shared" si="41"/>
        <v>84</v>
      </c>
      <c r="B91" s="63" t="s">
        <v>199</v>
      </c>
      <c r="C91" s="63" t="s">
        <v>457</v>
      </c>
      <c r="D91" s="61" t="s">
        <v>389</v>
      </c>
      <c r="E91" s="62" t="s">
        <v>390</v>
      </c>
      <c r="F91" s="52" t="s">
        <v>31</v>
      </c>
      <c r="G91" s="52">
        <f>VLOOKUP(F91:F217,Sheet2!$A:$B,2,0)</f>
        <v>0</v>
      </c>
      <c r="H91" s="52">
        <f t="shared" si="28"/>
        <v>0</v>
      </c>
      <c r="I91" s="52" t="s">
        <v>31</v>
      </c>
      <c r="J91" s="52">
        <f>VLOOKUP(I91:I217,Sheet2!$A:$B,2,0)</f>
        <v>0</v>
      </c>
      <c r="K91" s="52">
        <f t="shared" si="29"/>
        <v>0</v>
      </c>
      <c r="L91" s="52" t="s">
        <v>31</v>
      </c>
      <c r="M91" s="52">
        <f>VLOOKUP(L91:L217,Sheet2!$A:$B,2,0)</f>
        <v>0</v>
      </c>
      <c r="N91" s="52">
        <f t="shared" si="30"/>
        <v>0</v>
      </c>
      <c r="O91" s="52" t="s">
        <v>31</v>
      </c>
      <c r="P91" s="52">
        <f>VLOOKUP(O91:O217,Sheet2!$A:$B,2,0)</f>
        <v>0</v>
      </c>
      <c r="Q91" s="52">
        <f t="shared" si="31"/>
        <v>0</v>
      </c>
      <c r="R91" s="52" t="s">
        <v>8</v>
      </c>
      <c r="S91" s="52">
        <f>VLOOKUP(R91:R217,Sheet2!$A:$B,2,0)</f>
        <v>3</v>
      </c>
      <c r="T91" s="52">
        <f t="shared" si="32"/>
        <v>9</v>
      </c>
      <c r="U91" s="67" t="s">
        <v>477</v>
      </c>
      <c r="V91" s="52">
        <v>0</v>
      </c>
      <c r="W91" s="52">
        <f t="shared" si="33"/>
        <v>0</v>
      </c>
      <c r="X91" s="52" t="s">
        <v>12</v>
      </c>
      <c r="Y91" s="52">
        <f>VLOOKUP(X91:X217,Sheet2!$A:$B,2,0)</f>
        <v>2.75</v>
      </c>
      <c r="Z91" s="52">
        <f t="shared" si="34"/>
        <v>2.75</v>
      </c>
      <c r="AA91" s="52" t="s">
        <v>11</v>
      </c>
      <c r="AB91" s="52">
        <f>VLOOKUP(AA91:AA217,Sheet2!$A$2:$B$13,2,0)</f>
        <v>2.5</v>
      </c>
      <c r="AC91" s="52">
        <f t="shared" si="35"/>
        <v>5</v>
      </c>
      <c r="AD91" s="52" t="s">
        <v>11</v>
      </c>
      <c r="AE91" s="52">
        <f>VLOOKUP(AD91:AD217,Sheet2!$A$2:$B$13,2,0)</f>
        <v>2.5</v>
      </c>
      <c r="AF91" s="52">
        <f t="shared" si="36"/>
        <v>2.5</v>
      </c>
      <c r="AG91" s="52" t="s">
        <v>8</v>
      </c>
      <c r="AH91" s="52">
        <f>VLOOKUP(AG91:AG217,Sheet2!$A$2:$B$13,2,0)</f>
        <v>3</v>
      </c>
      <c r="AI91" s="52">
        <f t="shared" si="37"/>
        <v>3</v>
      </c>
      <c r="AJ91" s="53">
        <f t="shared" si="38"/>
        <v>22.25</v>
      </c>
      <c r="AK91" s="52">
        <f t="shared" si="39"/>
        <v>1.1100000000000001</v>
      </c>
      <c r="AL91" s="69" t="s">
        <v>31</v>
      </c>
      <c r="AN91" s="83" t="s">
        <v>389</v>
      </c>
      <c r="AO91" s="44" t="b">
        <f t="shared" si="15"/>
        <v>1</v>
      </c>
      <c r="AP91" s="67" t="s">
        <v>477</v>
      </c>
      <c r="AQ91" s="44" t="b">
        <f t="shared" si="40"/>
        <v>1</v>
      </c>
    </row>
    <row r="92" spans="1:43" s="44" customFormat="1" ht="21.75" customHeight="1" x14ac:dyDescent="0.25">
      <c r="A92" s="51">
        <f t="shared" si="41"/>
        <v>85</v>
      </c>
      <c r="B92" s="63" t="s">
        <v>199</v>
      </c>
      <c r="C92" s="63" t="s">
        <v>457</v>
      </c>
      <c r="D92" s="61" t="s">
        <v>391</v>
      </c>
      <c r="E92" s="62" t="s">
        <v>392</v>
      </c>
      <c r="F92" s="52" t="s">
        <v>31</v>
      </c>
      <c r="G92" s="52">
        <f>VLOOKUP(F92:F218,Sheet2!$A:$B,2,0)</f>
        <v>0</v>
      </c>
      <c r="H92" s="52">
        <f t="shared" si="28"/>
        <v>0</v>
      </c>
      <c r="I92" s="52" t="s">
        <v>31</v>
      </c>
      <c r="J92" s="52">
        <f>VLOOKUP(I92:I218,Sheet2!$A:$B,2,0)</f>
        <v>0</v>
      </c>
      <c r="K92" s="52">
        <f t="shared" si="29"/>
        <v>0</v>
      </c>
      <c r="L92" s="52" t="s">
        <v>31</v>
      </c>
      <c r="M92" s="52">
        <f>VLOOKUP(L92:L218,Sheet2!$A:$B,2,0)</f>
        <v>0</v>
      </c>
      <c r="N92" s="52">
        <f t="shared" si="30"/>
        <v>0</v>
      </c>
      <c r="O92" s="52" t="s">
        <v>31</v>
      </c>
      <c r="P92" s="52">
        <f>VLOOKUP(O92:O218,Sheet2!$A:$B,2,0)</f>
        <v>0</v>
      </c>
      <c r="Q92" s="52">
        <f t="shared" si="31"/>
        <v>0</v>
      </c>
      <c r="R92" s="52" t="s">
        <v>31</v>
      </c>
      <c r="S92" s="52">
        <f>VLOOKUP(R92:R218,Sheet2!$A:$B,2,0)</f>
        <v>0</v>
      </c>
      <c r="T92" s="52">
        <f t="shared" si="32"/>
        <v>0</v>
      </c>
      <c r="U92" s="67" t="s">
        <v>31</v>
      </c>
      <c r="V92" s="52">
        <v>0</v>
      </c>
      <c r="W92" s="52">
        <f t="shared" si="33"/>
        <v>0</v>
      </c>
      <c r="X92" s="52" t="s">
        <v>16</v>
      </c>
      <c r="Y92" s="52">
        <f>VLOOKUP(X92:X218,Sheet2!$A:$B,2,0)</f>
        <v>2.25</v>
      </c>
      <c r="Z92" s="52">
        <f t="shared" si="34"/>
        <v>2.25</v>
      </c>
      <c r="AA92" s="52" t="s">
        <v>31</v>
      </c>
      <c r="AB92" s="52">
        <f>VLOOKUP(AA92:AA218,Sheet2!$A$2:$B$13,2,0)</f>
        <v>0</v>
      </c>
      <c r="AC92" s="52">
        <f t="shared" si="35"/>
        <v>0</v>
      </c>
      <c r="AD92" s="52" t="s">
        <v>31</v>
      </c>
      <c r="AE92" s="52">
        <f>VLOOKUP(AD92:AD218,Sheet2!$A$2:$B$13,2,0)</f>
        <v>0</v>
      </c>
      <c r="AF92" s="52">
        <f t="shared" si="36"/>
        <v>0</v>
      </c>
      <c r="AG92" s="52" t="s">
        <v>18</v>
      </c>
      <c r="AH92" s="52">
        <f>VLOOKUP(AG92:AG218,Sheet2!$A$2:$B$13,2,0)</f>
        <v>1.75</v>
      </c>
      <c r="AI92" s="52">
        <f t="shared" si="37"/>
        <v>1.75</v>
      </c>
      <c r="AJ92" s="53">
        <f t="shared" si="38"/>
        <v>4</v>
      </c>
      <c r="AK92" s="52">
        <f t="shared" si="39"/>
        <v>0.2</v>
      </c>
      <c r="AL92" s="69" t="s">
        <v>31</v>
      </c>
      <c r="AN92" s="83" t="s">
        <v>391</v>
      </c>
      <c r="AO92" s="44" t="b">
        <f t="shared" si="15"/>
        <v>1</v>
      </c>
      <c r="AP92" s="67" t="s">
        <v>31</v>
      </c>
      <c r="AQ92" s="44" t="b">
        <f t="shared" si="40"/>
        <v>1</v>
      </c>
    </row>
    <row r="93" spans="1:43" s="44" customFormat="1" ht="21.75" customHeight="1" x14ac:dyDescent="0.25">
      <c r="A93" s="51">
        <f t="shared" si="41"/>
        <v>86</v>
      </c>
      <c r="B93" s="63" t="s">
        <v>199</v>
      </c>
      <c r="C93" s="63" t="s">
        <v>457</v>
      </c>
      <c r="D93" s="61" t="s">
        <v>393</v>
      </c>
      <c r="E93" s="62" t="s">
        <v>394</v>
      </c>
      <c r="F93" s="52" t="s">
        <v>17</v>
      </c>
      <c r="G93" s="52">
        <f>VLOOKUP(F93:F219,Sheet2!$A:$B,2,0)</f>
        <v>2</v>
      </c>
      <c r="H93" s="52">
        <f t="shared" si="28"/>
        <v>6</v>
      </c>
      <c r="I93" s="52" t="s">
        <v>31</v>
      </c>
      <c r="J93" s="52">
        <f>VLOOKUP(I93:I219,Sheet2!$A:$B,2,0)</f>
        <v>0</v>
      </c>
      <c r="K93" s="52">
        <f t="shared" si="29"/>
        <v>0</v>
      </c>
      <c r="L93" s="52" t="s">
        <v>31</v>
      </c>
      <c r="M93" s="52">
        <f>VLOOKUP(L93:L219,Sheet2!$A:$B,2,0)</f>
        <v>0</v>
      </c>
      <c r="N93" s="52">
        <f t="shared" si="30"/>
        <v>0</v>
      </c>
      <c r="O93" s="52" t="s">
        <v>31</v>
      </c>
      <c r="P93" s="52">
        <f>VLOOKUP(O93:O219,Sheet2!$A:$B,2,0)</f>
        <v>0</v>
      </c>
      <c r="Q93" s="52">
        <f t="shared" si="31"/>
        <v>0</v>
      </c>
      <c r="R93" s="52" t="s">
        <v>11</v>
      </c>
      <c r="S93" s="52">
        <f>VLOOKUP(R93:R219,Sheet2!$A:$B,2,0)</f>
        <v>2.5</v>
      </c>
      <c r="T93" s="52">
        <f t="shared" si="32"/>
        <v>7.5</v>
      </c>
      <c r="U93" s="67" t="s">
        <v>477</v>
      </c>
      <c r="V93" s="52">
        <v>0</v>
      </c>
      <c r="W93" s="52">
        <f t="shared" si="33"/>
        <v>0</v>
      </c>
      <c r="X93" s="52" t="s">
        <v>12</v>
      </c>
      <c r="Y93" s="52">
        <f>VLOOKUP(X93:X219,Sheet2!$A:$B,2,0)</f>
        <v>2.75</v>
      </c>
      <c r="Z93" s="52">
        <f t="shared" si="34"/>
        <v>2.75</v>
      </c>
      <c r="AA93" s="52" t="s">
        <v>12</v>
      </c>
      <c r="AB93" s="52">
        <f>VLOOKUP(AA93:AA219,Sheet2!$A$2:$B$13,2,0)</f>
        <v>2.75</v>
      </c>
      <c r="AC93" s="52">
        <f t="shared" si="35"/>
        <v>5.5</v>
      </c>
      <c r="AD93" s="52" t="s">
        <v>16</v>
      </c>
      <c r="AE93" s="52">
        <f>VLOOKUP(AD93:AD219,Sheet2!$A$2:$B$13,2,0)</f>
        <v>2.25</v>
      </c>
      <c r="AF93" s="52">
        <f t="shared" si="36"/>
        <v>2.25</v>
      </c>
      <c r="AG93" s="52" t="s">
        <v>31</v>
      </c>
      <c r="AH93" s="52">
        <f>VLOOKUP(AG93:AG219,Sheet2!$A$2:$B$13,2,0)</f>
        <v>0</v>
      </c>
      <c r="AI93" s="52">
        <f t="shared" si="37"/>
        <v>0</v>
      </c>
      <c r="AJ93" s="53">
        <f t="shared" si="38"/>
        <v>24</v>
      </c>
      <c r="AK93" s="52">
        <f t="shared" si="39"/>
        <v>1.2</v>
      </c>
      <c r="AL93" s="69" t="s">
        <v>31</v>
      </c>
      <c r="AN93" s="83" t="s">
        <v>393</v>
      </c>
      <c r="AO93" s="44" t="b">
        <f t="shared" si="15"/>
        <v>1</v>
      </c>
      <c r="AP93" s="67" t="s">
        <v>477</v>
      </c>
      <c r="AQ93" s="44" t="b">
        <f t="shared" si="40"/>
        <v>1</v>
      </c>
    </row>
    <row r="94" spans="1:43" s="44" customFormat="1" ht="21.75" customHeight="1" x14ac:dyDescent="0.25">
      <c r="A94" s="51">
        <f t="shared" si="41"/>
        <v>87</v>
      </c>
      <c r="B94" s="63" t="s">
        <v>199</v>
      </c>
      <c r="C94" s="63" t="s">
        <v>457</v>
      </c>
      <c r="D94" s="61" t="s">
        <v>395</v>
      </c>
      <c r="E94" s="62" t="s">
        <v>396</v>
      </c>
      <c r="F94" s="52" t="s">
        <v>16</v>
      </c>
      <c r="G94" s="52">
        <f>VLOOKUP(F94:F220,Sheet2!$A:$B,2,0)</f>
        <v>2.25</v>
      </c>
      <c r="H94" s="52">
        <f t="shared" si="28"/>
        <v>6.75</v>
      </c>
      <c r="I94" s="52" t="s">
        <v>17</v>
      </c>
      <c r="J94" s="52">
        <f>VLOOKUP(I94:I220,Sheet2!$A:$B,2,0)</f>
        <v>2</v>
      </c>
      <c r="K94" s="52">
        <f t="shared" si="29"/>
        <v>6</v>
      </c>
      <c r="L94" s="52" t="s">
        <v>17</v>
      </c>
      <c r="M94" s="52">
        <f>VLOOKUP(L94:L220,Sheet2!$A:$B,2,0)</f>
        <v>2</v>
      </c>
      <c r="N94" s="52">
        <f t="shared" si="30"/>
        <v>6</v>
      </c>
      <c r="O94" s="52" t="s">
        <v>18</v>
      </c>
      <c r="P94" s="52">
        <f>VLOOKUP(O94:O220,Sheet2!$A:$B,2,0)</f>
        <v>1.75</v>
      </c>
      <c r="Q94" s="52">
        <f t="shared" si="31"/>
        <v>5.25</v>
      </c>
      <c r="R94" s="52" t="s">
        <v>6</v>
      </c>
      <c r="S94" s="52">
        <f>VLOOKUP(R94:R220,Sheet2!$A:$B,2,0)</f>
        <v>3.5</v>
      </c>
      <c r="T94" s="52">
        <f t="shared" si="32"/>
        <v>10.5</v>
      </c>
      <c r="U94" s="67" t="s">
        <v>477</v>
      </c>
      <c r="V94" s="52">
        <v>0</v>
      </c>
      <c r="W94" s="52">
        <f t="shared" si="33"/>
        <v>0</v>
      </c>
      <c r="X94" s="52" t="s">
        <v>11</v>
      </c>
      <c r="Y94" s="52">
        <f>VLOOKUP(X94:X220,Sheet2!$A:$B,2,0)</f>
        <v>2.5</v>
      </c>
      <c r="Z94" s="52">
        <f t="shared" si="34"/>
        <v>2.5</v>
      </c>
      <c r="AA94" s="52" t="s">
        <v>11</v>
      </c>
      <c r="AB94" s="52">
        <f>VLOOKUP(AA94:AA220,Sheet2!$A$2:$B$13,2,0)</f>
        <v>2.5</v>
      </c>
      <c r="AC94" s="52">
        <f t="shared" si="35"/>
        <v>5</v>
      </c>
      <c r="AD94" s="52" t="s">
        <v>16</v>
      </c>
      <c r="AE94" s="52">
        <f>VLOOKUP(AD94:AD220,Sheet2!$A$2:$B$13,2,0)</f>
        <v>2.25</v>
      </c>
      <c r="AF94" s="52">
        <f t="shared" si="36"/>
        <v>2.25</v>
      </c>
      <c r="AG94" s="52" t="s">
        <v>8</v>
      </c>
      <c r="AH94" s="52">
        <f>VLOOKUP(AG94:AG220,Sheet2!$A$2:$B$13,2,0)</f>
        <v>3</v>
      </c>
      <c r="AI94" s="52">
        <f t="shared" si="37"/>
        <v>3</v>
      </c>
      <c r="AJ94" s="53">
        <f t="shared" si="38"/>
        <v>47.25</v>
      </c>
      <c r="AK94" s="52">
        <f t="shared" si="39"/>
        <v>2.36</v>
      </c>
      <c r="AL94" s="69" t="s">
        <v>31</v>
      </c>
      <c r="AN94" s="83" t="s">
        <v>395</v>
      </c>
      <c r="AO94" s="44" t="b">
        <f t="shared" si="15"/>
        <v>1</v>
      </c>
      <c r="AP94" s="67" t="s">
        <v>477</v>
      </c>
      <c r="AQ94" s="44" t="b">
        <f t="shared" si="40"/>
        <v>1</v>
      </c>
    </row>
    <row r="95" spans="1:43" s="44" customFormat="1" ht="21.75" customHeight="1" x14ac:dyDescent="0.25">
      <c r="A95" s="51">
        <f t="shared" si="41"/>
        <v>88</v>
      </c>
      <c r="B95" s="63" t="s">
        <v>199</v>
      </c>
      <c r="C95" s="63" t="s">
        <v>457</v>
      </c>
      <c r="D95" s="61" t="s">
        <v>397</v>
      </c>
      <c r="E95" s="62" t="s">
        <v>398</v>
      </c>
      <c r="F95" s="52" t="s">
        <v>31</v>
      </c>
      <c r="G95" s="52">
        <f>VLOOKUP(F95:F221,Sheet2!$A:$B,2,0)</f>
        <v>0</v>
      </c>
      <c r="H95" s="52">
        <f t="shared" si="28"/>
        <v>0</v>
      </c>
      <c r="I95" s="52" t="s">
        <v>12</v>
      </c>
      <c r="J95" s="52">
        <f>VLOOKUP(I95:I221,Sheet2!$A:$B,2,0)</f>
        <v>2.75</v>
      </c>
      <c r="K95" s="52">
        <f t="shared" si="29"/>
        <v>8.25</v>
      </c>
      <c r="L95" s="52" t="s">
        <v>17</v>
      </c>
      <c r="M95" s="52">
        <f>VLOOKUP(L95:L221,Sheet2!$A:$B,2,0)</f>
        <v>2</v>
      </c>
      <c r="N95" s="52">
        <f t="shared" si="30"/>
        <v>6</v>
      </c>
      <c r="O95" s="52" t="s">
        <v>17</v>
      </c>
      <c r="P95" s="52">
        <f>VLOOKUP(O95:O221,Sheet2!$A:$B,2,0)</f>
        <v>2</v>
      </c>
      <c r="Q95" s="52">
        <f t="shared" si="31"/>
        <v>6</v>
      </c>
      <c r="R95" s="52" t="s">
        <v>7</v>
      </c>
      <c r="S95" s="52">
        <f>VLOOKUP(R95:R221,Sheet2!$A:$B,2,0)</f>
        <v>3.25</v>
      </c>
      <c r="T95" s="52">
        <f t="shared" si="32"/>
        <v>9.75</v>
      </c>
      <c r="U95" s="67" t="s">
        <v>31</v>
      </c>
      <c r="V95" s="52">
        <v>0</v>
      </c>
      <c r="W95" s="52">
        <f t="shared" si="33"/>
        <v>0</v>
      </c>
      <c r="X95" s="52" t="s">
        <v>18</v>
      </c>
      <c r="Y95" s="52">
        <f>VLOOKUP(X95:X221,Sheet2!$A:$B,2,0)</f>
        <v>1.75</v>
      </c>
      <c r="Z95" s="52">
        <f t="shared" si="34"/>
        <v>1.75</v>
      </c>
      <c r="AA95" s="52" t="s">
        <v>17</v>
      </c>
      <c r="AB95" s="52">
        <f>VLOOKUP(AA95:AA221,Sheet2!$A$2:$B$13,2,0)</f>
        <v>2</v>
      </c>
      <c r="AC95" s="52">
        <f t="shared" si="35"/>
        <v>4</v>
      </c>
      <c r="AD95" s="52" t="s">
        <v>11</v>
      </c>
      <c r="AE95" s="52">
        <f>VLOOKUP(AD95:AD221,Sheet2!$A$2:$B$13,2,0)</f>
        <v>2.5</v>
      </c>
      <c r="AF95" s="52">
        <f t="shared" si="36"/>
        <v>2.5</v>
      </c>
      <c r="AG95" s="52" t="s">
        <v>16</v>
      </c>
      <c r="AH95" s="52">
        <f>VLOOKUP(AG95:AG221,Sheet2!$A$2:$B$13,2,0)</f>
        <v>2.25</v>
      </c>
      <c r="AI95" s="52">
        <f t="shared" si="37"/>
        <v>2.25</v>
      </c>
      <c r="AJ95" s="53">
        <f t="shared" si="38"/>
        <v>40.5</v>
      </c>
      <c r="AK95" s="52">
        <f t="shared" si="39"/>
        <v>2.0299999999999998</v>
      </c>
      <c r="AL95" s="69" t="s">
        <v>478</v>
      </c>
      <c r="AN95" s="83" t="s">
        <v>397</v>
      </c>
      <c r="AO95" s="44" t="b">
        <f t="shared" si="15"/>
        <v>1</v>
      </c>
      <c r="AP95" s="67" t="s">
        <v>31</v>
      </c>
      <c r="AQ95" s="44" t="b">
        <f t="shared" si="40"/>
        <v>1</v>
      </c>
    </row>
    <row r="96" spans="1:43" s="44" customFormat="1" ht="21.75" customHeight="1" x14ac:dyDescent="0.25">
      <c r="A96" s="51">
        <f t="shared" si="41"/>
        <v>89</v>
      </c>
      <c r="B96" s="63" t="s">
        <v>199</v>
      </c>
      <c r="C96" s="63" t="s">
        <v>457</v>
      </c>
      <c r="D96" s="61" t="s">
        <v>399</v>
      </c>
      <c r="E96" s="62" t="s">
        <v>400</v>
      </c>
      <c r="F96" s="52" t="s">
        <v>8</v>
      </c>
      <c r="G96" s="52">
        <f>VLOOKUP(F96:F222,Sheet2!$A:$B,2,0)</f>
        <v>3</v>
      </c>
      <c r="H96" s="52">
        <f t="shared" si="28"/>
        <v>9</v>
      </c>
      <c r="I96" s="52" t="s">
        <v>13</v>
      </c>
      <c r="J96" s="52">
        <f>VLOOKUP(I96:I222,Sheet2!$A:$B,2,0)</f>
        <v>3.75</v>
      </c>
      <c r="K96" s="52">
        <f t="shared" si="29"/>
        <v>11.25</v>
      </c>
      <c r="L96" s="52" t="s">
        <v>6</v>
      </c>
      <c r="M96" s="52">
        <f>VLOOKUP(L96:L222,Sheet2!$A:$B,2,0)</f>
        <v>3.5</v>
      </c>
      <c r="N96" s="52">
        <f t="shared" si="30"/>
        <v>10.5</v>
      </c>
      <c r="O96" s="52" t="s">
        <v>6</v>
      </c>
      <c r="P96" s="52">
        <f>VLOOKUP(O96:O222,Sheet2!$A:$B,2,0)</f>
        <v>3.5</v>
      </c>
      <c r="Q96" s="52">
        <f t="shared" si="31"/>
        <v>10.5</v>
      </c>
      <c r="R96" s="52" t="s">
        <v>8</v>
      </c>
      <c r="S96" s="52">
        <f>VLOOKUP(R96:R222,Sheet2!$A:$B,2,0)</f>
        <v>3</v>
      </c>
      <c r="T96" s="52">
        <f t="shared" si="32"/>
        <v>9</v>
      </c>
      <c r="U96" s="67" t="s">
        <v>477</v>
      </c>
      <c r="V96" s="52">
        <v>0</v>
      </c>
      <c r="W96" s="52">
        <f t="shared" si="33"/>
        <v>0</v>
      </c>
      <c r="X96" s="52" t="s">
        <v>7</v>
      </c>
      <c r="Y96" s="52">
        <f>VLOOKUP(X96:X222,Sheet2!$A:$B,2,0)</f>
        <v>3.25</v>
      </c>
      <c r="Z96" s="52">
        <f t="shared" si="34"/>
        <v>3.25</v>
      </c>
      <c r="AA96" s="52" t="s">
        <v>6</v>
      </c>
      <c r="AB96" s="52">
        <f>VLOOKUP(AA96:AA222,Sheet2!$A$2:$B$13,2,0)</f>
        <v>3.5</v>
      </c>
      <c r="AC96" s="52">
        <f t="shared" si="35"/>
        <v>7</v>
      </c>
      <c r="AD96" s="52" t="s">
        <v>5</v>
      </c>
      <c r="AE96" s="52">
        <f>VLOOKUP(AD96:AD222,Sheet2!$A$2:$B$13,2,0)</f>
        <v>4</v>
      </c>
      <c r="AF96" s="52">
        <f t="shared" si="36"/>
        <v>4</v>
      </c>
      <c r="AG96" s="52" t="s">
        <v>5</v>
      </c>
      <c r="AH96" s="52">
        <f>VLOOKUP(AG96:AG222,Sheet2!$A$2:$B$13,2,0)</f>
        <v>4</v>
      </c>
      <c r="AI96" s="52">
        <f t="shared" si="37"/>
        <v>4</v>
      </c>
      <c r="AJ96" s="53">
        <f t="shared" si="38"/>
        <v>68.5</v>
      </c>
      <c r="AK96" s="52">
        <f t="shared" si="39"/>
        <v>3.43</v>
      </c>
      <c r="AL96" s="69" t="s">
        <v>478</v>
      </c>
      <c r="AN96" s="83" t="s">
        <v>399</v>
      </c>
      <c r="AO96" s="44" t="b">
        <f t="shared" si="15"/>
        <v>1</v>
      </c>
      <c r="AP96" s="67" t="s">
        <v>477</v>
      </c>
      <c r="AQ96" s="44" t="b">
        <f t="shared" si="40"/>
        <v>1</v>
      </c>
    </row>
    <row r="97" spans="1:43" s="44" customFormat="1" ht="21.75" customHeight="1" x14ac:dyDescent="0.25">
      <c r="A97" s="51">
        <f t="shared" si="41"/>
        <v>90</v>
      </c>
      <c r="B97" s="63" t="s">
        <v>199</v>
      </c>
      <c r="C97" s="63" t="s">
        <v>457</v>
      </c>
      <c r="D97" s="61" t="s">
        <v>401</v>
      </c>
      <c r="E97" s="62" t="s">
        <v>402</v>
      </c>
      <c r="F97" s="52" t="s">
        <v>31</v>
      </c>
      <c r="G97" s="52">
        <f>VLOOKUP(F97:F223,Sheet2!$A:$B,2,0)</f>
        <v>0</v>
      </c>
      <c r="H97" s="52">
        <f t="shared" si="28"/>
        <v>0</v>
      </c>
      <c r="I97" s="52" t="s">
        <v>8</v>
      </c>
      <c r="J97" s="52">
        <f>VLOOKUP(I97:I223,Sheet2!$A:$B,2,0)</f>
        <v>3</v>
      </c>
      <c r="K97" s="52">
        <f t="shared" si="29"/>
        <v>9</v>
      </c>
      <c r="L97" s="52" t="s">
        <v>16</v>
      </c>
      <c r="M97" s="52">
        <f>VLOOKUP(L97:L223,Sheet2!$A:$B,2,0)</f>
        <v>2.25</v>
      </c>
      <c r="N97" s="52">
        <f t="shared" si="30"/>
        <v>6.75</v>
      </c>
      <c r="O97" s="52" t="s">
        <v>31</v>
      </c>
      <c r="P97" s="52">
        <f>VLOOKUP(O97:O223,Sheet2!$A:$B,2,0)</f>
        <v>0</v>
      </c>
      <c r="Q97" s="52">
        <f t="shared" si="31"/>
        <v>0</v>
      </c>
      <c r="R97" s="52" t="s">
        <v>6</v>
      </c>
      <c r="S97" s="52">
        <f>VLOOKUP(R97:R223,Sheet2!$A:$B,2,0)</f>
        <v>3.5</v>
      </c>
      <c r="T97" s="52">
        <f t="shared" si="32"/>
        <v>10.5</v>
      </c>
      <c r="U97" s="67" t="s">
        <v>477</v>
      </c>
      <c r="V97" s="52">
        <v>0</v>
      </c>
      <c r="W97" s="52">
        <f t="shared" si="33"/>
        <v>0</v>
      </c>
      <c r="X97" s="52" t="s">
        <v>8</v>
      </c>
      <c r="Y97" s="52">
        <f>VLOOKUP(X97:X223,Sheet2!$A:$B,2,0)</f>
        <v>3</v>
      </c>
      <c r="Z97" s="52">
        <f t="shared" si="34"/>
        <v>3</v>
      </c>
      <c r="AA97" s="52" t="s">
        <v>8</v>
      </c>
      <c r="AB97" s="52">
        <f>VLOOKUP(AA97:AA223,Sheet2!$A$2:$B$13,2,0)</f>
        <v>3</v>
      </c>
      <c r="AC97" s="52">
        <f t="shared" si="35"/>
        <v>6</v>
      </c>
      <c r="AD97" s="52" t="s">
        <v>7</v>
      </c>
      <c r="AE97" s="52">
        <f>VLOOKUP(AD97:AD223,Sheet2!$A$2:$B$13,2,0)</f>
        <v>3.25</v>
      </c>
      <c r="AF97" s="52">
        <f t="shared" si="36"/>
        <v>3.25</v>
      </c>
      <c r="AG97" s="52" t="s">
        <v>12</v>
      </c>
      <c r="AH97" s="52">
        <f>VLOOKUP(AG97:AG223,Sheet2!$A$2:$B$13,2,0)</f>
        <v>2.75</v>
      </c>
      <c r="AI97" s="52">
        <f t="shared" si="37"/>
        <v>2.75</v>
      </c>
      <c r="AJ97" s="53">
        <f t="shared" si="38"/>
        <v>41.25</v>
      </c>
      <c r="AK97" s="52">
        <f t="shared" si="39"/>
        <v>2.06</v>
      </c>
      <c r="AL97" s="69" t="s">
        <v>31</v>
      </c>
      <c r="AN97" s="83" t="s">
        <v>401</v>
      </c>
      <c r="AO97" s="44" t="b">
        <f t="shared" si="15"/>
        <v>1</v>
      </c>
      <c r="AP97" s="67" t="s">
        <v>477</v>
      </c>
      <c r="AQ97" s="44" t="b">
        <f t="shared" si="40"/>
        <v>1</v>
      </c>
    </row>
    <row r="98" spans="1:43" s="44" customFormat="1" ht="21.75" customHeight="1" x14ac:dyDescent="0.25">
      <c r="A98" s="51">
        <f t="shared" si="41"/>
        <v>91</v>
      </c>
      <c r="B98" s="63" t="s">
        <v>199</v>
      </c>
      <c r="C98" s="63" t="s">
        <v>457</v>
      </c>
      <c r="D98" s="61" t="s">
        <v>403</v>
      </c>
      <c r="E98" s="62" t="s">
        <v>404</v>
      </c>
      <c r="F98" s="52" t="s">
        <v>31</v>
      </c>
      <c r="G98" s="52">
        <f>VLOOKUP(F98:F224,Sheet2!$A:$B,2,0)</f>
        <v>0</v>
      </c>
      <c r="H98" s="52">
        <f t="shared" si="28"/>
        <v>0</v>
      </c>
      <c r="I98" s="52" t="s">
        <v>18</v>
      </c>
      <c r="J98" s="52">
        <f>VLOOKUP(I98:I224,Sheet2!$A:$B,2,0)</f>
        <v>1.75</v>
      </c>
      <c r="K98" s="52">
        <f t="shared" si="29"/>
        <v>5.25</v>
      </c>
      <c r="L98" s="52" t="s">
        <v>31</v>
      </c>
      <c r="M98" s="52">
        <f>VLOOKUP(L98:L224,Sheet2!$A:$B,2,0)</f>
        <v>0</v>
      </c>
      <c r="N98" s="52">
        <f t="shared" si="30"/>
        <v>0</v>
      </c>
      <c r="O98" s="52" t="s">
        <v>31</v>
      </c>
      <c r="P98" s="52">
        <f>VLOOKUP(O98:O224,Sheet2!$A:$B,2,0)</f>
        <v>0</v>
      </c>
      <c r="Q98" s="52">
        <f t="shared" si="31"/>
        <v>0</v>
      </c>
      <c r="R98" s="52" t="s">
        <v>12</v>
      </c>
      <c r="S98" s="52">
        <f>VLOOKUP(R98:R224,Sheet2!$A:$B,2,0)</f>
        <v>2.75</v>
      </c>
      <c r="T98" s="52">
        <f t="shared" si="32"/>
        <v>8.25</v>
      </c>
      <c r="U98" s="67" t="s">
        <v>477</v>
      </c>
      <c r="V98" s="52">
        <v>0</v>
      </c>
      <c r="W98" s="52">
        <f t="shared" si="33"/>
        <v>0</v>
      </c>
      <c r="X98" s="52" t="s">
        <v>6</v>
      </c>
      <c r="Y98" s="52">
        <f>VLOOKUP(X98:X224,Sheet2!$A:$B,2,0)</f>
        <v>3.5</v>
      </c>
      <c r="Z98" s="52">
        <f t="shared" si="34"/>
        <v>3.5</v>
      </c>
      <c r="AA98" s="52" t="s">
        <v>18</v>
      </c>
      <c r="AB98" s="52">
        <f>VLOOKUP(AA98:AA224,Sheet2!$A$2:$B$13,2,0)</f>
        <v>1.75</v>
      </c>
      <c r="AC98" s="52">
        <f t="shared" si="35"/>
        <v>3.5</v>
      </c>
      <c r="AD98" s="52" t="s">
        <v>12</v>
      </c>
      <c r="AE98" s="52">
        <f>VLOOKUP(AD98:AD224,Sheet2!$A$2:$B$13,2,0)</f>
        <v>2.75</v>
      </c>
      <c r="AF98" s="52">
        <f t="shared" si="36"/>
        <v>2.75</v>
      </c>
      <c r="AG98" s="52" t="s">
        <v>8</v>
      </c>
      <c r="AH98" s="52">
        <f>VLOOKUP(AG98:AG224,Sheet2!$A$2:$B$13,2,0)</f>
        <v>3</v>
      </c>
      <c r="AI98" s="52">
        <f t="shared" si="37"/>
        <v>3</v>
      </c>
      <c r="AJ98" s="53">
        <f t="shared" si="38"/>
        <v>26.25</v>
      </c>
      <c r="AK98" s="52">
        <f t="shared" si="39"/>
        <v>1.31</v>
      </c>
      <c r="AL98" s="69" t="s">
        <v>31</v>
      </c>
      <c r="AN98" s="83" t="s">
        <v>403</v>
      </c>
      <c r="AO98" s="44" t="b">
        <f t="shared" si="15"/>
        <v>1</v>
      </c>
      <c r="AP98" s="67" t="s">
        <v>477</v>
      </c>
      <c r="AQ98" s="44" t="b">
        <f t="shared" si="40"/>
        <v>1</v>
      </c>
    </row>
    <row r="99" spans="1:43" s="44" customFormat="1" ht="21.75" customHeight="1" x14ac:dyDescent="0.25">
      <c r="A99" s="51">
        <f t="shared" si="41"/>
        <v>92</v>
      </c>
      <c r="B99" s="63" t="s">
        <v>199</v>
      </c>
      <c r="C99" s="63" t="s">
        <v>457</v>
      </c>
      <c r="D99" s="61" t="s">
        <v>405</v>
      </c>
      <c r="E99" s="62" t="s">
        <v>406</v>
      </c>
      <c r="F99" s="52" t="s">
        <v>17</v>
      </c>
      <c r="G99" s="52">
        <f>VLOOKUP(F99:F225,Sheet2!$A:$B,2,0)</f>
        <v>2</v>
      </c>
      <c r="H99" s="52">
        <f t="shared" si="28"/>
        <v>6</v>
      </c>
      <c r="I99" s="52" t="s">
        <v>17</v>
      </c>
      <c r="J99" s="52">
        <f>VLOOKUP(I99:I225,Sheet2!$A:$B,2,0)</f>
        <v>2</v>
      </c>
      <c r="K99" s="52">
        <f t="shared" si="29"/>
        <v>6</v>
      </c>
      <c r="L99" s="52" t="s">
        <v>17</v>
      </c>
      <c r="M99" s="52">
        <f>VLOOKUP(L99:L225,Sheet2!$A:$B,2,0)</f>
        <v>2</v>
      </c>
      <c r="N99" s="52">
        <f t="shared" si="30"/>
        <v>6</v>
      </c>
      <c r="O99" s="52" t="s">
        <v>31</v>
      </c>
      <c r="P99" s="52">
        <f>VLOOKUP(O99:O225,Sheet2!$A:$B,2,0)</f>
        <v>0</v>
      </c>
      <c r="Q99" s="52">
        <f t="shared" si="31"/>
        <v>0</v>
      </c>
      <c r="R99" s="52" t="s">
        <v>7</v>
      </c>
      <c r="S99" s="52">
        <f>VLOOKUP(R99:R225,Sheet2!$A:$B,2,0)</f>
        <v>3.25</v>
      </c>
      <c r="T99" s="52">
        <f t="shared" si="32"/>
        <v>9.75</v>
      </c>
      <c r="U99" s="67" t="s">
        <v>477</v>
      </c>
      <c r="V99" s="52">
        <v>0</v>
      </c>
      <c r="W99" s="52">
        <f t="shared" si="33"/>
        <v>0</v>
      </c>
      <c r="X99" s="52" t="s">
        <v>12</v>
      </c>
      <c r="Y99" s="52">
        <f>VLOOKUP(X99:X225,Sheet2!$A:$B,2,0)</f>
        <v>2.75</v>
      </c>
      <c r="Z99" s="52">
        <f t="shared" si="34"/>
        <v>2.75</v>
      </c>
      <c r="AA99" s="52" t="s">
        <v>11</v>
      </c>
      <c r="AB99" s="52">
        <f>VLOOKUP(AA99:AA225,Sheet2!$A$2:$B$13,2,0)</f>
        <v>2.5</v>
      </c>
      <c r="AC99" s="52">
        <f t="shared" si="35"/>
        <v>5</v>
      </c>
      <c r="AD99" s="52" t="s">
        <v>7</v>
      </c>
      <c r="AE99" s="52">
        <f>VLOOKUP(AD99:AD225,Sheet2!$A$2:$B$13,2,0)</f>
        <v>3.25</v>
      </c>
      <c r="AF99" s="52">
        <f t="shared" si="36"/>
        <v>3.25</v>
      </c>
      <c r="AG99" s="52" t="s">
        <v>8</v>
      </c>
      <c r="AH99" s="52">
        <f>VLOOKUP(AG99:AG225,Sheet2!$A$2:$B$13,2,0)</f>
        <v>3</v>
      </c>
      <c r="AI99" s="52">
        <f t="shared" si="37"/>
        <v>3</v>
      </c>
      <c r="AJ99" s="53">
        <f t="shared" si="38"/>
        <v>41.75</v>
      </c>
      <c r="AK99" s="52">
        <f t="shared" si="39"/>
        <v>2.09</v>
      </c>
      <c r="AL99" s="69" t="s">
        <v>31</v>
      </c>
      <c r="AN99" s="83" t="s">
        <v>405</v>
      </c>
      <c r="AO99" s="44" t="b">
        <f t="shared" si="15"/>
        <v>1</v>
      </c>
      <c r="AP99" s="67" t="s">
        <v>477</v>
      </c>
      <c r="AQ99" s="44" t="b">
        <f t="shared" si="40"/>
        <v>1</v>
      </c>
    </row>
    <row r="100" spans="1:43" s="44" customFormat="1" ht="21.75" customHeight="1" x14ac:dyDescent="0.25">
      <c r="A100" s="51">
        <f t="shared" si="41"/>
        <v>93</v>
      </c>
      <c r="B100" s="63" t="s">
        <v>199</v>
      </c>
      <c r="C100" s="63" t="s">
        <v>457</v>
      </c>
      <c r="D100" s="61" t="s">
        <v>407</v>
      </c>
      <c r="E100" s="62" t="s">
        <v>408</v>
      </c>
      <c r="F100" s="52" t="s">
        <v>8</v>
      </c>
      <c r="G100" s="52">
        <f>VLOOKUP(F100:F226,Sheet2!$A:$B,2,0)</f>
        <v>3</v>
      </c>
      <c r="H100" s="52">
        <f t="shared" si="28"/>
        <v>9</v>
      </c>
      <c r="I100" s="52" t="s">
        <v>16</v>
      </c>
      <c r="J100" s="52">
        <f>VLOOKUP(I100:I226,Sheet2!$A:$B,2,0)</f>
        <v>2.25</v>
      </c>
      <c r="K100" s="52">
        <f t="shared" si="29"/>
        <v>6.75</v>
      </c>
      <c r="L100" s="52" t="s">
        <v>31</v>
      </c>
      <c r="M100" s="52">
        <f>VLOOKUP(L100:L226,Sheet2!$A:$B,2,0)</f>
        <v>0</v>
      </c>
      <c r="N100" s="52">
        <f t="shared" si="30"/>
        <v>0</v>
      </c>
      <c r="O100" s="52" t="s">
        <v>17</v>
      </c>
      <c r="P100" s="52">
        <f>VLOOKUP(O100:O226,Sheet2!$A:$B,2,0)</f>
        <v>2</v>
      </c>
      <c r="Q100" s="52">
        <f t="shared" si="31"/>
        <v>6</v>
      </c>
      <c r="R100" s="52" t="s">
        <v>12</v>
      </c>
      <c r="S100" s="52">
        <f>VLOOKUP(R100:R226,Sheet2!$A:$B,2,0)</f>
        <v>2.75</v>
      </c>
      <c r="T100" s="52">
        <f t="shared" si="32"/>
        <v>8.25</v>
      </c>
      <c r="U100" s="67" t="s">
        <v>477</v>
      </c>
      <c r="V100" s="52">
        <v>0</v>
      </c>
      <c r="W100" s="52">
        <f t="shared" si="33"/>
        <v>0</v>
      </c>
      <c r="X100" s="52" t="s">
        <v>8</v>
      </c>
      <c r="Y100" s="52">
        <f>VLOOKUP(X100:X226,Sheet2!$A:$B,2,0)</f>
        <v>3</v>
      </c>
      <c r="Z100" s="52">
        <f t="shared" si="34"/>
        <v>3</v>
      </c>
      <c r="AA100" s="52" t="s">
        <v>7</v>
      </c>
      <c r="AB100" s="52">
        <f>VLOOKUP(AA100:AA226,Sheet2!$A$2:$B$13,2,0)</f>
        <v>3.25</v>
      </c>
      <c r="AC100" s="52">
        <f t="shared" si="35"/>
        <v>6.5</v>
      </c>
      <c r="AD100" s="52" t="s">
        <v>7</v>
      </c>
      <c r="AE100" s="52">
        <f>VLOOKUP(AD100:AD226,Sheet2!$A$2:$B$13,2,0)</f>
        <v>3.25</v>
      </c>
      <c r="AF100" s="52">
        <f t="shared" si="36"/>
        <v>3.25</v>
      </c>
      <c r="AG100" s="52" t="s">
        <v>13</v>
      </c>
      <c r="AH100" s="52">
        <f>VLOOKUP(AG100:AG226,Sheet2!$A$2:$B$13,2,0)</f>
        <v>3.75</v>
      </c>
      <c r="AI100" s="52">
        <f t="shared" si="37"/>
        <v>3.75</v>
      </c>
      <c r="AJ100" s="53">
        <f t="shared" si="38"/>
        <v>46.5</v>
      </c>
      <c r="AK100" s="52">
        <f t="shared" si="39"/>
        <v>2.33</v>
      </c>
      <c r="AL100" s="69" t="s">
        <v>31</v>
      </c>
      <c r="AN100" s="83" t="s">
        <v>407</v>
      </c>
      <c r="AO100" s="44" t="b">
        <f t="shared" si="15"/>
        <v>1</v>
      </c>
      <c r="AP100" s="67" t="s">
        <v>477</v>
      </c>
      <c r="AQ100" s="44" t="b">
        <f t="shared" si="40"/>
        <v>1</v>
      </c>
    </row>
    <row r="101" spans="1:43" s="44" customFormat="1" ht="21.75" customHeight="1" x14ac:dyDescent="0.25">
      <c r="A101" s="51">
        <f t="shared" si="41"/>
        <v>94</v>
      </c>
      <c r="B101" s="63" t="s">
        <v>199</v>
      </c>
      <c r="C101" s="63" t="s">
        <v>457</v>
      </c>
      <c r="D101" s="61" t="s">
        <v>409</v>
      </c>
      <c r="E101" s="62" t="s">
        <v>410</v>
      </c>
      <c r="F101" s="52" t="s">
        <v>31</v>
      </c>
      <c r="G101" s="52">
        <f>VLOOKUP(F101:F227,Sheet2!$A:$B,2,0)</f>
        <v>0</v>
      </c>
      <c r="H101" s="52">
        <f t="shared" si="28"/>
        <v>0</v>
      </c>
      <c r="I101" s="52" t="s">
        <v>31</v>
      </c>
      <c r="J101" s="52">
        <f>VLOOKUP(I101:I227,Sheet2!$A:$B,2,0)</f>
        <v>0</v>
      </c>
      <c r="K101" s="52">
        <f t="shared" si="29"/>
        <v>0</v>
      </c>
      <c r="L101" s="52" t="s">
        <v>31</v>
      </c>
      <c r="M101" s="52">
        <f>VLOOKUP(L101:L227,Sheet2!$A:$B,2,0)</f>
        <v>0</v>
      </c>
      <c r="N101" s="52">
        <f t="shared" si="30"/>
        <v>0</v>
      </c>
      <c r="O101" s="52" t="s">
        <v>31</v>
      </c>
      <c r="P101" s="52">
        <f>VLOOKUP(O101:O227,Sheet2!$A:$B,2,0)</f>
        <v>0</v>
      </c>
      <c r="Q101" s="52">
        <f t="shared" si="31"/>
        <v>0</v>
      </c>
      <c r="R101" s="52" t="s">
        <v>12</v>
      </c>
      <c r="S101" s="52">
        <f>VLOOKUP(R101:R227,Sheet2!$A:$B,2,0)</f>
        <v>2.75</v>
      </c>
      <c r="T101" s="52">
        <f t="shared" si="32"/>
        <v>8.25</v>
      </c>
      <c r="U101" s="67" t="s">
        <v>477</v>
      </c>
      <c r="V101" s="52">
        <v>0</v>
      </c>
      <c r="W101" s="52">
        <f t="shared" si="33"/>
        <v>0</v>
      </c>
      <c r="X101" s="52" t="s">
        <v>13</v>
      </c>
      <c r="Y101" s="52">
        <f>VLOOKUP(X101:X227,Sheet2!$A:$B,2,0)</f>
        <v>3.75</v>
      </c>
      <c r="Z101" s="52">
        <f t="shared" si="34"/>
        <v>3.75</v>
      </c>
      <c r="AA101" s="52" t="s">
        <v>8</v>
      </c>
      <c r="AB101" s="52">
        <f>VLOOKUP(AA101:AA227,Sheet2!$A$2:$B$13,2,0)</f>
        <v>3</v>
      </c>
      <c r="AC101" s="52">
        <f t="shared" si="35"/>
        <v>6</v>
      </c>
      <c r="AD101" s="52" t="s">
        <v>6</v>
      </c>
      <c r="AE101" s="52">
        <f>VLOOKUP(AD101:AD227,Sheet2!$A$2:$B$13,2,0)</f>
        <v>3.5</v>
      </c>
      <c r="AF101" s="52">
        <f t="shared" si="36"/>
        <v>3.5</v>
      </c>
      <c r="AG101" s="52" t="s">
        <v>13</v>
      </c>
      <c r="AH101" s="52">
        <f>VLOOKUP(AG101:AG227,Sheet2!$A$2:$B$13,2,0)</f>
        <v>3.75</v>
      </c>
      <c r="AI101" s="52">
        <f t="shared" si="37"/>
        <v>3.75</v>
      </c>
      <c r="AJ101" s="53">
        <f t="shared" si="38"/>
        <v>25.25</v>
      </c>
      <c r="AK101" s="52">
        <f t="shared" si="39"/>
        <v>1.26</v>
      </c>
      <c r="AL101" s="69" t="s">
        <v>31</v>
      </c>
      <c r="AN101" s="83" t="s">
        <v>409</v>
      </c>
      <c r="AO101" s="44" t="b">
        <f t="shared" si="15"/>
        <v>1</v>
      </c>
      <c r="AP101" s="67" t="s">
        <v>477</v>
      </c>
      <c r="AQ101" s="44" t="b">
        <f t="shared" si="40"/>
        <v>1</v>
      </c>
    </row>
    <row r="102" spans="1:43" s="44" customFormat="1" ht="21.75" customHeight="1" x14ac:dyDescent="0.25">
      <c r="A102" s="51">
        <f t="shared" si="41"/>
        <v>95</v>
      </c>
      <c r="B102" s="63" t="s">
        <v>199</v>
      </c>
      <c r="C102" s="63" t="s">
        <v>457</v>
      </c>
      <c r="D102" s="61" t="s">
        <v>411</v>
      </c>
      <c r="E102" s="62" t="s">
        <v>412</v>
      </c>
      <c r="F102" s="52" t="s">
        <v>8</v>
      </c>
      <c r="G102" s="52">
        <f>VLOOKUP(F102:F228,Sheet2!$A:$B,2,0)</f>
        <v>3</v>
      </c>
      <c r="H102" s="52">
        <f t="shared" si="28"/>
        <v>9</v>
      </c>
      <c r="I102" s="52" t="s">
        <v>6</v>
      </c>
      <c r="J102" s="52">
        <f>VLOOKUP(I102:I228,Sheet2!$A:$B,2,0)</f>
        <v>3.5</v>
      </c>
      <c r="K102" s="52">
        <f t="shared" si="29"/>
        <v>10.5</v>
      </c>
      <c r="L102" s="52" t="s">
        <v>8</v>
      </c>
      <c r="M102" s="52">
        <f>VLOOKUP(L102:L228,Sheet2!$A:$B,2,0)</f>
        <v>3</v>
      </c>
      <c r="N102" s="52">
        <f t="shared" si="30"/>
        <v>9</v>
      </c>
      <c r="O102" s="52" t="s">
        <v>11</v>
      </c>
      <c r="P102" s="52">
        <f>VLOOKUP(O102:O228,Sheet2!$A:$B,2,0)</f>
        <v>2.5</v>
      </c>
      <c r="Q102" s="52">
        <f t="shared" si="31"/>
        <v>7.5</v>
      </c>
      <c r="R102" s="52" t="s">
        <v>8</v>
      </c>
      <c r="S102" s="52">
        <f>VLOOKUP(R102:R228,Sheet2!$A:$B,2,0)</f>
        <v>3</v>
      </c>
      <c r="T102" s="52">
        <f t="shared" si="32"/>
        <v>9</v>
      </c>
      <c r="U102" s="67" t="s">
        <v>477</v>
      </c>
      <c r="V102" s="52">
        <v>0</v>
      </c>
      <c r="W102" s="52">
        <f t="shared" si="33"/>
        <v>0</v>
      </c>
      <c r="X102" s="52" t="s">
        <v>8</v>
      </c>
      <c r="Y102" s="52">
        <f>VLOOKUP(X102:X228,Sheet2!$A:$B,2,0)</f>
        <v>3</v>
      </c>
      <c r="Z102" s="52">
        <f t="shared" si="34"/>
        <v>3</v>
      </c>
      <c r="AA102" s="52" t="s">
        <v>7</v>
      </c>
      <c r="AB102" s="52">
        <f>VLOOKUP(AA102:AA228,Sheet2!$A$2:$B$13,2,0)</f>
        <v>3.25</v>
      </c>
      <c r="AC102" s="52">
        <f t="shared" si="35"/>
        <v>6.5</v>
      </c>
      <c r="AD102" s="52" t="s">
        <v>13</v>
      </c>
      <c r="AE102" s="52">
        <f>VLOOKUP(AD102:AD228,Sheet2!$A$2:$B$13,2,0)</f>
        <v>3.75</v>
      </c>
      <c r="AF102" s="52">
        <f t="shared" si="36"/>
        <v>3.75</v>
      </c>
      <c r="AG102" s="52" t="s">
        <v>6</v>
      </c>
      <c r="AH102" s="52">
        <f>VLOOKUP(AG102:AG228,Sheet2!$A$2:$B$13,2,0)</f>
        <v>3.5</v>
      </c>
      <c r="AI102" s="52">
        <f t="shared" si="37"/>
        <v>3.5</v>
      </c>
      <c r="AJ102" s="53">
        <f t="shared" si="38"/>
        <v>61.75</v>
      </c>
      <c r="AK102" s="52">
        <f t="shared" si="39"/>
        <v>3.09</v>
      </c>
      <c r="AL102" s="69" t="s">
        <v>31</v>
      </c>
      <c r="AN102" s="83" t="s">
        <v>411</v>
      </c>
      <c r="AO102" s="44" t="b">
        <f t="shared" si="15"/>
        <v>1</v>
      </c>
      <c r="AP102" s="67" t="s">
        <v>477</v>
      </c>
      <c r="AQ102" s="44" t="b">
        <f t="shared" si="40"/>
        <v>1</v>
      </c>
    </row>
    <row r="103" spans="1:43" s="44" customFormat="1" ht="21.75" customHeight="1" x14ac:dyDescent="0.25">
      <c r="A103" s="51">
        <f t="shared" si="41"/>
        <v>96</v>
      </c>
      <c r="B103" s="63" t="s">
        <v>199</v>
      </c>
      <c r="C103" s="63" t="s">
        <v>457</v>
      </c>
      <c r="D103" s="61" t="s">
        <v>413</v>
      </c>
      <c r="E103" s="62" t="s">
        <v>414</v>
      </c>
      <c r="F103" s="52" t="s">
        <v>6</v>
      </c>
      <c r="G103" s="52">
        <f>VLOOKUP(F103:F229,Sheet2!$A:$B,2,0)</f>
        <v>3.5</v>
      </c>
      <c r="H103" s="52">
        <f t="shared" si="28"/>
        <v>10.5</v>
      </c>
      <c r="I103" s="52" t="s">
        <v>5</v>
      </c>
      <c r="J103" s="52">
        <f>VLOOKUP(I103:I229,Sheet2!$A:$B,2,0)</f>
        <v>4</v>
      </c>
      <c r="K103" s="52">
        <f t="shared" si="29"/>
        <v>12</v>
      </c>
      <c r="L103" s="52" t="s">
        <v>6</v>
      </c>
      <c r="M103" s="52">
        <f>VLOOKUP(L103:L229,Sheet2!$A:$B,2,0)</f>
        <v>3.5</v>
      </c>
      <c r="N103" s="52">
        <f t="shared" si="30"/>
        <v>10.5</v>
      </c>
      <c r="O103" s="52" t="s">
        <v>13</v>
      </c>
      <c r="P103" s="52">
        <f>VLOOKUP(O103:O229,Sheet2!$A:$B,2,0)</f>
        <v>3.75</v>
      </c>
      <c r="Q103" s="52">
        <f t="shared" si="31"/>
        <v>11.25</v>
      </c>
      <c r="R103" s="52" t="s">
        <v>8</v>
      </c>
      <c r="S103" s="52">
        <f>VLOOKUP(R103:R229,Sheet2!$A:$B,2,0)</f>
        <v>3</v>
      </c>
      <c r="T103" s="52">
        <f t="shared" si="32"/>
        <v>9</v>
      </c>
      <c r="U103" s="67" t="s">
        <v>477</v>
      </c>
      <c r="V103" s="52">
        <v>0</v>
      </c>
      <c r="W103" s="52">
        <f t="shared" si="33"/>
        <v>0</v>
      </c>
      <c r="X103" s="52" t="s">
        <v>8</v>
      </c>
      <c r="Y103" s="52">
        <f>VLOOKUP(X103:X229,Sheet2!$A:$B,2,0)</f>
        <v>3</v>
      </c>
      <c r="Z103" s="52">
        <f t="shared" si="34"/>
        <v>3</v>
      </c>
      <c r="AA103" s="52" t="s">
        <v>13</v>
      </c>
      <c r="AB103" s="52">
        <f>VLOOKUP(AA103:AA229,Sheet2!$A$2:$B$13,2,0)</f>
        <v>3.75</v>
      </c>
      <c r="AC103" s="52">
        <f t="shared" si="35"/>
        <v>7.5</v>
      </c>
      <c r="AD103" s="52" t="s">
        <v>5</v>
      </c>
      <c r="AE103" s="52">
        <f>VLOOKUP(AD103:AD229,Sheet2!$A$2:$B$13,2,0)</f>
        <v>4</v>
      </c>
      <c r="AF103" s="52">
        <f t="shared" si="36"/>
        <v>4</v>
      </c>
      <c r="AG103" s="52" t="s">
        <v>13</v>
      </c>
      <c r="AH103" s="52">
        <f>VLOOKUP(AG103:AG229,Sheet2!$A$2:$B$13,2,0)</f>
        <v>3.75</v>
      </c>
      <c r="AI103" s="52">
        <f t="shared" si="37"/>
        <v>3.75</v>
      </c>
      <c r="AJ103" s="53">
        <f t="shared" si="38"/>
        <v>71.5</v>
      </c>
      <c r="AK103" s="52">
        <f t="shared" si="39"/>
        <v>3.58</v>
      </c>
      <c r="AL103" s="69" t="s">
        <v>31</v>
      </c>
      <c r="AN103" s="83" t="s">
        <v>413</v>
      </c>
      <c r="AO103" s="44" t="b">
        <f t="shared" ref="AO103:AO134" si="42">AN103=D103</f>
        <v>1</v>
      </c>
      <c r="AP103" s="67" t="s">
        <v>477</v>
      </c>
      <c r="AQ103" s="44" t="b">
        <f t="shared" si="40"/>
        <v>1</v>
      </c>
    </row>
    <row r="104" spans="1:43" s="44" customFormat="1" ht="21.75" customHeight="1" x14ac:dyDescent="0.25">
      <c r="A104" s="51">
        <f t="shared" si="41"/>
        <v>97</v>
      </c>
      <c r="B104" s="63" t="s">
        <v>199</v>
      </c>
      <c r="C104" s="63" t="s">
        <v>457</v>
      </c>
      <c r="D104" s="61" t="s">
        <v>415</v>
      </c>
      <c r="E104" s="62" t="s">
        <v>416</v>
      </c>
      <c r="F104" s="52" t="s">
        <v>12</v>
      </c>
      <c r="G104" s="52">
        <f>VLOOKUP(F104:F230,Sheet2!$A:$B,2,0)</f>
        <v>2.75</v>
      </c>
      <c r="H104" s="52">
        <f t="shared" ref="H104:H134" si="43">$F$7*G104</f>
        <v>8.25</v>
      </c>
      <c r="I104" s="52" t="s">
        <v>11</v>
      </c>
      <c r="J104" s="52">
        <f>VLOOKUP(I104:I230,Sheet2!$A:$B,2,0)</f>
        <v>2.5</v>
      </c>
      <c r="K104" s="52">
        <f t="shared" ref="K104:K134" si="44">$I$7*J104</f>
        <v>7.5</v>
      </c>
      <c r="L104" s="52" t="s">
        <v>31</v>
      </c>
      <c r="M104" s="52">
        <f>VLOOKUP(L104:L230,Sheet2!$A:$B,2,0)</f>
        <v>0</v>
      </c>
      <c r="N104" s="52">
        <f t="shared" ref="N104:N134" si="45">$L$7*M104</f>
        <v>0</v>
      </c>
      <c r="O104" s="52" t="s">
        <v>17</v>
      </c>
      <c r="P104" s="52">
        <f>VLOOKUP(O104:O230,Sheet2!$A:$B,2,0)</f>
        <v>2</v>
      </c>
      <c r="Q104" s="52">
        <f t="shared" ref="Q104:Q134" si="46">$O$7*P104</f>
        <v>6</v>
      </c>
      <c r="R104" s="52" t="s">
        <v>12</v>
      </c>
      <c r="S104" s="52">
        <f>VLOOKUP(R104:R230,Sheet2!$A:$B,2,0)</f>
        <v>2.75</v>
      </c>
      <c r="T104" s="52">
        <f t="shared" ref="T104:T134" si="47">$R$7*S104</f>
        <v>8.25</v>
      </c>
      <c r="U104" s="67" t="s">
        <v>477</v>
      </c>
      <c r="V104" s="52">
        <v>0</v>
      </c>
      <c r="W104" s="52">
        <f t="shared" ref="W104:W134" si="48">$U$7*V104</f>
        <v>0</v>
      </c>
      <c r="X104" s="52" t="s">
        <v>13</v>
      </c>
      <c r="Y104" s="52">
        <f>VLOOKUP(X104:X230,Sheet2!$A:$B,2,0)</f>
        <v>3.75</v>
      </c>
      <c r="Z104" s="52">
        <f t="shared" ref="Z104:Z134" si="49">$X$7*Y104</f>
        <v>3.75</v>
      </c>
      <c r="AA104" s="52" t="s">
        <v>16</v>
      </c>
      <c r="AB104" s="52">
        <f>VLOOKUP(AA104:AA230,Sheet2!$A$2:$B$13,2,0)</f>
        <v>2.25</v>
      </c>
      <c r="AC104" s="52">
        <f t="shared" ref="AC104:AC134" si="50">$AA$7*AB104</f>
        <v>4.5</v>
      </c>
      <c r="AD104" s="52" t="s">
        <v>8</v>
      </c>
      <c r="AE104" s="52">
        <f>VLOOKUP(AD104:AD230,Sheet2!$A$2:$B$13,2,0)</f>
        <v>3</v>
      </c>
      <c r="AF104" s="52">
        <f t="shared" ref="AF104:AF134" si="51">$AD$7*AE104</f>
        <v>3</v>
      </c>
      <c r="AG104" s="52" t="s">
        <v>5</v>
      </c>
      <c r="AH104" s="52">
        <f>VLOOKUP(AG104:AG230,Sheet2!$A$2:$B$13,2,0)</f>
        <v>4</v>
      </c>
      <c r="AI104" s="52">
        <f t="shared" ref="AI104:AI134" si="52">$AG$7*AH104</f>
        <v>4</v>
      </c>
      <c r="AJ104" s="53">
        <f t="shared" ref="AJ104:AJ134" si="53">(H104+K104+N104+Q104+T104+W104+Z104+AC104+AF104+AI104)</f>
        <v>45.25</v>
      </c>
      <c r="AK104" s="52">
        <f t="shared" ref="AK104:AK134" si="54">ROUND(AJ104/$AJ$7,2)</f>
        <v>2.2599999999999998</v>
      </c>
      <c r="AL104" s="69" t="s">
        <v>31</v>
      </c>
      <c r="AN104" s="83" t="s">
        <v>415</v>
      </c>
      <c r="AO104" s="44" t="b">
        <f t="shared" si="42"/>
        <v>1</v>
      </c>
      <c r="AP104" s="67" t="s">
        <v>477</v>
      </c>
      <c r="AQ104" s="44" t="b">
        <f t="shared" si="40"/>
        <v>1</v>
      </c>
    </row>
    <row r="105" spans="1:43" s="44" customFormat="1" ht="21.75" customHeight="1" x14ac:dyDescent="0.25">
      <c r="A105" s="51">
        <f t="shared" si="41"/>
        <v>98</v>
      </c>
      <c r="B105" s="63" t="s">
        <v>199</v>
      </c>
      <c r="C105" s="63" t="s">
        <v>457</v>
      </c>
      <c r="D105" s="61" t="s">
        <v>417</v>
      </c>
      <c r="E105" s="62" t="s">
        <v>418</v>
      </c>
      <c r="F105" s="52" t="s">
        <v>7</v>
      </c>
      <c r="G105" s="52">
        <f>VLOOKUP(F105:F231,Sheet2!$A:$B,2,0)</f>
        <v>3.25</v>
      </c>
      <c r="H105" s="52">
        <f t="shared" si="43"/>
        <v>9.75</v>
      </c>
      <c r="I105" s="52" t="s">
        <v>17</v>
      </c>
      <c r="J105" s="52">
        <f>VLOOKUP(I105:I231,Sheet2!$A:$B,2,0)</f>
        <v>2</v>
      </c>
      <c r="K105" s="52">
        <f t="shared" si="44"/>
        <v>6</v>
      </c>
      <c r="L105" s="52" t="s">
        <v>13</v>
      </c>
      <c r="M105" s="52">
        <f>VLOOKUP(L105:L231,Sheet2!$A:$B,2,0)</f>
        <v>3.75</v>
      </c>
      <c r="N105" s="52">
        <f t="shared" si="45"/>
        <v>11.25</v>
      </c>
      <c r="O105" s="52" t="s">
        <v>8</v>
      </c>
      <c r="P105" s="52">
        <f>VLOOKUP(O105:O231,Sheet2!$A:$B,2,0)</f>
        <v>3</v>
      </c>
      <c r="Q105" s="52">
        <f t="shared" si="46"/>
        <v>9</v>
      </c>
      <c r="R105" s="52" t="s">
        <v>12</v>
      </c>
      <c r="S105" s="52">
        <f>VLOOKUP(R105:R231,Sheet2!$A:$B,2,0)</f>
        <v>2.75</v>
      </c>
      <c r="T105" s="52">
        <f t="shared" si="47"/>
        <v>8.25</v>
      </c>
      <c r="U105" s="67" t="s">
        <v>477</v>
      </c>
      <c r="V105" s="52">
        <v>0</v>
      </c>
      <c r="W105" s="52">
        <f t="shared" si="48"/>
        <v>0</v>
      </c>
      <c r="X105" s="52" t="s">
        <v>6</v>
      </c>
      <c r="Y105" s="52">
        <f>VLOOKUP(X105:X231,Sheet2!$A:$B,2,0)</f>
        <v>3.5</v>
      </c>
      <c r="Z105" s="52">
        <f t="shared" si="49"/>
        <v>3.5</v>
      </c>
      <c r="AA105" s="52" t="s">
        <v>8</v>
      </c>
      <c r="AB105" s="52">
        <f>VLOOKUP(AA105:AA231,Sheet2!$A$2:$B$13,2,0)</f>
        <v>3</v>
      </c>
      <c r="AC105" s="52">
        <f t="shared" si="50"/>
        <v>6</v>
      </c>
      <c r="AD105" s="52" t="s">
        <v>5</v>
      </c>
      <c r="AE105" s="52">
        <f>VLOOKUP(AD105:AD231,Sheet2!$A$2:$B$13,2,0)</f>
        <v>4</v>
      </c>
      <c r="AF105" s="52">
        <f t="shared" si="51"/>
        <v>4</v>
      </c>
      <c r="AG105" s="52" t="s">
        <v>13</v>
      </c>
      <c r="AH105" s="52">
        <f>VLOOKUP(AG105:AG231,Sheet2!$A$2:$B$13,2,0)</f>
        <v>3.75</v>
      </c>
      <c r="AI105" s="52">
        <f t="shared" si="52"/>
        <v>3.75</v>
      </c>
      <c r="AJ105" s="53">
        <f t="shared" si="53"/>
        <v>61.5</v>
      </c>
      <c r="AK105" s="52">
        <f t="shared" si="54"/>
        <v>3.08</v>
      </c>
      <c r="AL105" s="69" t="s">
        <v>478</v>
      </c>
      <c r="AN105" s="83" t="s">
        <v>417</v>
      </c>
      <c r="AO105" s="44" t="b">
        <f t="shared" si="42"/>
        <v>1</v>
      </c>
      <c r="AP105" s="67" t="s">
        <v>477</v>
      </c>
      <c r="AQ105" s="44" t="b">
        <f t="shared" si="40"/>
        <v>1</v>
      </c>
    </row>
    <row r="106" spans="1:43" s="44" customFormat="1" ht="21.75" customHeight="1" x14ac:dyDescent="0.25">
      <c r="A106" s="51">
        <f t="shared" si="41"/>
        <v>99</v>
      </c>
      <c r="B106" s="63" t="s">
        <v>199</v>
      </c>
      <c r="C106" s="63" t="s">
        <v>457</v>
      </c>
      <c r="D106" s="61" t="s">
        <v>419</v>
      </c>
      <c r="E106" s="62" t="s">
        <v>420</v>
      </c>
      <c r="F106" s="52" t="s">
        <v>6</v>
      </c>
      <c r="G106" s="52">
        <f>VLOOKUP(F106:F232,Sheet2!$A:$B,2,0)</f>
        <v>3.5</v>
      </c>
      <c r="H106" s="52">
        <f t="shared" si="43"/>
        <v>10.5</v>
      </c>
      <c r="I106" s="52" t="s">
        <v>8</v>
      </c>
      <c r="J106" s="52">
        <f>VLOOKUP(I106:I232,Sheet2!$A:$B,2,0)</f>
        <v>3</v>
      </c>
      <c r="K106" s="52">
        <f t="shared" si="44"/>
        <v>9</v>
      </c>
      <c r="L106" s="52" t="s">
        <v>31</v>
      </c>
      <c r="M106" s="52">
        <f>VLOOKUP(L106:L232,Sheet2!$A:$B,2,0)</f>
        <v>0</v>
      </c>
      <c r="N106" s="52">
        <f t="shared" si="45"/>
        <v>0</v>
      </c>
      <c r="O106" s="52" t="s">
        <v>16</v>
      </c>
      <c r="P106" s="52">
        <f>VLOOKUP(O106:O232,Sheet2!$A:$B,2,0)</f>
        <v>2.25</v>
      </c>
      <c r="Q106" s="52">
        <f t="shared" si="46"/>
        <v>6.75</v>
      </c>
      <c r="R106" s="52" t="s">
        <v>6</v>
      </c>
      <c r="S106" s="52">
        <f>VLOOKUP(R106:R232,Sheet2!$A:$B,2,0)</f>
        <v>3.5</v>
      </c>
      <c r="T106" s="52">
        <f t="shared" si="47"/>
        <v>10.5</v>
      </c>
      <c r="U106" s="67" t="s">
        <v>477</v>
      </c>
      <c r="V106" s="52">
        <v>0</v>
      </c>
      <c r="W106" s="52">
        <f t="shared" si="48"/>
        <v>0</v>
      </c>
      <c r="X106" s="52" t="s">
        <v>5</v>
      </c>
      <c r="Y106" s="52">
        <f>VLOOKUP(X106:X232,Sheet2!$A:$B,2,0)</f>
        <v>4</v>
      </c>
      <c r="Z106" s="52">
        <f t="shared" si="49"/>
        <v>4</v>
      </c>
      <c r="AA106" s="52" t="s">
        <v>6</v>
      </c>
      <c r="AB106" s="52">
        <f>VLOOKUP(AA106:AA232,Sheet2!$A$2:$B$13,2,0)</f>
        <v>3.5</v>
      </c>
      <c r="AC106" s="52">
        <f t="shared" si="50"/>
        <v>7</v>
      </c>
      <c r="AD106" s="52" t="s">
        <v>7</v>
      </c>
      <c r="AE106" s="52">
        <f>VLOOKUP(AD106:AD232,Sheet2!$A$2:$B$13,2,0)</f>
        <v>3.25</v>
      </c>
      <c r="AF106" s="52">
        <f t="shared" si="51"/>
        <v>3.25</v>
      </c>
      <c r="AG106" s="52" t="s">
        <v>5</v>
      </c>
      <c r="AH106" s="52">
        <f>VLOOKUP(AG106:AG232,Sheet2!$A$2:$B$13,2,0)</f>
        <v>4</v>
      </c>
      <c r="AI106" s="52">
        <f t="shared" si="52"/>
        <v>4</v>
      </c>
      <c r="AJ106" s="53">
        <f t="shared" si="53"/>
        <v>55</v>
      </c>
      <c r="AK106" s="52">
        <f t="shared" si="54"/>
        <v>2.75</v>
      </c>
      <c r="AL106" s="69" t="s">
        <v>31</v>
      </c>
      <c r="AN106" s="83" t="s">
        <v>419</v>
      </c>
      <c r="AO106" s="44" t="b">
        <f t="shared" si="42"/>
        <v>1</v>
      </c>
      <c r="AP106" s="67" t="s">
        <v>477</v>
      </c>
      <c r="AQ106" s="44" t="b">
        <f t="shared" si="40"/>
        <v>1</v>
      </c>
    </row>
    <row r="107" spans="1:43" s="44" customFormat="1" ht="21.75" customHeight="1" x14ac:dyDescent="0.25">
      <c r="A107" s="51">
        <f t="shared" si="41"/>
        <v>100</v>
      </c>
      <c r="B107" s="63" t="s">
        <v>199</v>
      </c>
      <c r="C107" s="63" t="s">
        <v>457</v>
      </c>
      <c r="D107" s="61" t="s">
        <v>421</v>
      </c>
      <c r="E107" s="62" t="s">
        <v>422</v>
      </c>
      <c r="F107" s="52" t="s">
        <v>5</v>
      </c>
      <c r="G107" s="52">
        <f>VLOOKUP(F107:F233,Sheet2!$A:$B,2,0)</f>
        <v>4</v>
      </c>
      <c r="H107" s="52">
        <f t="shared" si="43"/>
        <v>12</v>
      </c>
      <c r="I107" s="52" t="s">
        <v>6</v>
      </c>
      <c r="J107" s="52">
        <f>VLOOKUP(I107:I233,Sheet2!$A:$B,2,0)</f>
        <v>3.5</v>
      </c>
      <c r="K107" s="52">
        <f t="shared" si="44"/>
        <v>10.5</v>
      </c>
      <c r="L107" s="52" t="s">
        <v>5</v>
      </c>
      <c r="M107" s="52">
        <f>VLOOKUP(L107:L233,Sheet2!$A:$B,2,0)</f>
        <v>4</v>
      </c>
      <c r="N107" s="52">
        <f t="shared" si="45"/>
        <v>12</v>
      </c>
      <c r="O107" s="52" t="s">
        <v>5</v>
      </c>
      <c r="P107" s="52">
        <f>VLOOKUP(O107:O233,Sheet2!$A:$B,2,0)</f>
        <v>4</v>
      </c>
      <c r="Q107" s="52">
        <f t="shared" si="46"/>
        <v>12</v>
      </c>
      <c r="R107" s="52" t="s">
        <v>13</v>
      </c>
      <c r="S107" s="52">
        <f>VLOOKUP(R107:R233,Sheet2!$A:$B,2,0)</f>
        <v>3.75</v>
      </c>
      <c r="T107" s="52">
        <f t="shared" si="47"/>
        <v>11.25</v>
      </c>
      <c r="U107" s="67" t="s">
        <v>477</v>
      </c>
      <c r="V107" s="52">
        <v>0</v>
      </c>
      <c r="W107" s="52">
        <f t="shared" si="48"/>
        <v>0</v>
      </c>
      <c r="X107" s="52" t="s">
        <v>5</v>
      </c>
      <c r="Y107" s="52">
        <f>VLOOKUP(X107:X233,Sheet2!$A:$B,2,0)</f>
        <v>4</v>
      </c>
      <c r="Z107" s="52">
        <f t="shared" si="49"/>
        <v>4</v>
      </c>
      <c r="AA107" s="52" t="s">
        <v>8</v>
      </c>
      <c r="AB107" s="52">
        <f>VLOOKUP(AA107:AA233,Sheet2!$A$2:$B$13,2,0)</f>
        <v>3</v>
      </c>
      <c r="AC107" s="52">
        <f t="shared" si="50"/>
        <v>6</v>
      </c>
      <c r="AD107" s="52" t="s">
        <v>13</v>
      </c>
      <c r="AE107" s="52">
        <f>VLOOKUP(AD107:AD233,Sheet2!$A$2:$B$13,2,0)</f>
        <v>3.75</v>
      </c>
      <c r="AF107" s="52">
        <f t="shared" si="51"/>
        <v>3.75</v>
      </c>
      <c r="AG107" s="52" t="s">
        <v>5</v>
      </c>
      <c r="AH107" s="52">
        <f>VLOOKUP(AG107:AG233,Sheet2!$A$2:$B$13,2,0)</f>
        <v>4</v>
      </c>
      <c r="AI107" s="52">
        <f t="shared" si="52"/>
        <v>4</v>
      </c>
      <c r="AJ107" s="53">
        <f t="shared" si="53"/>
        <v>75.5</v>
      </c>
      <c r="AK107" s="52">
        <f t="shared" si="54"/>
        <v>3.78</v>
      </c>
      <c r="AL107" s="69" t="s">
        <v>478</v>
      </c>
      <c r="AN107" s="83" t="s">
        <v>421</v>
      </c>
      <c r="AO107" s="44" t="b">
        <f t="shared" si="42"/>
        <v>1</v>
      </c>
      <c r="AP107" s="67" t="s">
        <v>477</v>
      </c>
      <c r="AQ107" s="44" t="b">
        <f t="shared" si="40"/>
        <v>1</v>
      </c>
    </row>
    <row r="108" spans="1:43" s="44" customFormat="1" ht="21.75" customHeight="1" x14ac:dyDescent="0.25">
      <c r="A108" s="51">
        <f t="shared" si="41"/>
        <v>101</v>
      </c>
      <c r="B108" s="63" t="s">
        <v>199</v>
      </c>
      <c r="C108" s="63" t="s">
        <v>457</v>
      </c>
      <c r="D108" s="61" t="s">
        <v>423</v>
      </c>
      <c r="E108" s="62" t="s">
        <v>424</v>
      </c>
      <c r="F108" s="52" t="s">
        <v>31</v>
      </c>
      <c r="G108" s="52">
        <f>VLOOKUP(F108:F234,Sheet2!$A:$B,2,0)</f>
        <v>0</v>
      </c>
      <c r="H108" s="52">
        <f t="shared" si="43"/>
        <v>0</v>
      </c>
      <c r="I108" s="52" t="s">
        <v>31</v>
      </c>
      <c r="J108" s="52">
        <f>VLOOKUP(I108:I234,Sheet2!$A:$B,2,0)</f>
        <v>0</v>
      </c>
      <c r="K108" s="52">
        <f t="shared" si="44"/>
        <v>0</v>
      </c>
      <c r="L108" s="52" t="s">
        <v>31</v>
      </c>
      <c r="M108" s="52">
        <f>VLOOKUP(L108:L234,Sheet2!$A:$B,2,0)</f>
        <v>0</v>
      </c>
      <c r="N108" s="52">
        <f t="shared" si="45"/>
        <v>0</v>
      </c>
      <c r="O108" s="52" t="s">
        <v>31</v>
      </c>
      <c r="P108" s="52">
        <f>VLOOKUP(O108:O234,Sheet2!$A:$B,2,0)</f>
        <v>0</v>
      </c>
      <c r="Q108" s="52">
        <f t="shared" si="46"/>
        <v>0</v>
      </c>
      <c r="R108" s="52" t="s">
        <v>31</v>
      </c>
      <c r="S108" s="52">
        <f>VLOOKUP(R108:R234,Sheet2!$A:$B,2,0)</f>
        <v>0</v>
      </c>
      <c r="T108" s="52">
        <f t="shared" si="47"/>
        <v>0</v>
      </c>
      <c r="U108" s="67" t="s">
        <v>31</v>
      </c>
      <c r="V108" s="52">
        <v>0</v>
      </c>
      <c r="W108" s="52">
        <f t="shared" si="48"/>
        <v>0</v>
      </c>
      <c r="X108" s="52" t="s">
        <v>18</v>
      </c>
      <c r="Y108" s="52">
        <f>VLOOKUP(X108:X234,Sheet2!$A:$B,2,0)</f>
        <v>1.75</v>
      </c>
      <c r="Z108" s="52">
        <f t="shared" si="49"/>
        <v>1.75</v>
      </c>
      <c r="AA108" s="52" t="s">
        <v>31</v>
      </c>
      <c r="AB108" s="52">
        <f>VLOOKUP(AA108:AA234,Sheet2!$A$2:$B$13,2,0)</f>
        <v>0</v>
      </c>
      <c r="AC108" s="52">
        <f t="shared" si="50"/>
        <v>0</v>
      </c>
      <c r="AD108" s="52" t="s">
        <v>31</v>
      </c>
      <c r="AE108" s="52">
        <f>VLOOKUP(AD108:AD234,Sheet2!$A$2:$B$13,2,0)</f>
        <v>0</v>
      </c>
      <c r="AF108" s="52">
        <f t="shared" si="51"/>
        <v>0</v>
      </c>
      <c r="AG108" s="52" t="s">
        <v>31</v>
      </c>
      <c r="AH108" s="52">
        <f>VLOOKUP(AG108:AG234,Sheet2!$A$2:$B$13,2,0)</f>
        <v>0</v>
      </c>
      <c r="AI108" s="52">
        <f t="shared" si="52"/>
        <v>0</v>
      </c>
      <c r="AJ108" s="53">
        <f t="shared" si="53"/>
        <v>1.75</v>
      </c>
      <c r="AK108" s="52">
        <f t="shared" si="54"/>
        <v>0.09</v>
      </c>
      <c r="AL108" s="69" t="s">
        <v>31</v>
      </c>
      <c r="AN108" s="83" t="s">
        <v>423</v>
      </c>
      <c r="AO108" s="44" t="b">
        <f t="shared" si="42"/>
        <v>1</v>
      </c>
      <c r="AP108" s="67" t="s">
        <v>31</v>
      </c>
      <c r="AQ108" s="44" t="b">
        <f t="shared" si="40"/>
        <v>1</v>
      </c>
    </row>
    <row r="109" spans="1:43" s="44" customFormat="1" ht="21.75" customHeight="1" x14ac:dyDescent="0.25">
      <c r="A109" s="51">
        <f t="shared" si="41"/>
        <v>102</v>
      </c>
      <c r="B109" s="63" t="s">
        <v>199</v>
      </c>
      <c r="C109" s="63" t="s">
        <v>457</v>
      </c>
      <c r="D109" s="61" t="s">
        <v>425</v>
      </c>
      <c r="E109" s="62" t="s">
        <v>426</v>
      </c>
      <c r="F109" s="52" t="s">
        <v>31</v>
      </c>
      <c r="G109" s="52">
        <f>VLOOKUP(F109:F235,Sheet2!$A:$B,2,0)</f>
        <v>0</v>
      </c>
      <c r="H109" s="52">
        <f t="shared" si="43"/>
        <v>0</v>
      </c>
      <c r="I109" s="52" t="s">
        <v>31</v>
      </c>
      <c r="J109" s="52">
        <f>VLOOKUP(I109:I235,Sheet2!$A:$B,2,0)</f>
        <v>0</v>
      </c>
      <c r="K109" s="52">
        <f t="shared" si="44"/>
        <v>0</v>
      </c>
      <c r="L109" s="52" t="s">
        <v>31</v>
      </c>
      <c r="M109" s="52">
        <f>VLOOKUP(L109:L235,Sheet2!$A:$B,2,0)</f>
        <v>0</v>
      </c>
      <c r="N109" s="52">
        <f t="shared" si="45"/>
        <v>0</v>
      </c>
      <c r="O109" s="52" t="s">
        <v>31</v>
      </c>
      <c r="P109" s="52">
        <f>VLOOKUP(O109:O235,Sheet2!$A:$B,2,0)</f>
        <v>0</v>
      </c>
      <c r="Q109" s="52">
        <f t="shared" si="46"/>
        <v>0</v>
      </c>
      <c r="R109" s="52" t="s">
        <v>31</v>
      </c>
      <c r="S109" s="52">
        <f>VLOOKUP(R109:R235,Sheet2!$A:$B,2,0)</f>
        <v>0</v>
      </c>
      <c r="T109" s="52">
        <f t="shared" si="47"/>
        <v>0</v>
      </c>
      <c r="U109" s="67" t="s">
        <v>477</v>
      </c>
      <c r="V109" s="52">
        <v>0</v>
      </c>
      <c r="W109" s="52">
        <f t="shared" si="48"/>
        <v>0</v>
      </c>
      <c r="X109" s="52" t="s">
        <v>12</v>
      </c>
      <c r="Y109" s="52">
        <f>VLOOKUP(X109:X235,Sheet2!$A:$B,2,0)</f>
        <v>2.75</v>
      </c>
      <c r="Z109" s="52">
        <f t="shared" si="49"/>
        <v>2.75</v>
      </c>
      <c r="AA109" s="52" t="s">
        <v>17</v>
      </c>
      <c r="AB109" s="52">
        <f>VLOOKUP(AA109:AA235,Sheet2!$A$2:$B$13,2,0)</f>
        <v>2</v>
      </c>
      <c r="AC109" s="52">
        <f t="shared" si="50"/>
        <v>4</v>
      </c>
      <c r="AD109" s="52" t="s">
        <v>18</v>
      </c>
      <c r="AE109" s="52">
        <f>VLOOKUP(AD109:AD235,Sheet2!$A$2:$B$13,2,0)</f>
        <v>1.75</v>
      </c>
      <c r="AF109" s="52">
        <f t="shared" si="51"/>
        <v>1.75</v>
      </c>
      <c r="AG109" s="52" t="s">
        <v>11</v>
      </c>
      <c r="AH109" s="52">
        <f>VLOOKUP(AG109:AG235,Sheet2!$A$2:$B$13,2,0)</f>
        <v>2.5</v>
      </c>
      <c r="AI109" s="52">
        <f t="shared" si="52"/>
        <v>2.5</v>
      </c>
      <c r="AJ109" s="53">
        <f t="shared" si="53"/>
        <v>11</v>
      </c>
      <c r="AK109" s="52">
        <f t="shared" si="54"/>
        <v>0.55000000000000004</v>
      </c>
      <c r="AL109" s="69" t="s">
        <v>31</v>
      </c>
      <c r="AN109" s="83" t="s">
        <v>425</v>
      </c>
      <c r="AO109" s="44" t="b">
        <f t="shared" si="42"/>
        <v>1</v>
      </c>
      <c r="AP109" s="67" t="s">
        <v>477</v>
      </c>
      <c r="AQ109" s="44" t="b">
        <f t="shared" si="40"/>
        <v>1</v>
      </c>
    </row>
    <row r="110" spans="1:43" s="44" customFormat="1" ht="21.75" customHeight="1" x14ac:dyDescent="0.25">
      <c r="A110" s="51">
        <f t="shared" si="41"/>
        <v>103</v>
      </c>
      <c r="B110" s="63" t="s">
        <v>199</v>
      </c>
      <c r="C110" s="63" t="s">
        <v>457</v>
      </c>
      <c r="D110" s="61" t="s">
        <v>427</v>
      </c>
      <c r="E110" s="62" t="s">
        <v>428</v>
      </c>
      <c r="F110" s="52" t="s">
        <v>31</v>
      </c>
      <c r="G110" s="52">
        <f>VLOOKUP(F110:F236,Sheet2!$A:$B,2,0)</f>
        <v>0</v>
      </c>
      <c r="H110" s="52">
        <f t="shared" si="43"/>
        <v>0</v>
      </c>
      <c r="I110" s="52" t="s">
        <v>31</v>
      </c>
      <c r="J110" s="52">
        <f>VLOOKUP(I110:I236,Sheet2!$A:$B,2,0)</f>
        <v>0</v>
      </c>
      <c r="K110" s="52">
        <f t="shared" si="44"/>
        <v>0</v>
      </c>
      <c r="L110" s="52" t="s">
        <v>31</v>
      </c>
      <c r="M110" s="52">
        <f>VLOOKUP(L110:L236,Sheet2!$A:$B,2,0)</f>
        <v>0</v>
      </c>
      <c r="N110" s="52">
        <f t="shared" si="45"/>
        <v>0</v>
      </c>
      <c r="O110" s="52" t="s">
        <v>31</v>
      </c>
      <c r="P110" s="52">
        <f>VLOOKUP(O110:O236,Sheet2!$A:$B,2,0)</f>
        <v>0</v>
      </c>
      <c r="Q110" s="52">
        <f t="shared" si="46"/>
        <v>0</v>
      </c>
      <c r="R110" s="52" t="s">
        <v>31</v>
      </c>
      <c r="S110" s="52">
        <f>VLOOKUP(R110:R236,Sheet2!$A:$B,2,0)</f>
        <v>0</v>
      </c>
      <c r="T110" s="52">
        <f t="shared" si="47"/>
        <v>0</v>
      </c>
      <c r="U110" s="67" t="s">
        <v>477</v>
      </c>
      <c r="V110" s="52">
        <v>0</v>
      </c>
      <c r="W110" s="52">
        <f t="shared" si="48"/>
        <v>0</v>
      </c>
      <c r="X110" s="52" t="s">
        <v>16</v>
      </c>
      <c r="Y110" s="52">
        <f>VLOOKUP(X110:X236,Sheet2!$A:$B,2,0)</f>
        <v>2.25</v>
      </c>
      <c r="Z110" s="52">
        <f t="shared" si="49"/>
        <v>2.25</v>
      </c>
      <c r="AA110" s="52" t="s">
        <v>31</v>
      </c>
      <c r="AB110" s="52">
        <f>VLOOKUP(AA110:AA236,Sheet2!$A$2:$B$13,2,0)</f>
        <v>0</v>
      </c>
      <c r="AC110" s="52">
        <f t="shared" si="50"/>
        <v>0</v>
      </c>
      <c r="AD110" s="52" t="s">
        <v>18</v>
      </c>
      <c r="AE110" s="52">
        <f>VLOOKUP(AD110:AD236,Sheet2!$A$2:$B$13,2,0)</f>
        <v>1.75</v>
      </c>
      <c r="AF110" s="52">
        <f t="shared" si="51"/>
        <v>1.75</v>
      </c>
      <c r="AG110" s="52" t="s">
        <v>18</v>
      </c>
      <c r="AH110" s="52">
        <f>VLOOKUP(AG110:AG236,Sheet2!$A$2:$B$13,2,0)</f>
        <v>1.75</v>
      </c>
      <c r="AI110" s="52">
        <f t="shared" si="52"/>
        <v>1.75</v>
      </c>
      <c r="AJ110" s="53">
        <f t="shared" si="53"/>
        <v>5.75</v>
      </c>
      <c r="AK110" s="52">
        <f t="shared" si="54"/>
        <v>0.28999999999999998</v>
      </c>
      <c r="AL110" s="69" t="s">
        <v>31</v>
      </c>
      <c r="AN110" s="83" t="s">
        <v>427</v>
      </c>
      <c r="AO110" s="44" t="b">
        <f t="shared" si="42"/>
        <v>1</v>
      </c>
      <c r="AP110" s="67" t="s">
        <v>477</v>
      </c>
      <c r="AQ110" s="44" t="b">
        <f t="shared" si="40"/>
        <v>1</v>
      </c>
    </row>
    <row r="111" spans="1:43" s="44" customFormat="1" ht="21.75" customHeight="1" x14ac:dyDescent="0.25">
      <c r="A111" s="51">
        <f t="shared" si="41"/>
        <v>104</v>
      </c>
      <c r="B111" s="63" t="s">
        <v>199</v>
      </c>
      <c r="C111" s="63" t="s">
        <v>457</v>
      </c>
      <c r="D111" s="61" t="s">
        <v>429</v>
      </c>
      <c r="E111" s="62" t="s">
        <v>430</v>
      </c>
      <c r="F111" s="52" t="s">
        <v>16</v>
      </c>
      <c r="G111" s="52">
        <f>VLOOKUP(F111:F237,Sheet2!$A:$B,2,0)</f>
        <v>2.25</v>
      </c>
      <c r="H111" s="52">
        <f t="shared" si="43"/>
        <v>6.75</v>
      </c>
      <c r="I111" s="52" t="s">
        <v>31</v>
      </c>
      <c r="J111" s="52">
        <f>VLOOKUP(I111:I237,Sheet2!$A:$B,2,0)</f>
        <v>0</v>
      </c>
      <c r="K111" s="52">
        <f t="shared" si="44"/>
        <v>0</v>
      </c>
      <c r="L111" s="52" t="s">
        <v>31</v>
      </c>
      <c r="M111" s="52">
        <f>VLOOKUP(L111:L237,Sheet2!$A:$B,2,0)</f>
        <v>0</v>
      </c>
      <c r="N111" s="52">
        <f t="shared" si="45"/>
        <v>0</v>
      </c>
      <c r="O111" s="52" t="s">
        <v>18</v>
      </c>
      <c r="P111" s="52">
        <f>VLOOKUP(O111:O237,Sheet2!$A:$B,2,0)</f>
        <v>1.75</v>
      </c>
      <c r="Q111" s="52">
        <f t="shared" si="46"/>
        <v>5.25</v>
      </c>
      <c r="R111" s="52" t="s">
        <v>12</v>
      </c>
      <c r="S111" s="52">
        <f>VLOOKUP(R111:R237,Sheet2!$A:$B,2,0)</f>
        <v>2.75</v>
      </c>
      <c r="T111" s="52">
        <f t="shared" si="47"/>
        <v>8.25</v>
      </c>
      <c r="U111" s="67" t="s">
        <v>477</v>
      </c>
      <c r="V111" s="52">
        <v>0</v>
      </c>
      <c r="W111" s="52">
        <f t="shared" si="48"/>
        <v>0</v>
      </c>
      <c r="X111" s="52" t="s">
        <v>11</v>
      </c>
      <c r="Y111" s="52">
        <f>VLOOKUP(X111:X237,Sheet2!$A:$B,2,0)</f>
        <v>2.5</v>
      </c>
      <c r="Z111" s="52">
        <f t="shared" si="49"/>
        <v>2.5</v>
      </c>
      <c r="AA111" s="52" t="s">
        <v>8</v>
      </c>
      <c r="AB111" s="52">
        <f>VLOOKUP(AA111:AA237,Sheet2!$A$2:$B$13,2,0)</f>
        <v>3</v>
      </c>
      <c r="AC111" s="52">
        <f t="shared" si="50"/>
        <v>6</v>
      </c>
      <c r="AD111" s="52" t="s">
        <v>8</v>
      </c>
      <c r="AE111" s="52">
        <f>VLOOKUP(AD111:AD237,Sheet2!$A$2:$B$13,2,0)</f>
        <v>3</v>
      </c>
      <c r="AF111" s="52">
        <f t="shared" si="51"/>
        <v>3</v>
      </c>
      <c r="AG111" s="52" t="s">
        <v>11</v>
      </c>
      <c r="AH111" s="52">
        <f>VLOOKUP(AG111:AG237,Sheet2!$A$2:$B$13,2,0)</f>
        <v>2.5</v>
      </c>
      <c r="AI111" s="52">
        <f t="shared" si="52"/>
        <v>2.5</v>
      </c>
      <c r="AJ111" s="53">
        <f t="shared" si="53"/>
        <v>34.25</v>
      </c>
      <c r="AK111" s="52">
        <f t="shared" si="54"/>
        <v>1.71</v>
      </c>
      <c r="AL111" s="69" t="s">
        <v>31</v>
      </c>
      <c r="AN111" s="83" t="s">
        <v>429</v>
      </c>
      <c r="AO111" s="44" t="b">
        <f t="shared" si="42"/>
        <v>1</v>
      </c>
      <c r="AP111" s="67" t="s">
        <v>477</v>
      </c>
      <c r="AQ111" s="44" t="b">
        <f t="shared" si="40"/>
        <v>1</v>
      </c>
    </row>
    <row r="112" spans="1:43" s="44" customFormat="1" ht="21.75" customHeight="1" x14ac:dyDescent="0.25">
      <c r="A112" s="51">
        <f t="shared" si="41"/>
        <v>105</v>
      </c>
      <c r="B112" s="63" t="s">
        <v>199</v>
      </c>
      <c r="C112" s="63" t="s">
        <v>457</v>
      </c>
      <c r="D112" s="61" t="s">
        <v>431</v>
      </c>
      <c r="E112" s="62" t="s">
        <v>432</v>
      </c>
      <c r="F112" s="52" t="s">
        <v>5</v>
      </c>
      <c r="G112" s="52">
        <f>VLOOKUP(F112:F238,Sheet2!$A:$B,2,0)</f>
        <v>4</v>
      </c>
      <c r="H112" s="52">
        <f t="shared" si="43"/>
        <v>12</v>
      </c>
      <c r="I112" s="52" t="s">
        <v>5</v>
      </c>
      <c r="J112" s="52">
        <f>VLOOKUP(I112:I238,Sheet2!$A:$B,2,0)</f>
        <v>4</v>
      </c>
      <c r="K112" s="52">
        <f t="shared" si="44"/>
        <v>12</v>
      </c>
      <c r="L112" s="52" t="s">
        <v>5</v>
      </c>
      <c r="M112" s="52">
        <f>VLOOKUP(L112:L238,Sheet2!$A:$B,2,0)</f>
        <v>4</v>
      </c>
      <c r="N112" s="52">
        <f t="shared" si="45"/>
        <v>12</v>
      </c>
      <c r="O112" s="52" t="s">
        <v>6</v>
      </c>
      <c r="P112" s="52">
        <f>VLOOKUP(O112:O238,Sheet2!$A:$B,2,0)</f>
        <v>3.5</v>
      </c>
      <c r="Q112" s="52">
        <f t="shared" si="46"/>
        <v>10.5</v>
      </c>
      <c r="R112" s="52" t="s">
        <v>8</v>
      </c>
      <c r="S112" s="52">
        <f>VLOOKUP(R112:R238,Sheet2!$A:$B,2,0)</f>
        <v>3</v>
      </c>
      <c r="T112" s="52">
        <f t="shared" si="47"/>
        <v>9</v>
      </c>
      <c r="U112" s="67" t="s">
        <v>477</v>
      </c>
      <c r="V112" s="52">
        <v>0</v>
      </c>
      <c r="W112" s="52">
        <f t="shared" si="48"/>
        <v>0</v>
      </c>
      <c r="X112" s="52" t="s">
        <v>7</v>
      </c>
      <c r="Y112" s="52">
        <f>VLOOKUP(X112:X238,Sheet2!$A:$B,2,0)</f>
        <v>3.25</v>
      </c>
      <c r="Z112" s="52">
        <f t="shared" si="49"/>
        <v>3.25</v>
      </c>
      <c r="AA112" s="52" t="s">
        <v>13</v>
      </c>
      <c r="AB112" s="52">
        <f>VLOOKUP(AA112:AA238,Sheet2!$A$2:$B$13,2,0)</f>
        <v>3.75</v>
      </c>
      <c r="AC112" s="52">
        <f t="shared" si="50"/>
        <v>7.5</v>
      </c>
      <c r="AD112" s="52" t="s">
        <v>5</v>
      </c>
      <c r="AE112" s="52">
        <f>VLOOKUP(AD112:AD238,Sheet2!$A$2:$B$13,2,0)</f>
        <v>4</v>
      </c>
      <c r="AF112" s="52">
        <f t="shared" si="51"/>
        <v>4</v>
      </c>
      <c r="AG112" s="52" t="s">
        <v>8</v>
      </c>
      <c r="AH112" s="52">
        <f>VLOOKUP(AG112:AG238,Sheet2!$A$2:$B$13,2,0)</f>
        <v>3</v>
      </c>
      <c r="AI112" s="52">
        <f t="shared" si="52"/>
        <v>3</v>
      </c>
      <c r="AJ112" s="53">
        <f t="shared" si="53"/>
        <v>73.25</v>
      </c>
      <c r="AK112" s="52">
        <f t="shared" si="54"/>
        <v>3.66</v>
      </c>
      <c r="AL112" s="69" t="s">
        <v>478</v>
      </c>
      <c r="AN112" s="83" t="s">
        <v>431</v>
      </c>
      <c r="AO112" s="44" t="b">
        <f t="shared" si="42"/>
        <v>1</v>
      </c>
      <c r="AP112" s="67" t="s">
        <v>477</v>
      </c>
      <c r="AQ112" s="44" t="b">
        <f t="shared" si="40"/>
        <v>1</v>
      </c>
    </row>
    <row r="113" spans="1:43" s="44" customFormat="1" ht="21.75" customHeight="1" x14ac:dyDescent="0.25">
      <c r="A113" s="51">
        <f t="shared" si="41"/>
        <v>106</v>
      </c>
      <c r="B113" s="63" t="s">
        <v>199</v>
      </c>
      <c r="C113" s="63" t="s">
        <v>457</v>
      </c>
      <c r="D113" s="61" t="s">
        <v>433</v>
      </c>
      <c r="E113" s="62" t="s">
        <v>434</v>
      </c>
      <c r="F113" s="52" t="s">
        <v>17</v>
      </c>
      <c r="G113" s="52">
        <f>VLOOKUP(F113:F239,Sheet2!$A:$B,2,0)</f>
        <v>2</v>
      </c>
      <c r="H113" s="52">
        <f t="shared" si="43"/>
        <v>6</v>
      </c>
      <c r="I113" s="52" t="s">
        <v>16</v>
      </c>
      <c r="J113" s="52">
        <f>VLOOKUP(I113:I239,Sheet2!$A:$B,2,0)</f>
        <v>2.25</v>
      </c>
      <c r="K113" s="52">
        <f t="shared" si="44"/>
        <v>6.75</v>
      </c>
      <c r="L113" s="52" t="s">
        <v>31</v>
      </c>
      <c r="M113" s="52">
        <f>VLOOKUP(L113:L239,Sheet2!$A:$B,2,0)</f>
        <v>0</v>
      </c>
      <c r="N113" s="52">
        <f t="shared" si="45"/>
        <v>0</v>
      </c>
      <c r="O113" s="52" t="s">
        <v>18</v>
      </c>
      <c r="P113" s="52">
        <f>VLOOKUP(O113:O239,Sheet2!$A:$B,2,0)</f>
        <v>1.75</v>
      </c>
      <c r="Q113" s="52">
        <f t="shared" si="46"/>
        <v>5.25</v>
      </c>
      <c r="R113" s="52" t="s">
        <v>16</v>
      </c>
      <c r="S113" s="52">
        <f>VLOOKUP(R113:R239,Sheet2!$A:$B,2,0)</f>
        <v>2.25</v>
      </c>
      <c r="T113" s="52">
        <f t="shared" si="47"/>
        <v>6.75</v>
      </c>
      <c r="U113" s="67" t="s">
        <v>477</v>
      </c>
      <c r="V113" s="52">
        <v>0</v>
      </c>
      <c r="W113" s="52">
        <f t="shared" si="48"/>
        <v>0</v>
      </c>
      <c r="X113" s="52" t="s">
        <v>18</v>
      </c>
      <c r="Y113" s="52">
        <f>VLOOKUP(X113:X239,Sheet2!$A:$B,2,0)</f>
        <v>1.75</v>
      </c>
      <c r="Z113" s="52">
        <f t="shared" si="49"/>
        <v>1.75</v>
      </c>
      <c r="AA113" s="52" t="s">
        <v>18</v>
      </c>
      <c r="AB113" s="52">
        <f>VLOOKUP(AA113:AA239,Sheet2!$A$2:$B$13,2,0)</f>
        <v>1.75</v>
      </c>
      <c r="AC113" s="52">
        <f t="shared" si="50"/>
        <v>3.5</v>
      </c>
      <c r="AD113" s="52" t="s">
        <v>16</v>
      </c>
      <c r="AE113" s="52">
        <f>VLOOKUP(AD113:AD239,Sheet2!$A$2:$B$13,2,0)</f>
        <v>2.25</v>
      </c>
      <c r="AF113" s="52">
        <f t="shared" si="51"/>
        <v>2.25</v>
      </c>
      <c r="AG113" s="52" t="s">
        <v>17</v>
      </c>
      <c r="AH113" s="52">
        <f>VLOOKUP(AG113:AG239,Sheet2!$A$2:$B$13,2,0)</f>
        <v>2</v>
      </c>
      <c r="AI113" s="52">
        <f t="shared" si="52"/>
        <v>2</v>
      </c>
      <c r="AJ113" s="53">
        <f t="shared" si="53"/>
        <v>34.25</v>
      </c>
      <c r="AK113" s="52">
        <f t="shared" si="54"/>
        <v>1.71</v>
      </c>
      <c r="AL113" s="69" t="s">
        <v>31</v>
      </c>
      <c r="AN113" s="83" t="s">
        <v>433</v>
      </c>
      <c r="AO113" s="44" t="b">
        <f t="shared" si="42"/>
        <v>1</v>
      </c>
      <c r="AP113" s="67" t="s">
        <v>477</v>
      </c>
      <c r="AQ113" s="44" t="b">
        <f t="shared" si="40"/>
        <v>1</v>
      </c>
    </row>
    <row r="114" spans="1:43" s="44" customFormat="1" ht="21.75" customHeight="1" x14ac:dyDescent="0.25">
      <c r="A114" s="51">
        <f t="shared" si="41"/>
        <v>107</v>
      </c>
      <c r="B114" s="63" t="s">
        <v>199</v>
      </c>
      <c r="C114" s="63" t="s">
        <v>457</v>
      </c>
      <c r="D114" s="61" t="s">
        <v>435</v>
      </c>
      <c r="E114" s="62" t="s">
        <v>436</v>
      </c>
      <c r="F114" s="52" t="s">
        <v>31</v>
      </c>
      <c r="G114" s="52">
        <f>VLOOKUP(F114:F240,Sheet2!$A:$B,2,0)</f>
        <v>0</v>
      </c>
      <c r="H114" s="52">
        <f t="shared" si="43"/>
        <v>0</v>
      </c>
      <c r="I114" s="52" t="s">
        <v>17</v>
      </c>
      <c r="J114" s="52">
        <f>VLOOKUP(I114:I240,Sheet2!$A:$B,2,0)</f>
        <v>2</v>
      </c>
      <c r="K114" s="52">
        <f t="shared" si="44"/>
        <v>6</v>
      </c>
      <c r="L114" s="52" t="s">
        <v>31</v>
      </c>
      <c r="M114" s="52">
        <f>VLOOKUP(L114:L240,Sheet2!$A:$B,2,0)</f>
        <v>0</v>
      </c>
      <c r="N114" s="52">
        <f t="shared" si="45"/>
        <v>0</v>
      </c>
      <c r="O114" s="52" t="s">
        <v>31</v>
      </c>
      <c r="P114" s="52">
        <f>VLOOKUP(O114:O240,Sheet2!$A:$B,2,0)</f>
        <v>0</v>
      </c>
      <c r="Q114" s="52">
        <f t="shared" si="46"/>
        <v>0</v>
      </c>
      <c r="R114" s="52" t="s">
        <v>7</v>
      </c>
      <c r="S114" s="52">
        <f>VLOOKUP(R114:R240,Sheet2!$A:$B,2,0)</f>
        <v>3.25</v>
      </c>
      <c r="T114" s="52">
        <f t="shared" si="47"/>
        <v>9.75</v>
      </c>
      <c r="U114" s="67" t="s">
        <v>477</v>
      </c>
      <c r="V114" s="52">
        <v>0</v>
      </c>
      <c r="W114" s="52">
        <f t="shared" si="48"/>
        <v>0</v>
      </c>
      <c r="X114" s="52" t="s">
        <v>6</v>
      </c>
      <c r="Y114" s="52">
        <f>VLOOKUP(X114:X240,Sheet2!$A:$B,2,0)</f>
        <v>3.5</v>
      </c>
      <c r="Z114" s="52">
        <f t="shared" si="49"/>
        <v>3.5</v>
      </c>
      <c r="AA114" s="52" t="s">
        <v>17</v>
      </c>
      <c r="AB114" s="52">
        <f>VLOOKUP(AA114:AA240,Sheet2!$A$2:$B$13,2,0)</f>
        <v>2</v>
      </c>
      <c r="AC114" s="52">
        <f t="shared" si="50"/>
        <v>4</v>
      </c>
      <c r="AD114" s="52" t="s">
        <v>11</v>
      </c>
      <c r="AE114" s="52">
        <f>VLOOKUP(AD114:AD240,Sheet2!$A$2:$B$13,2,0)</f>
        <v>2.5</v>
      </c>
      <c r="AF114" s="52">
        <f t="shared" si="51"/>
        <v>2.5</v>
      </c>
      <c r="AG114" s="52" t="s">
        <v>11</v>
      </c>
      <c r="AH114" s="52">
        <f>VLOOKUP(AG114:AG240,Sheet2!$A$2:$B$13,2,0)</f>
        <v>2.5</v>
      </c>
      <c r="AI114" s="52">
        <f t="shared" si="52"/>
        <v>2.5</v>
      </c>
      <c r="AJ114" s="53">
        <f t="shared" si="53"/>
        <v>28.25</v>
      </c>
      <c r="AK114" s="52">
        <f t="shared" si="54"/>
        <v>1.41</v>
      </c>
      <c r="AL114" s="69" t="s">
        <v>31</v>
      </c>
      <c r="AN114" s="83" t="s">
        <v>435</v>
      </c>
      <c r="AO114" s="44" t="b">
        <f t="shared" si="42"/>
        <v>1</v>
      </c>
      <c r="AP114" s="67" t="s">
        <v>477</v>
      </c>
      <c r="AQ114" s="44" t="b">
        <f t="shared" si="40"/>
        <v>1</v>
      </c>
    </row>
    <row r="115" spans="1:43" s="44" customFormat="1" ht="21.75" customHeight="1" x14ac:dyDescent="0.25">
      <c r="A115" s="51">
        <f t="shared" si="41"/>
        <v>108</v>
      </c>
      <c r="B115" s="63" t="s">
        <v>199</v>
      </c>
      <c r="C115" s="63" t="s">
        <v>457</v>
      </c>
      <c r="D115" s="61" t="s">
        <v>437</v>
      </c>
      <c r="E115" s="62" t="s">
        <v>438</v>
      </c>
      <c r="F115" s="52" t="s">
        <v>31</v>
      </c>
      <c r="G115" s="52">
        <f>VLOOKUP(F115:F241,Sheet2!$A:$B,2,0)</f>
        <v>0</v>
      </c>
      <c r="H115" s="52">
        <f t="shared" si="43"/>
        <v>0</v>
      </c>
      <c r="I115" s="52" t="s">
        <v>31</v>
      </c>
      <c r="J115" s="52">
        <f>VLOOKUP(I115:I241,Sheet2!$A:$B,2,0)</f>
        <v>0</v>
      </c>
      <c r="K115" s="52">
        <f t="shared" si="44"/>
        <v>0</v>
      </c>
      <c r="L115" s="52" t="s">
        <v>31</v>
      </c>
      <c r="M115" s="52">
        <f>VLOOKUP(L115:L241,Sheet2!$A:$B,2,0)</f>
        <v>0</v>
      </c>
      <c r="N115" s="52">
        <f t="shared" si="45"/>
        <v>0</v>
      </c>
      <c r="O115" s="52" t="s">
        <v>31</v>
      </c>
      <c r="P115" s="52">
        <f>VLOOKUP(O115:O241,Sheet2!$A:$B,2,0)</f>
        <v>0</v>
      </c>
      <c r="Q115" s="52">
        <f t="shared" si="46"/>
        <v>0</v>
      </c>
      <c r="R115" s="52" t="s">
        <v>16</v>
      </c>
      <c r="S115" s="52">
        <f>VLOOKUP(R115:R241,Sheet2!$A:$B,2,0)</f>
        <v>2.25</v>
      </c>
      <c r="T115" s="52">
        <f t="shared" si="47"/>
        <v>6.75</v>
      </c>
      <c r="U115" s="67" t="s">
        <v>477</v>
      </c>
      <c r="V115" s="52">
        <v>0</v>
      </c>
      <c r="W115" s="52">
        <f t="shared" si="48"/>
        <v>0</v>
      </c>
      <c r="X115" s="52" t="s">
        <v>17</v>
      </c>
      <c r="Y115" s="52">
        <f>VLOOKUP(X115:X241,Sheet2!$A:$B,2,0)</f>
        <v>2</v>
      </c>
      <c r="Z115" s="52">
        <f t="shared" si="49"/>
        <v>2</v>
      </c>
      <c r="AA115" s="52" t="s">
        <v>18</v>
      </c>
      <c r="AB115" s="52">
        <f>VLOOKUP(AA115:AA241,Sheet2!$A$2:$B$13,2,0)</f>
        <v>1.75</v>
      </c>
      <c r="AC115" s="52">
        <f t="shared" si="50"/>
        <v>3.5</v>
      </c>
      <c r="AD115" s="52" t="s">
        <v>12</v>
      </c>
      <c r="AE115" s="52">
        <f>VLOOKUP(AD115:AD241,Sheet2!$A$2:$B$13,2,0)</f>
        <v>2.75</v>
      </c>
      <c r="AF115" s="52">
        <f t="shared" si="51"/>
        <v>2.75</v>
      </c>
      <c r="AG115" s="52" t="s">
        <v>11</v>
      </c>
      <c r="AH115" s="52">
        <f>VLOOKUP(AG115:AG241,Sheet2!$A$2:$B$13,2,0)</f>
        <v>2.5</v>
      </c>
      <c r="AI115" s="52">
        <f t="shared" si="52"/>
        <v>2.5</v>
      </c>
      <c r="AJ115" s="53">
        <f t="shared" si="53"/>
        <v>17.5</v>
      </c>
      <c r="AK115" s="52">
        <f t="shared" si="54"/>
        <v>0.88</v>
      </c>
      <c r="AL115" s="69" t="s">
        <v>31</v>
      </c>
      <c r="AN115" s="83" t="s">
        <v>437</v>
      </c>
      <c r="AO115" s="44" t="b">
        <f t="shared" si="42"/>
        <v>1</v>
      </c>
      <c r="AP115" s="67" t="s">
        <v>477</v>
      </c>
      <c r="AQ115" s="44" t="b">
        <f t="shared" si="40"/>
        <v>1</v>
      </c>
    </row>
    <row r="116" spans="1:43" s="44" customFormat="1" ht="21.75" customHeight="1" x14ac:dyDescent="0.25">
      <c r="A116" s="51">
        <f t="shared" si="41"/>
        <v>109</v>
      </c>
      <c r="B116" s="63" t="s">
        <v>199</v>
      </c>
      <c r="C116" s="63" t="s">
        <v>457</v>
      </c>
      <c r="D116" s="61" t="s">
        <v>439</v>
      </c>
      <c r="E116" s="62" t="s">
        <v>440</v>
      </c>
      <c r="F116" s="52" t="s">
        <v>31</v>
      </c>
      <c r="G116" s="52">
        <f>VLOOKUP(F116:F242,Sheet2!$A:$B,2,0)</f>
        <v>0</v>
      </c>
      <c r="H116" s="52">
        <f t="shared" si="43"/>
        <v>0</v>
      </c>
      <c r="I116" s="52" t="s">
        <v>16</v>
      </c>
      <c r="J116" s="52">
        <f>VLOOKUP(I116:I242,Sheet2!$A:$B,2,0)</f>
        <v>2.25</v>
      </c>
      <c r="K116" s="52">
        <f t="shared" si="44"/>
        <v>6.75</v>
      </c>
      <c r="L116" s="52" t="s">
        <v>31</v>
      </c>
      <c r="M116" s="52">
        <f>VLOOKUP(L116:L242,Sheet2!$A:$B,2,0)</f>
        <v>0</v>
      </c>
      <c r="N116" s="52">
        <f t="shared" si="45"/>
        <v>0</v>
      </c>
      <c r="O116" s="52" t="s">
        <v>31</v>
      </c>
      <c r="P116" s="52">
        <f>VLOOKUP(O116:O242,Sheet2!$A:$B,2,0)</f>
        <v>0</v>
      </c>
      <c r="Q116" s="52">
        <f t="shared" si="46"/>
        <v>0</v>
      </c>
      <c r="R116" s="52" t="s">
        <v>16</v>
      </c>
      <c r="S116" s="52">
        <f>VLOOKUP(R116:R242,Sheet2!$A:$B,2,0)</f>
        <v>2.25</v>
      </c>
      <c r="T116" s="52">
        <f t="shared" si="47"/>
        <v>6.75</v>
      </c>
      <c r="U116" s="67" t="s">
        <v>477</v>
      </c>
      <c r="V116" s="52">
        <v>0</v>
      </c>
      <c r="W116" s="52">
        <f t="shared" si="48"/>
        <v>0</v>
      </c>
      <c r="X116" s="52" t="s">
        <v>17</v>
      </c>
      <c r="Y116" s="52">
        <f>VLOOKUP(X116:X242,Sheet2!$A:$B,2,0)</f>
        <v>2</v>
      </c>
      <c r="Z116" s="52">
        <f t="shared" si="49"/>
        <v>2</v>
      </c>
      <c r="AA116" s="52" t="s">
        <v>31</v>
      </c>
      <c r="AB116" s="52">
        <f>VLOOKUP(AA116:AA242,Sheet2!$A$2:$B$13,2,0)</f>
        <v>0</v>
      </c>
      <c r="AC116" s="52">
        <f t="shared" si="50"/>
        <v>0</v>
      </c>
      <c r="AD116" s="52" t="s">
        <v>11</v>
      </c>
      <c r="AE116" s="52">
        <f>VLOOKUP(AD116:AD242,Sheet2!$A$2:$B$13,2,0)</f>
        <v>2.5</v>
      </c>
      <c r="AF116" s="52">
        <f t="shared" si="51"/>
        <v>2.5</v>
      </c>
      <c r="AG116" s="52" t="s">
        <v>11</v>
      </c>
      <c r="AH116" s="52">
        <f>VLOOKUP(AG116:AG242,Sheet2!$A$2:$B$13,2,0)</f>
        <v>2.5</v>
      </c>
      <c r="AI116" s="52">
        <f t="shared" si="52"/>
        <v>2.5</v>
      </c>
      <c r="AJ116" s="53">
        <f t="shared" si="53"/>
        <v>20.5</v>
      </c>
      <c r="AK116" s="52">
        <f t="shared" si="54"/>
        <v>1.03</v>
      </c>
      <c r="AL116" s="69" t="s">
        <v>31</v>
      </c>
      <c r="AN116" s="83" t="s">
        <v>439</v>
      </c>
      <c r="AO116" s="44" t="b">
        <f t="shared" si="42"/>
        <v>1</v>
      </c>
      <c r="AP116" s="67" t="s">
        <v>477</v>
      </c>
      <c r="AQ116" s="44" t="b">
        <f t="shared" si="40"/>
        <v>1</v>
      </c>
    </row>
    <row r="117" spans="1:43" s="44" customFormat="1" ht="21.75" customHeight="1" x14ac:dyDescent="0.25">
      <c r="A117" s="51">
        <f t="shared" si="41"/>
        <v>110</v>
      </c>
      <c r="B117" s="63" t="s">
        <v>199</v>
      </c>
      <c r="C117" s="63" t="s">
        <v>457</v>
      </c>
      <c r="D117" s="61" t="s">
        <v>441</v>
      </c>
      <c r="E117" s="62" t="s">
        <v>442</v>
      </c>
      <c r="F117" s="52" t="s">
        <v>11</v>
      </c>
      <c r="G117" s="52">
        <f>VLOOKUP(F117:F243,Sheet2!$A:$B,2,0)</f>
        <v>2.5</v>
      </c>
      <c r="H117" s="52">
        <f t="shared" si="43"/>
        <v>7.5</v>
      </c>
      <c r="I117" s="52" t="s">
        <v>17</v>
      </c>
      <c r="J117" s="52">
        <f>VLOOKUP(I117:I243,Sheet2!$A:$B,2,0)</f>
        <v>2</v>
      </c>
      <c r="K117" s="52">
        <f t="shared" si="44"/>
        <v>6</v>
      </c>
      <c r="L117" s="52" t="s">
        <v>31</v>
      </c>
      <c r="M117" s="52">
        <f>VLOOKUP(L117:L243,Sheet2!$A:$B,2,0)</f>
        <v>0</v>
      </c>
      <c r="N117" s="52">
        <f t="shared" si="45"/>
        <v>0</v>
      </c>
      <c r="O117" s="52" t="s">
        <v>18</v>
      </c>
      <c r="P117" s="52">
        <f>VLOOKUP(O117:O243,Sheet2!$A:$B,2,0)</f>
        <v>1.75</v>
      </c>
      <c r="Q117" s="52">
        <f t="shared" si="46"/>
        <v>5.25</v>
      </c>
      <c r="R117" s="52" t="s">
        <v>11</v>
      </c>
      <c r="S117" s="52">
        <f>VLOOKUP(R117:R243,Sheet2!$A:$B,2,0)</f>
        <v>2.5</v>
      </c>
      <c r="T117" s="52">
        <f t="shared" si="47"/>
        <v>7.5</v>
      </c>
      <c r="U117" s="67" t="s">
        <v>477</v>
      </c>
      <c r="V117" s="52">
        <v>0</v>
      </c>
      <c r="W117" s="52">
        <f t="shared" si="48"/>
        <v>0</v>
      </c>
      <c r="X117" s="52" t="s">
        <v>16</v>
      </c>
      <c r="Y117" s="52">
        <f>VLOOKUP(X117:X243,Sheet2!$A:$B,2,0)</f>
        <v>2.25</v>
      </c>
      <c r="Z117" s="52">
        <f t="shared" si="49"/>
        <v>2.25</v>
      </c>
      <c r="AA117" s="52" t="s">
        <v>18</v>
      </c>
      <c r="AB117" s="52">
        <f>VLOOKUP(AA117:AA243,Sheet2!$A$2:$B$13,2,0)</f>
        <v>1.75</v>
      </c>
      <c r="AC117" s="52">
        <f t="shared" si="50"/>
        <v>3.5</v>
      </c>
      <c r="AD117" s="52" t="s">
        <v>17</v>
      </c>
      <c r="AE117" s="52">
        <f>VLOOKUP(AD117:AD243,Sheet2!$A$2:$B$13,2,0)</f>
        <v>2</v>
      </c>
      <c r="AF117" s="52">
        <f t="shared" si="51"/>
        <v>2</v>
      </c>
      <c r="AG117" s="52" t="s">
        <v>11</v>
      </c>
      <c r="AH117" s="52">
        <f>VLOOKUP(AG117:AG243,Sheet2!$A$2:$B$13,2,0)</f>
        <v>2.5</v>
      </c>
      <c r="AI117" s="52">
        <f t="shared" si="52"/>
        <v>2.5</v>
      </c>
      <c r="AJ117" s="53">
        <f t="shared" si="53"/>
        <v>36.5</v>
      </c>
      <c r="AK117" s="52">
        <f t="shared" si="54"/>
        <v>1.83</v>
      </c>
      <c r="AL117" s="69" t="s">
        <v>31</v>
      </c>
      <c r="AN117" s="83" t="s">
        <v>441</v>
      </c>
      <c r="AO117" s="44" t="b">
        <f t="shared" si="42"/>
        <v>1</v>
      </c>
      <c r="AP117" s="67" t="s">
        <v>477</v>
      </c>
      <c r="AQ117" s="44" t="b">
        <f t="shared" si="40"/>
        <v>1</v>
      </c>
    </row>
    <row r="118" spans="1:43" s="44" customFormat="1" ht="21.75" customHeight="1" x14ac:dyDescent="0.25">
      <c r="A118" s="51">
        <f t="shared" si="41"/>
        <v>111</v>
      </c>
      <c r="B118" s="63" t="s">
        <v>199</v>
      </c>
      <c r="C118" s="63" t="s">
        <v>457</v>
      </c>
      <c r="D118" s="61" t="s">
        <v>443</v>
      </c>
      <c r="E118" s="62" t="s">
        <v>444</v>
      </c>
      <c r="F118" s="52" t="s">
        <v>31</v>
      </c>
      <c r="G118" s="52">
        <f>VLOOKUP(F118:F244,Sheet2!$A:$B,2,0)</f>
        <v>0</v>
      </c>
      <c r="H118" s="52">
        <f t="shared" si="43"/>
        <v>0</v>
      </c>
      <c r="I118" s="52" t="s">
        <v>31</v>
      </c>
      <c r="J118" s="52">
        <f>VLOOKUP(I118:I244,Sheet2!$A:$B,2,0)</f>
        <v>0</v>
      </c>
      <c r="K118" s="52">
        <f t="shared" si="44"/>
        <v>0</v>
      </c>
      <c r="L118" s="52" t="s">
        <v>31</v>
      </c>
      <c r="M118" s="52">
        <f>VLOOKUP(L118:L244,Sheet2!$A:$B,2,0)</f>
        <v>0</v>
      </c>
      <c r="N118" s="52">
        <f t="shared" si="45"/>
        <v>0</v>
      </c>
      <c r="O118" s="52" t="s">
        <v>31</v>
      </c>
      <c r="P118" s="52">
        <f>VLOOKUP(O118:O244,Sheet2!$A:$B,2,0)</f>
        <v>0</v>
      </c>
      <c r="Q118" s="52">
        <f t="shared" si="46"/>
        <v>0</v>
      </c>
      <c r="R118" s="52" t="s">
        <v>17</v>
      </c>
      <c r="S118" s="52">
        <f>VLOOKUP(R118:R244,Sheet2!$A:$B,2,0)</f>
        <v>2</v>
      </c>
      <c r="T118" s="52">
        <f t="shared" si="47"/>
        <v>6</v>
      </c>
      <c r="U118" s="67" t="s">
        <v>477</v>
      </c>
      <c r="V118" s="52">
        <v>0</v>
      </c>
      <c r="W118" s="52">
        <f t="shared" si="48"/>
        <v>0</v>
      </c>
      <c r="X118" s="52" t="s">
        <v>12</v>
      </c>
      <c r="Y118" s="52">
        <f>VLOOKUP(X118:X244,Sheet2!$A:$B,2,0)</f>
        <v>2.75</v>
      </c>
      <c r="Z118" s="52">
        <f t="shared" si="49"/>
        <v>2.75</v>
      </c>
      <c r="AA118" s="52" t="s">
        <v>8</v>
      </c>
      <c r="AB118" s="52">
        <f>VLOOKUP(AA118:AA244,Sheet2!$A$2:$B$13,2,0)</f>
        <v>3</v>
      </c>
      <c r="AC118" s="52">
        <f t="shared" si="50"/>
        <v>6</v>
      </c>
      <c r="AD118" s="52" t="s">
        <v>7</v>
      </c>
      <c r="AE118" s="52">
        <f>VLOOKUP(AD118:AD244,Sheet2!$A$2:$B$13,2,0)</f>
        <v>3.25</v>
      </c>
      <c r="AF118" s="52">
        <f t="shared" si="51"/>
        <v>3.25</v>
      </c>
      <c r="AG118" s="52" t="s">
        <v>8</v>
      </c>
      <c r="AH118" s="52">
        <f>VLOOKUP(AG118:AG244,Sheet2!$A$2:$B$13,2,0)</f>
        <v>3</v>
      </c>
      <c r="AI118" s="52">
        <f t="shared" si="52"/>
        <v>3</v>
      </c>
      <c r="AJ118" s="53">
        <f t="shared" si="53"/>
        <v>21</v>
      </c>
      <c r="AK118" s="52">
        <f t="shared" si="54"/>
        <v>1.05</v>
      </c>
      <c r="AL118" s="69" t="s">
        <v>31</v>
      </c>
      <c r="AN118" s="83" t="s">
        <v>443</v>
      </c>
      <c r="AO118" s="44" t="b">
        <f t="shared" si="42"/>
        <v>1</v>
      </c>
      <c r="AP118" s="67" t="s">
        <v>477</v>
      </c>
      <c r="AQ118" s="44" t="b">
        <f t="shared" si="40"/>
        <v>1</v>
      </c>
    </row>
    <row r="119" spans="1:43" s="44" customFormat="1" ht="21.75" customHeight="1" x14ac:dyDescent="0.25">
      <c r="A119" s="51">
        <f t="shared" si="41"/>
        <v>112</v>
      </c>
      <c r="B119" s="63" t="s">
        <v>199</v>
      </c>
      <c r="C119" s="63" t="s">
        <v>457</v>
      </c>
      <c r="D119" s="61" t="s">
        <v>445</v>
      </c>
      <c r="E119" s="62" t="s">
        <v>446</v>
      </c>
      <c r="F119" s="52" t="s">
        <v>8</v>
      </c>
      <c r="G119" s="52">
        <f>VLOOKUP(F119:F245,Sheet2!$A:$B,2,0)</f>
        <v>3</v>
      </c>
      <c r="H119" s="52">
        <f t="shared" si="43"/>
        <v>9</v>
      </c>
      <c r="I119" s="52" t="s">
        <v>8</v>
      </c>
      <c r="J119" s="52">
        <f>VLOOKUP(I119:I245,Sheet2!$A:$B,2,0)</f>
        <v>3</v>
      </c>
      <c r="K119" s="52">
        <f t="shared" si="44"/>
        <v>9</v>
      </c>
      <c r="L119" s="52" t="s">
        <v>6</v>
      </c>
      <c r="M119" s="52">
        <f>VLOOKUP(L119:L245,Sheet2!$A:$B,2,0)</f>
        <v>3.5</v>
      </c>
      <c r="N119" s="52">
        <f t="shared" si="45"/>
        <v>10.5</v>
      </c>
      <c r="O119" s="52" t="s">
        <v>16</v>
      </c>
      <c r="P119" s="52">
        <f>VLOOKUP(O119:O245,Sheet2!$A:$B,2,0)</f>
        <v>2.25</v>
      </c>
      <c r="Q119" s="52">
        <f t="shared" si="46"/>
        <v>6.75</v>
      </c>
      <c r="R119" s="52" t="s">
        <v>8</v>
      </c>
      <c r="S119" s="52">
        <f>VLOOKUP(R119:R245,Sheet2!$A:$B,2,0)</f>
        <v>3</v>
      </c>
      <c r="T119" s="52">
        <f t="shared" si="47"/>
        <v>9</v>
      </c>
      <c r="U119" s="67" t="s">
        <v>477</v>
      </c>
      <c r="V119" s="52">
        <v>0</v>
      </c>
      <c r="W119" s="52">
        <f t="shared" si="48"/>
        <v>0</v>
      </c>
      <c r="X119" s="52" t="s">
        <v>7</v>
      </c>
      <c r="Y119" s="52">
        <f>VLOOKUP(X119:X245,Sheet2!$A:$B,2,0)</f>
        <v>3.25</v>
      </c>
      <c r="Z119" s="52">
        <f t="shared" si="49"/>
        <v>3.25</v>
      </c>
      <c r="AA119" s="52" t="s">
        <v>8</v>
      </c>
      <c r="AB119" s="52">
        <f>VLOOKUP(AA119:AA245,Sheet2!$A$2:$B$13,2,0)</f>
        <v>3</v>
      </c>
      <c r="AC119" s="52">
        <f t="shared" si="50"/>
        <v>6</v>
      </c>
      <c r="AD119" s="52" t="s">
        <v>5</v>
      </c>
      <c r="AE119" s="52">
        <f>VLOOKUP(AD119:AD245,Sheet2!$A$2:$B$13,2,0)</f>
        <v>4</v>
      </c>
      <c r="AF119" s="52">
        <f t="shared" si="51"/>
        <v>4</v>
      </c>
      <c r="AG119" s="52" t="s">
        <v>6</v>
      </c>
      <c r="AH119" s="52">
        <f>VLOOKUP(AG119:AG245,Sheet2!$A$2:$B$13,2,0)</f>
        <v>3.5</v>
      </c>
      <c r="AI119" s="52">
        <f t="shared" si="52"/>
        <v>3.5</v>
      </c>
      <c r="AJ119" s="53">
        <f t="shared" si="53"/>
        <v>61</v>
      </c>
      <c r="AK119" s="52">
        <f t="shared" si="54"/>
        <v>3.05</v>
      </c>
      <c r="AL119" s="69" t="s">
        <v>31</v>
      </c>
      <c r="AN119" s="83" t="s">
        <v>445</v>
      </c>
      <c r="AO119" s="44" t="b">
        <f t="shared" si="42"/>
        <v>1</v>
      </c>
      <c r="AP119" s="67" t="s">
        <v>477</v>
      </c>
      <c r="AQ119" s="44" t="b">
        <f t="shared" si="40"/>
        <v>1</v>
      </c>
    </row>
    <row r="120" spans="1:43" s="44" customFormat="1" ht="21.75" customHeight="1" x14ac:dyDescent="0.25">
      <c r="A120" s="51">
        <f t="shared" si="41"/>
        <v>113</v>
      </c>
      <c r="B120" s="63" t="s">
        <v>199</v>
      </c>
      <c r="C120" s="63" t="s">
        <v>457</v>
      </c>
      <c r="D120" s="61" t="s">
        <v>447</v>
      </c>
      <c r="E120" s="62" t="s">
        <v>448</v>
      </c>
      <c r="F120" s="52" t="s">
        <v>17</v>
      </c>
      <c r="G120" s="52">
        <f>VLOOKUP(F120:F246,Sheet2!$A:$B,2,0)</f>
        <v>2</v>
      </c>
      <c r="H120" s="52">
        <f t="shared" si="43"/>
        <v>6</v>
      </c>
      <c r="I120" s="52" t="s">
        <v>31</v>
      </c>
      <c r="J120" s="52">
        <f>VLOOKUP(I120:I246,Sheet2!$A:$B,2,0)</f>
        <v>0</v>
      </c>
      <c r="K120" s="52">
        <f t="shared" si="44"/>
        <v>0</v>
      </c>
      <c r="L120" s="52" t="s">
        <v>31</v>
      </c>
      <c r="M120" s="52">
        <f>VLOOKUP(L120:L246,Sheet2!$A:$B,2,0)</f>
        <v>0</v>
      </c>
      <c r="N120" s="52">
        <f t="shared" si="45"/>
        <v>0</v>
      </c>
      <c r="O120" s="52" t="s">
        <v>31</v>
      </c>
      <c r="P120" s="52">
        <f>VLOOKUP(O120:O246,Sheet2!$A:$B,2,0)</f>
        <v>0</v>
      </c>
      <c r="Q120" s="52">
        <f t="shared" si="46"/>
        <v>0</v>
      </c>
      <c r="R120" s="52" t="s">
        <v>17</v>
      </c>
      <c r="S120" s="52">
        <f>VLOOKUP(R120:R246,Sheet2!$A:$B,2,0)</f>
        <v>2</v>
      </c>
      <c r="T120" s="52">
        <f t="shared" si="47"/>
        <v>6</v>
      </c>
      <c r="U120" s="67" t="s">
        <v>31</v>
      </c>
      <c r="V120" s="52">
        <v>0</v>
      </c>
      <c r="W120" s="52">
        <f t="shared" si="48"/>
        <v>0</v>
      </c>
      <c r="X120" s="52" t="s">
        <v>17</v>
      </c>
      <c r="Y120" s="52">
        <f>VLOOKUP(X120:X246,Sheet2!$A:$B,2,0)</f>
        <v>2</v>
      </c>
      <c r="Z120" s="52">
        <f t="shared" si="49"/>
        <v>2</v>
      </c>
      <c r="AA120" s="52" t="s">
        <v>11</v>
      </c>
      <c r="AB120" s="52">
        <f>VLOOKUP(AA120:AA246,Sheet2!$A$2:$B$13,2,0)</f>
        <v>2.5</v>
      </c>
      <c r="AC120" s="52">
        <f t="shared" si="50"/>
        <v>5</v>
      </c>
      <c r="AD120" s="52" t="s">
        <v>8</v>
      </c>
      <c r="AE120" s="52">
        <f>VLOOKUP(AD120:AD246,Sheet2!$A$2:$B$13,2,0)</f>
        <v>3</v>
      </c>
      <c r="AF120" s="52">
        <f t="shared" si="51"/>
        <v>3</v>
      </c>
      <c r="AG120" s="52" t="s">
        <v>6</v>
      </c>
      <c r="AH120" s="52">
        <f>VLOOKUP(AG120:AG246,Sheet2!$A$2:$B$13,2,0)</f>
        <v>3.5</v>
      </c>
      <c r="AI120" s="52">
        <f t="shared" si="52"/>
        <v>3.5</v>
      </c>
      <c r="AJ120" s="53">
        <f t="shared" si="53"/>
        <v>25.5</v>
      </c>
      <c r="AK120" s="52">
        <f t="shared" si="54"/>
        <v>1.28</v>
      </c>
      <c r="AL120" s="69" t="s">
        <v>31</v>
      </c>
      <c r="AN120" s="83" t="s">
        <v>447</v>
      </c>
      <c r="AO120" s="44" t="b">
        <f t="shared" si="42"/>
        <v>1</v>
      </c>
      <c r="AP120" s="67" t="s">
        <v>31</v>
      </c>
      <c r="AQ120" s="44" t="b">
        <f t="shared" si="40"/>
        <v>1</v>
      </c>
    </row>
    <row r="121" spans="1:43" s="44" customFormat="1" ht="21.75" customHeight="1" x14ac:dyDescent="0.25">
      <c r="A121" s="51">
        <f t="shared" si="41"/>
        <v>114</v>
      </c>
      <c r="B121" s="63" t="s">
        <v>199</v>
      </c>
      <c r="C121" s="63" t="s">
        <v>457</v>
      </c>
      <c r="D121" s="61" t="s">
        <v>449</v>
      </c>
      <c r="E121" s="62" t="s">
        <v>450</v>
      </c>
      <c r="F121" s="52" t="s">
        <v>11</v>
      </c>
      <c r="G121" s="52">
        <f>VLOOKUP(F121:F247,Sheet2!$A:$B,2,0)</f>
        <v>2.5</v>
      </c>
      <c r="H121" s="52">
        <f t="shared" si="43"/>
        <v>7.5</v>
      </c>
      <c r="I121" s="52" t="s">
        <v>11</v>
      </c>
      <c r="J121" s="52">
        <f>VLOOKUP(I121:I247,Sheet2!$A:$B,2,0)</f>
        <v>2.5</v>
      </c>
      <c r="K121" s="52">
        <f t="shared" si="44"/>
        <v>7.5</v>
      </c>
      <c r="L121" s="52" t="s">
        <v>31</v>
      </c>
      <c r="M121" s="52">
        <f>VLOOKUP(L121:L247,Sheet2!$A:$B,2,0)</f>
        <v>0</v>
      </c>
      <c r="N121" s="52">
        <f t="shared" si="45"/>
        <v>0</v>
      </c>
      <c r="O121" s="52" t="s">
        <v>12</v>
      </c>
      <c r="P121" s="52">
        <f>VLOOKUP(O121:O247,Sheet2!$A:$B,2,0)</f>
        <v>2.75</v>
      </c>
      <c r="Q121" s="52">
        <f t="shared" si="46"/>
        <v>8.25</v>
      </c>
      <c r="R121" s="52" t="s">
        <v>17</v>
      </c>
      <c r="S121" s="52">
        <f>VLOOKUP(R121:R247,Sheet2!$A:$B,2,0)</f>
        <v>2</v>
      </c>
      <c r="T121" s="52">
        <f t="shared" si="47"/>
        <v>6</v>
      </c>
      <c r="U121" s="67" t="s">
        <v>477</v>
      </c>
      <c r="V121" s="52">
        <v>0</v>
      </c>
      <c r="W121" s="52">
        <f t="shared" si="48"/>
        <v>0</v>
      </c>
      <c r="X121" s="52" t="s">
        <v>6</v>
      </c>
      <c r="Y121" s="52">
        <f>VLOOKUP(X121:X247,Sheet2!$A:$B,2,0)</f>
        <v>3.5</v>
      </c>
      <c r="Z121" s="52">
        <f t="shared" si="49"/>
        <v>3.5</v>
      </c>
      <c r="AA121" s="52" t="s">
        <v>11</v>
      </c>
      <c r="AB121" s="52">
        <f>VLOOKUP(AA121:AA247,Sheet2!$A$2:$B$13,2,0)</f>
        <v>2.5</v>
      </c>
      <c r="AC121" s="52">
        <f t="shared" si="50"/>
        <v>5</v>
      </c>
      <c r="AD121" s="52" t="s">
        <v>8</v>
      </c>
      <c r="AE121" s="52">
        <f>VLOOKUP(AD121:AD247,Sheet2!$A$2:$B$13,2,0)</f>
        <v>3</v>
      </c>
      <c r="AF121" s="52">
        <f t="shared" si="51"/>
        <v>3</v>
      </c>
      <c r="AG121" s="52" t="s">
        <v>8</v>
      </c>
      <c r="AH121" s="52">
        <f>VLOOKUP(AG121:AG247,Sheet2!$A$2:$B$13,2,0)</f>
        <v>3</v>
      </c>
      <c r="AI121" s="52">
        <f t="shared" si="52"/>
        <v>3</v>
      </c>
      <c r="AJ121" s="53">
        <f t="shared" si="53"/>
        <v>43.75</v>
      </c>
      <c r="AK121" s="52">
        <f t="shared" si="54"/>
        <v>2.19</v>
      </c>
      <c r="AL121" s="69" t="s">
        <v>31</v>
      </c>
      <c r="AN121" s="83" t="s">
        <v>449</v>
      </c>
      <c r="AO121" s="44" t="b">
        <f t="shared" si="42"/>
        <v>1</v>
      </c>
      <c r="AP121" s="67" t="s">
        <v>477</v>
      </c>
      <c r="AQ121" s="44" t="b">
        <f t="shared" si="40"/>
        <v>1</v>
      </c>
    </row>
    <row r="122" spans="1:43" s="44" customFormat="1" ht="21.75" customHeight="1" x14ac:dyDescent="0.25">
      <c r="A122" s="51">
        <f t="shared" si="41"/>
        <v>115</v>
      </c>
      <c r="B122" s="63" t="s">
        <v>199</v>
      </c>
      <c r="C122" s="63" t="s">
        <v>457</v>
      </c>
      <c r="D122" s="61" t="s">
        <v>451</v>
      </c>
      <c r="E122" s="62" t="s">
        <v>452</v>
      </c>
      <c r="F122" s="52" t="s">
        <v>13</v>
      </c>
      <c r="G122" s="52">
        <f>VLOOKUP(F122:F248,Sheet2!$A:$B,2,0)</f>
        <v>3.75</v>
      </c>
      <c r="H122" s="52">
        <f t="shared" si="43"/>
        <v>11.25</v>
      </c>
      <c r="I122" s="52" t="s">
        <v>13</v>
      </c>
      <c r="J122" s="52">
        <f>VLOOKUP(I122:I248,Sheet2!$A:$B,2,0)</f>
        <v>3.75</v>
      </c>
      <c r="K122" s="52">
        <f t="shared" si="44"/>
        <v>11.25</v>
      </c>
      <c r="L122" s="52" t="s">
        <v>7</v>
      </c>
      <c r="M122" s="52">
        <f>VLOOKUP(L122:L248,Sheet2!$A:$B,2,0)</f>
        <v>3.25</v>
      </c>
      <c r="N122" s="52">
        <f t="shared" si="45"/>
        <v>9.75</v>
      </c>
      <c r="O122" s="52" t="s">
        <v>8</v>
      </c>
      <c r="P122" s="52">
        <f>VLOOKUP(O122:O248,Sheet2!$A:$B,2,0)</f>
        <v>3</v>
      </c>
      <c r="Q122" s="52">
        <f t="shared" si="46"/>
        <v>9</v>
      </c>
      <c r="R122" s="52" t="s">
        <v>13</v>
      </c>
      <c r="S122" s="52">
        <f>VLOOKUP(R122:R248,Sheet2!$A:$B,2,0)</f>
        <v>3.75</v>
      </c>
      <c r="T122" s="52">
        <f t="shared" si="47"/>
        <v>11.25</v>
      </c>
      <c r="U122" s="67" t="s">
        <v>477</v>
      </c>
      <c r="V122" s="52">
        <v>0</v>
      </c>
      <c r="W122" s="52">
        <f t="shared" si="48"/>
        <v>0</v>
      </c>
      <c r="X122" s="52" t="s">
        <v>13</v>
      </c>
      <c r="Y122" s="52">
        <f>VLOOKUP(X122:X248,Sheet2!$A:$B,2,0)</f>
        <v>3.75</v>
      </c>
      <c r="Z122" s="52">
        <f t="shared" si="49"/>
        <v>3.75</v>
      </c>
      <c r="AA122" s="52" t="s">
        <v>6</v>
      </c>
      <c r="AB122" s="52">
        <f>VLOOKUP(AA122:AA248,Sheet2!$A$2:$B$13,2,0)</f>
        <v>3.5</v>
      </c>
      <c r="AC122" s="52">
        <f t="shared" si="50"/>
        <v>7</v>
      </c>
      <c r="AD122" s="52" t="s">
        <v>13</v>
      </c>
      <c r="AE122" s="52">
        <f>VLOOKUP(AD122:AD248,Sheet2!$A$2:$B$13,2,0)</f>
        <v>3.75</v>
      </c>
      <c r="AF122" s="52">
        <f t="shared" si="51"/>
        <v>3.75</v>
      </c>
      <c r="AG122" s="52" t="s">
        <v>8</v>
      </c>
      <c r="AH122" s="52">
        <f>VLOOKUP(AG122:AG248,Sheet2!$A$2:$B$13,2,0)</f>
        <v>3</v>
      </c>
      <c r="AI122" s="52">
        <f t="shared" si="52"/>
        <v>3</v>
      </c>
      <c r="AJ122" s="53">
        <f t="shared" si="53"/>
        <v>70</v>
      </c>
      <c r="AK122" s="52">
        <f t="shared" si="54"/>
        <v>3.5</v>
      </c>
      <c r="AL122" s="69" t="s">
        <v>31</v>
      </c>
      <c r="AN122" s="83" t="s">
        <v>451</v>
      </c>
      <c r="AO122" s="44" t="b">
        <f t="shared" si="42"/>
        <v>1</v>
      </c>
      <c r="AP122" s="67" t="s">
        <v>477</v>
      </c>
      <c r="AQ122" s="44" t="b">
        <f t="shared" si="40"/>
        <v>1</v>
      </c>
    </row>
    <row r="123" spans="1:43" s="44" customFormat="1" ht="21.75" customHeight="1" x14ac:dyDescent="0.25">
      <c r="A123" s="51">
        <f t="shared" si="41"/>
        <v>116</v>
      </c>
      <c r="B123" s="63" t="s">
        <v>199</v>
      </c>
      <c r="C123" s="63" t="s">
        <v>457</v>
      </c>
      <c r="D123" s="61" t="s">
        <v>453</v>
      </c>
      <c r="E123" s="62" t="s">
        <v>454</v>
      </c>
      <c r="F123" s="52" t="s">
        <v>31</v>
      </c>
      <c r="G123" s="52">
        <f>VLOOKUP(F123:F249,Sheet2!$A:$B,2,0)</f>
        <v>0</v>
      </c>
      <c r="H123" s="52">
        <f t="shared" si="43"/>
        <v>0</v>
      </c>
      <c r="I123" s="52" t="s">
        <v>31</v>
      </c>
      <c r="J123" s="52">
        <f>VLOOKUP(I123:I249,Sheet2!$A:$B,2,0)</f>
        <v>0</v>
      </c>
      <c r="K123" s="52">
        <f t="shared" si="44"/>
        <v>0</v>
      </c>
      <c r="L123" s="52" t="s">
        <v>31</v>
      </c>
      <c r="M123" s="52">
        <f>VLOOKUP(L123:L249,Sheet2!$A:$B,2,0)</f>
        <v>0</v>
      </c>
      <c r="N123" s="52">
        <f t="shared" si="45"/>
        <v>0</v>
      </c>
      <c r="O123" s="52" t="s">
        <v>31</v>
      </c>
      <c r="P123" s="52">
        <f>VLOOKUP(O123:O249,Sheet2!$A:$B,2,0)</f>
        <v>0</v>
      </c>
      <c r="Q123" s="52">
        <f t="shared" si="46"/>
        <v>0</v>
      </c>
      <c r="R123" s="52" t="s">
        <v>31</v>
      </c>
      <c r="S123" s="52">
        <f>VLOOKUP(R123:R249,Sheet2!$A:$B,2,0)</f>
        <v>0</v>
      </c>
      <c r="T123" s="52">
        <f t="shared" si="47"/>
        <v>0</v>
      </c>
      <c r="U123" s="67" t="s">
        <v>31</v>
      </c>
      <c r="V123" s="52">
        <v>0</v>
      </c>
      <c r="W123" s="52">
        <f t="shared" si="48"/>
        <v>0</v>
      </c>
      <c r="X123" s="52" t="s">
        <v>31</v>
      </c>
      <c r="Y123" s="52">
        <f>VLOOKUP(X123:X249,Sheet2!$A:$B,2,0)</f>
        <v>0</v>
      </c>
      <c r="Z123" s="52">
        <f t="shared" si="49"/>
        <v>0</v>
      </c>
      <c r="AA123" s="52" t="s">
        <v>31</v>
      </c>
      <c r="AB123" s="52">
        <f>VLOOKUP(AA123:AA249,Sheet2!$A$2:$B$13,2,0)</f>
        <v>0</v>
      </c>
      <c r="AC123" s="52">
        <f t="shared" si="50"/>
        <v>0</v>
      </c>
      <c r="AD123" s="52" t="s">
        <v>31</v>
      </c>
      <c r="AE123" s="52">
        <f>VLOOKUP(AD123:AD249,Sheet2!$A$2:$B$13,2,0)</f>
        <v>0</v>
      </c>
      <c r="AF123" s="52">
        <f t="shared" si="51"/>
        <v>0</v>
      </c>
      <c r="AG123" s="52" t="s">
        <v>31</v>
      </c>
      <c r="AH123" s="52">
        <f>VLOOKUP(AG123:AG249,Sheet2!$A$2:$B$13,2,0)</f>
        <v>0</v>
      </c>
      <c r="AI123" s="52">
        <f t="shared" si="52"/>
        <v>0</v>
      </c>
      <c r="AJ123" s="53">
        <f t="shared" si="53"/>
        <v>0</v>
      </c>
      <c r="AK123" s="52">
        <f t="shared" si="54"/>
        <v>0</v>
      </c>
      <c r="AL123" s="69" t="s">
        <v>31</v>
      </c>
      <c r="AN123" s="83" t="s">
        <v>453</v>
      </c>
      <c r="AO123" s="44" t="b">
        <f t="shared" si="42"/>
        <v>1</v>
      </c>
      <c r="AP123" s="67" t="s">
        <v>31</v>
      </c>
      <c r="AQ123" s="44" t="b">
        <f t="shared" si="40"/>
        <v>1</v>
      </c>
    </row>
    <row r="124" spans="1:43" s="44" customFormat="1" ht="21.75" customHeight="1" x14ac:dyDescent="0.25">
      <c r="A124" s="51">
        <f t="shared" si="41"/>
        <v>117</v>
      </c>
      <c r="B124" s="63" t="s">
        <v>199</v>
      </c>
      <c r="C124" s="63" t="s">
        <v>457</v>
      </c>
      <c r="D124" s="61" t="s">
        <v>455</v>
      </c>
      <c r="E124" s="62" t="s">
        <v>456</v>
      </c>
      <c r="F124" s="52" t="s">
        <v>16</v>
      </c>
      <c r="G124" s="52">
        <f>VLOOKUP(F124:F250,Sheet2!$A:$B,2,0)</f>
        <v>2.25</v>
      </c>
      <c r="H124" s="52">
        <f t="shared" si="43"/>
        <v>6.75</v>
      </c>
      <c r="I124" s="52" t="s">
        <v>11</v>
      </c>
      <c r="J124" s="52">
        <f>VLOOKUP(I124:I250,Sheet2!$A:$B,2,0)</f>
        <v>2.5</v>
      </c>
      <c r="K124" s="52">
        <f t="shared" si="44"/>
        <v>7.5</v>
      </c>
      <c r="L124" s="52" t="s">
        <v>31</v>
      </c>
      <c r="M124" s="52">
        <f>VLOOKUP(L124:L250,Sheet2!$A:$B,2,0)</f>
        <v>0</v>
      </c>
      <c r="N124" s="52">
        <f t="shared" si="45"/>
        <v>0</v>
      </c>
      <c r="O124" s="52" t="s">
        <v>11</v>
      </c>
      <c r="P124" s="52">
        <f>VLOOKUP(O124:O250,Sheet2!$A:$B,2,0)</f>
        <v>2.5</v>
      </c>
      <c r="Q124" s="52">
        <f t="shared" si="46"/>
        <v>7.5</v>
      </c>
      <c r="R124" s="52" t="s">
        <v>11</v>
      </c>
      <c r="S124" s="52">
        <f>VLOOKUP(R124:R250,Sheet2!$A:$B,2,0)</f>
        <v>2.5</v>
      </c>
      <c r="T124" s="52">
        <f t="shared" si="47"/>
        <v>7.5</v>
      </c>
      <c r="U124" s="67" t="s">
        <v>477</v>
      </c>
      <c r="V124" s="52">
        <v>0</v>
      </c>
      <c r="W124" s="52">
        <f t="shared" si="48"/>
        <v>0</v>
      </c>
      <c r="X124" s="52" t="s">
        <v>8</v>
      </c>
      <c r="Y124" s="52">
        <f>VLOOKUP(X124:X250,Sheet2!$A:$B,2,0)</f>
        <v>3</v>
      </c>
      <c r="Z124" s="52">
        <f t="shared" si="49"/>
        <v>3</v>
      </c>
      <c r="AA124" s="52" t="s">
        <v>16</v>
      </c>
      <c r="AB124" s="52">
        <f>VLOOKUP(AA124:AA250,Sheet2!$A$2:$B$13,2,0)</f>
        <v>2.25</v>
      </c>
      <c r="AC124" s="52">
        <f t="shared" si="50"/>
        <v>4.5</v>
      </c>
      <c r="AD124" s="52" t="s">
        <v>7</v>
      </c>
      <c r="AE124" s="52">
        <f>VLOOKUP(AD124:AD250,Sheet2!$A$2:$B$13,2,0)</f>
        <v>3.25</v>
      </c>
      <c r="AF124" s="52">
        <f t="shared" si="51"/>
        <v>3.25</v>
      </c>
      <c r="AG124" s="52" t="s">
        <v>6</v>
      </c>
      <c r="AH124" s="52">
        <f>VLOOKUP(AG124:AG250,Sheet2!$A$2:$B$13,2,0)</f>
        <v>3.5</v>
      </c>
      <c r="AI124" s="52">
        <f t="shared" si="52"/>
        <v>3.5</v>
      </c>
      <c r="AJ124" s="53">
        <f t="shared" si="53"/>
        <v>43.5</v>
      </c>
      <c r="AK124" s="52">
        <f t="shared" si="54"/>
        <v>2.1800000000000002</v>
      </c>
      <c r="AL124" s="69" t="s">
        <v>31</v>
      </c>
      <c r="AN124" s="83" t="s">
        <v>455</v>
      </c>
      <c r="AO124" s="44" t="b">
        <f t="shared" si="42"/>
        <v>1</v>
      </c>
      <c r="AP124" s="67" t="s">
        <v>477</v>
      </c>
      <c r="AQ124" s="44" t="b">
        <f t="shared" si="40"/>
        <v>1</v>
      </c>
    </row>
    <row r="125" spans="1:43" s="44" customFormat="1" ht="21.75" customHeight="1" x14ac:dyDescent="0.25">
      <c r="A125" s="51">
        <f t="shared" si="41"/>
        <v>118</v>
      </c>
      <c r="B125" s="75" t="s">
        <v>199</v>
      </c>
      <c r="C125" s="63" t="s">
        <v>457</v>
      </c>
      <c r="D125" s="76" t="s">
        <v>507</v>
      </c>
      <c r="E125" s="81" t="s">
        <v>282</v>
      </c>
      <c r="F125" s="49" t="s">
        <v>13</v>
      </c>
      <c r="G125" s="52">
        <f>VLOOKUP(F125:F251,Sheet2!$A:$B,2,0)</f>
        <v>3.75</v>
      </c>
      <c r="H125" s="52">
        <f t="shared" si="43"/>
        <v>11.25</v>
      </c>
      <c r="I125" s="49" t="s">
        <v>7</v>
      </c>
      <c r="J125" s="52">
        <f>VLOOKUP(I125:I251,Sheet2!$A:$B,2,0)</f>
        <v>3.25</v>
      </c>
      <c r="K125" s="52">
        <f t="shared" si="44"/>
        <v>9.75</v>
      </c>
      <c r="L125" s="49" t="s">
        <v>7</v>
      </c>
      <c r="M125" s="52">
        <f>VLOOKUP(L125:L251,Sheet2!$A:$B,2,0)</f>
        <v>3.25</v>
      </c>
      <c r="N125" s="52">
        <f t="shared" si="45"/>
        <v>9.75</v>
      </c>
      <c r="O125" s="49" t="s">
        <v>11</v>
      </c>
      <c r="P125" s="52">
        <f>VLOOKUP(O125:O251,Sheet2!$A:$B,2,0)</f>
        <v>2.5</v>
      </c>
      <c r="Q125" s="52">
        <f t="shared" si="46"/>
        <v>7.5</v>
      </c>
      <c r="R125" s="49" t="s">
        <v>7</v>
      </c>
      <c r="S125" s="52">
        <f>VLOOKUP(R125:R251,Sheet2!$A:$B,2,0)</f>
        <v>3.25</v>
      </c>
      <c r="T125" s="52">
        <f t="shared" si="47"/>
        <v>9.75</v>
      </c>
      <c r="U125" s="67" t="s">
        <v>477</v>
      </c>
      <c r="V125" s="52">
        <v>0</v>
      </c>
      <c r="W125" s="52">
        <f t="shared" si="48"/>
        <v>0</v>
      </c>
      <c r="X125" s="49" t="s">
        <v>13</v>
      </c>
      <c r="Y125" s="52">
        <f>VLOOKUP(X125:X251,Sheet2!$A:$B,2,0)</f>
        <v>3.75</v>
      </c>
      <c r="Z125" s="52">
        <f t="shared" si="49"/>
        <v>3.75</v>
      </c>
      <c r="AA125" s="52" t="s">
        <v>12</v>
      </c>
      <c r="AB125" s="52">
        <f>VLOOKUP(AA125:AA251,Sheet2!$A$2:$B$13,2,0)</f>
        <v>2.75</v>
      </c>
      <c r="AC125" s="52">
        <f t="shared" si="50"/>
        <v>5.5</v>
      </c>
      <c r="AD125" s="52" t="s">
        <v>6</v>
      </c>
      <c r="AE125" s="52">
        <f>VLOOKUP(AD125:AD251,Sheet2!$A$2:$B$13,2,0)</f>
        <v>3.5</v>
      </c>
      <c r="AF125" s="52">
        <f t="shared" si="51"/>
        <v>3.5</v>
      </c>
      <c r="AG125" s="52" t="s">
        <v>13</v>
      </c>
      <c r="AH125" s="52">
        <f>VLOOKUP(AG125:AG251,Sheet2!$A$2:$B$13,2,0)</f>
        <v>3.75</v>
      </c>
      <c r="AI125" s="52">
        <f t="shared" si="52"/>
        <v>3.75</v>
      </c>
      <c r="AJ125" s="53">
        <f t="shared" si="53"/>
        <v>64.5</v>
      </c>
      <c r="AK125" s="52">
        <f t="shared" si="54"/>
        <v>3.23</v>
      </c>
      <c r="AL125" s="69" t="s">
        <v>31</v>
      </c>
      <c r="AN125" s="83" t="s">
        <v>507</v>
      </c>
      <c r="AO125" s="44" t="b">
        <f t="shared" si="42"/>
        <v>1</v>
      </c>
      <c r="AP125" s="67" t="s">
        <v>477</v>
      </c>
      <c r="AQ125" s="44" t="b">
        <f t="shared" si="40"/>
        <v>1</v>
      </c>
    </row>
    <row r="126" spans="1:43" s="44" customFormat="1" ht="21.75" customHeight="1" x14ac:dyDescent="0.25">
      <c r="A126" s="74">
        <f t="shared" si="41"/>
        <v>119</v>
      </c>
      <c r="B126" s="75" t="s">
        <v>199</v>
      </c>
      <c r="C126" s="75" t="s">
        <v>476</v>
      </c>
      <c r="D126" s="76" t="s">
        <v>458</v>
      </c>
      <c r="E126" s="81" t="s">
        <v>459</v>
      </c>
      <c r="F126" s="52" t="s">
        <v>31</v>
      </c>
      <c r="G126" s="52">
        <f>VLOOKUP(F126:F252,Sheet2!$A:$B,2,0)</f>
        <v>0</v>
      </c>
      <c r="H126" s="52">
        <f t="shared" si="43"/>
        <v>0</v>
      </c>
      <c r="I126" s="52" t="s">
        <v>31</v>
      </c>
      <c r="J126" s="52">
        <f>VLOOKUP(I126:I252,Sheet2!$A:$B,2,0)</f>
        <v>0</v>
      </c>
      <c r="K126" s="52">
        <f t="shared" si="44"/>
        <v>0</v>
      </c>
      <c r="L126" s="52" t="s">
        <v>31</v>
      </c>
      <c r="M126" s="52">
        <f>VLOOKUP(L126:L252,Sheet2!$A:$B,2,0)</f>
        <v>0</v>
      </c>
      <c r="N126" s="52">
        <f t="shared" si="45"/>
        <v>0</v>
      </c>
      <c r="O126" s="52" t="s">
        <v>31</v>
      </c>
      <c r="P126" s="52">
        <f>VLOOKUP(O126:O252,Sheet2!$A:$B,2,0)</f>
        <v>0</v>
      </c>
      <c r="Q126" s="52">
        <f t="shared" si="46"/>
        <v>0</v>
      </c>
      <c r="R126" s="52" t="s">
        <v>31</v>
      </c>
      <c r="S126" s="52">
        <f>VLOOKUP(R126:R252,Sheet2!$A:$B,2,0)</f>
        <v>0</v>
      </c>
      <c r="T126" s="52">
        <f t="shared" si="47"/>
        <v>0</v>
      </c>
      <c r="U126" s="67" t="s">
        <v>477</v>
      </c>
      <c r="V126" s="52">
        <v>0</v>
      </c>
      <c r="W126" s="52">
        <f t="shared" si="48"/>
        <v>0</v>
      </c>
      <c r="X126" s="52" t="s">
        <v>8</v>
      </c>
      <c r="Y126" s="52">
        <f>VLOOKUP(X126:X252,Sheet2!$A:$B,2,0)</f>
        <v>3</v>
      </c>
      <c r="Z126" s="52">
        <f t="shared" si="49"/>
        <v>3</v>
      </c>
      <c r="AA126" s="52" t="s">
        <v>16</v>
      </c>
      <c r="AB126" s="52">
        <f>VLOOKUP(AA126:AA252,Sheet2!$A$2:$B$13,2,0)</f>
        <v>2.25</v>
      </c>
      <c r="AC126" s="52">
        <f t="shared" si="50"/>
        <v>4.5</v>
      </c>
      <c r="AD126" s="52" t="s">
        <v>11</v>
      </c>
      <c r="AE126" s="52">
        <f>VLOOKUP(AD126:AD252,Sheet2!$A$2:$B$13,2,0)</f>
        <v>2.5</v>
      </c>
      <c r="AF126" s="52">
        <f t="shared" si="51"/>
        <v>2.5</v>
      </c>
      <c r="AG126" s="52" t="s">
        <v>12</v>
      </c>
      <c r="AH126" s="52">
        <f>VLOOKUP(AG126:AG252,Sheet2!$A$2:$B$13,2,0)</f>
        <v>2.75</v>
      </c>
      <c r="AI126" s="52">
        <f t="shared" si="52"/>
        <v>2.75</v>
      </c>
      <c r="AJ126" s="53">
        <f t="shared" si="53"/>
        <v>12.75</v>
      </c>
      <c r="AK126" s="52">
        <f t="shared" si="54"/>
        <v>0.64</v>
      </c>
      <c r="AL126" s="69" t="s">
        <v>31</v>
      </c>
      <c r="AN126" s="83" t="s">
        <v>458</v>
      </c>
      <c r="AO126" s="44" t="b">
        <f t="shared" si="42"/>
        <v>1</v>
      </c>
      <c r="AP126" s="67" t="s">
        <v>477</v>
      </c>
      <c r="AQ126" s="44" t="b">
        <f t="shared" si="40"/>
        <v>1</v>
      </c>
    </row>
    <row r="127" spans="1:43" s="44" customFormat="1" ht="21.75" customHeight="1" x14ac:dyDescent="0.25">
      <c r="A127" s="74">
        <f t="shared" si="41"/>
        <v>120</v>
      </c>
      <c r="B127" s="75" t="s">
        <v>199</v>
      </c>
      <c r="C127" s="75" t="s">
        <v>476</v>
      </c>
      <c r="D127" s="76" t="s">
        <v>460</v>
      </c>
      <c r="E127" s="81" t="s">
        <v>461</v>
      </c>
      <c r="F127" s="52" t="s">
        <v>31</v>
      </c>
      <c r="G127" s="52">
        <f>VLOOKUP(F127:F253,Sheet2!$A:$B,2,0)</f>
        <v>0</v>
      </c>
      <c r="H127" s="52">
        <f t="shared" si="43"/>
        <v>0</v>
      </c>
      <c r="I127" s="52" t="s">
        <v>18</v>
      </c>
      <c r="J127" s="52">
        <f>VLOOKUP(I127:I253,Sheet2!$A:$B,2,0)</f>
        <v>1.75</v>
      </c>
      <c r="K127" s="52">
        <f t="shared" si="44"/>
        <v>5.25</v>
      </c>
      <c r="L127" s="52" t="s">
        <v>31</v>
      </c>
      <c r="M127" s="52">
        <f>VLOOKUP(L127:L253,Sheet2!$A:$B,2,0)</f>
        <v>0</v>
      </c>
      <c r="N127" s="52">
        <f t="shared" si="45"/>
        <v>0</v>
      </c>
      <c r="O127" s="52" t="s">
        <v>31</v>
      </c>
      <c r="P127" s="52">
        <f>VLOOKUP(O127:O253,Sheet2!$A:$B,2,0)</f>
        <v>0</v>
      </c>
      <c r="Q127" s="52">
        <f t="shared" si="46"/>
        <v>0</v>
      </c>
      <c r="R127" s="52" t="s">
        <v>31</v>
      </c>
      <c r="S127" s="52">
        <f>VLOOKUP(R127:R253,Sheet2!$A:$B,2,0)</f>
        <v>0</v>
      </c>
      <c r="T127" s="52">
        <f t="shared" si="47"/>
        <v>0</v>
      </c>
      <c r="U127" s="67" t="s">
        <v>477</v>
      </c>
      <c r="V127" s="52">
        <v>0</v>
      </c>
      <c r="W127" s="52">
        <f t="shared" si="48"/>
        <v>0</v>
      </c>
      <c r="X127" s="52" t="s">
        <v>5</v>
      </c>
      <c r="Y127" s="52">
        <f>VLOOKUP(X127:X253,Sheet2!$A:$B,2,0)</f>
        <v>4</v>
      </c>
      <c r="Z127" s="52">
        <f t="shared" si="49"/>
        <v>4</v>
      </c>
      <c r="AA127" s="52" t="s">
        <v>17</v>
      </c>
      <c r="AB127" s="52">
        <f>VLOOKUP(AA127:AA253,Sheet2!$A$2:$B$13,2,0)</f>
        <v>2</v>
      </c>
      <c r="AC127" s="52">
        <f t="shared" si="50"/>
        <v>4</v>
      </c>
      <c r="AD127" s="52" t="s">
        <v>17</v>
      </c>
      <c r="AE127" s="52">
        <f>VLOOKUP(AD127:AD253,Sheet2!$A$2:$B$13,2,0)</f>
        <v>2</v>
      </c>
      <c r="AF127" s="52">
        <f t="shared" si="51"/>
        <v>2</v>
      </c>
      <c r="AG127" s="52" t="s">
        <v>8</v>
      </c>
      <c r="AH127" s="52">
        <f>VLOOKUP(AG127:AG253,Sheet2!$A$2:$B$13,2,0)</f>
        <v>3</v>
      </c>
      <c r="AI127" s="52">
        <f t="shared" si="52"/>
        <v>3</v>
      </c>
      <c r="AJ127" s="53">
        <f t="shared" si="53"/>
        <v>18.25</v>
      </c>
      <c r="AK127" s="52">
        <f t="shared" si="54"/>
        <v>0.91</v>
      </c>
      <c r="AL127" s="69" t="s">
        <v>31</v>
      </c>
      <c r="AN127" s="83" t="s">
        <v>460</v>
      </c>
      <c r="AO127" s="44" t="b">
        <f t="shared" si="42"/>
        <v>1</v>
      </c>
      <c r="AP127" s="67" t="s">
        <v>477</v>
      </c>
      <c r="AQ127" s="44" t="b">
        <f t="shared" si="40"/>
        <v>1</v>
      </c>
    </row>
    <row r="128" spans="1:43" s="44" customFormat="1" ht="21.75" customHeight="1" x14ac:dyDescent="0.25">
      <c r="A128" s="74">
        <f t="shared" si="41"/>
        <v>121</v>
      </c>
      <c r="B128" s="75" t="s">
        <v>199</v>
      </c>
      <c r="C128" s="75" t="s">
        <v>476</v>
      </c>
      <c r="D128" s="76" t="s">
        <v>462</v>
      </c>
      <c r="E128" s="81" t="s">
        <v>463</v>
      </c>
      <c r="F128" s="52" t="s">
        <v>7</v>
      </c>
      <c r="G128" s="52">
        <f>VLOOKUP(F128:F254,Sheet2!$A:$B,2,0)</f>
        <v>3.25</v>
      </c>
      <c r="H128" s="52">
        <f t="shared" si="43"/>
        <v>9.75</v>
      </c>
      <c r="I128" s="52" t="s">
        <v>31</v>
      </c>
      <c r="J128" s="52">
        <f>VLOOKUP(I128:I254,Sheet2!$A:$B,2,0)</f>
        <v>0</v>
      </c>
      <c r="K128" s="52">
        <f t="shared" si="44"/>
        <v>0</v>
      </c>
      <c r="L128" s="52" t="s">
        <v>31</v>
      </c>
      <c r="M128" s="52">
        <f>VLOOKUP(L128:L254,Sheet2!$A:$B,2,0)</f>
        <v>0</v>
      </c>
      <c r="N128" s="52">
        <f t="shared" si="45"/>
        <v>0</v>
      </c>
      <c r="O128" s="52" t="s">
        <v>18</v>
      </c>
      <c r="P128" s="52">
        <f>VLOOKUP(O128:O254,Sheet2!$A:$B,2,0)</f>
        <v>1.75</v>
      </c>
      <c r="Q128" s="52">
        <f t="shared" si="46"/>
        <v>5.25</v>
      </c>
      <c r="R128" s="52" t="s">
        <v>11</v>
      </c>
      <c r="S128" s="52">
        <f>VLOOKUP(R128:R254,Sheet2!$A:$B,2,0)</f>
        <v>2.5</v>
      </c>
      <c r="T128" s="52">
        <f t="shared" si="47"/>
        <v>7.5</v>
      </c>
      <c r="U128" s="67" t="s">
        <v>477</v>
      </c>
      <c r="V128" s="52">
        <v>0</v>
      </c>
      <c r="W128" s="52">
        <f t="shared" si="48"/>
        <v>0</v>
      </c>
      <c r="X128" s="52" t="s">
        <v>11</v>
      </c>
      <c r="Y128" s="52">
        <f>VLOOKUP(X128:X254,Sheet2!$A:$B,2,0)</f>
        <v>2.5</v>
      </c>
      <c r="Z128" s="52">
        <f t="shared" si="49"/>
        <v>2.5</v>
      </c>
      <c r="AA128" s="52" t="s">
        <v>18</v>
      </c>
      <c r="AB128" s="52">
        <f>VLOOKUP(AA128:AA254,Sheet2!$A$2:$B$13,2,0)</f>
        <v>1.75</v>
      </c>
      <c r="AC128" s="52">
        <f t="shared" si="50"/>
        <v>3.5</v>
      </c>
      <c r="AD128" s="52" t="s">
        <v>31</v>
      </c>
      <c r="AE128" s="52">
        <f>VLOOKUP(AD128:AD254,Sheet2!$A$2:$B$13,2,0)</f>
        <v>0</v>
      </c>
      <c r="AF128" s="52">
        <f t="shared" si="51"/>
        <v>0</v>
      </c>
      <c r="AG128" s="52" t="s">
        <v>8</v>
      </c>
      <c r="AH128" s="52">
        <f>VLOOKUP(AG128:AG254,Sheet2!$A$2:$B$13,2,0)</f>
        <v>3</v>
      </c>
      <c r="AI128" s="52">
        <f t="shared" si="52"/>
        <v>3</v>
      </c>
      <c r="AJ128" s="53">
        <f t="shared" si="53"/>
        <v>31.5</v>
      </c>
      <c r="AK128" s="52">
        <f t="shared" si="54"/>
        <v>1.58</v>
      </c>
      <c r="AL128" s="69" t="s">
        <v>31</v>
      </c>
      <c r="AN128" s="83" t="s">
        <v>462</v>
      </c>
      <c r="AO128" s="44" t="b">
        <f t="shared" si="42"/>
        <v>1</v>
      </c>
      <c r="AP128" s="67" t="s">
        <v>477</v>
      </c>
      <c r="AQ128" s="44" t="b">
        <f t="shared" si="40"/>
        <v>1</v>
      </c>
    </row>
    <row r="129" spans="1:43" s="44" customFormat="1" ht="21.75" customHeight="1" x14ac:dyDescent="0.25">
      <c r="A129" s="74">
        <f t="shared" si="41"/>
        <v>122</v>
      </c>
      <c r="B129" s="75" t="s">
        <v>199</v>
      </c>
      <c r="C129" s="75" t="s">
        <v>476</v>
      </c>
      <c r="D129" s="76" t="s">
        <v>464</v>
      </c>
      <c r="E129" s="81" t="s">
        <v>465</v>
      </c>
      <c r="F129" s="52" t="s">
        <v>7</v>
      </c>
      <c r="G129" s="52">
        <f>VLOOKUP(F129:F255,Sheet2!$A:$B,2,0)</f>
        <v>3.25</v>
      </c>
      <c r="H129" s="52">
        <f t="shared" si="43"/>
        <v>9.75</v>
      </c>
      <c r="I129" s="52" t="s">
        <v>5</v>
      </c>
      <c r="J129" s="52">
        <f>VLOOKUP(I129:I255,Sheet2!$A:$B,2,0)</f>
        <v>4</v>
      </c>
      <c r="K129" s="52">
        <f t="shared" si="44"/>
        <v>12</v>
      </c>
      <c r="L129" s="52" t="s">
        <v>8</v>
      </c>
      <c r="M129" s="52">
        <f>VLOOKUP(L129:L255,Sheet2!$A:$B,2,0)</f>
        <v>3</v>
      </c>
      <c r="N129" s="52">
        <f t="shared" si="45"/>
        <v>9</v>
      </c>
      <c r="O129" s="52" t="s">
        <v>8</v>
      </c>
      <c r="P129" s="52">
        <f>VLOOKUP(O129:O255,Sheet2!$A:$B,2,0)</f>
        <v>3</v>
      </c>
      <c r="Q129" s="52">
        <f t="shared" si="46"/>
        <v>9</v>
      </c>
      <c r="R129" s="52" t="s">
        <v>7</v>
      </c>
      <c r="S129" s="52">
        <f>VLOOKUP(R129:R255,Sheet2!$A:$B,2,0)</f>
        <v>3.25</v>
      </c>
      <c r="T129" s="52">
        <f t="shared" si="47"/>
        <v>9.75</v>
      </c>
      <c r="U129" s="67" t="s">
        <v>477</v>
      </c>
      <c r="V129" s="52">
        <v>0</v>
      </c>
      <c r="W129" s="52">
        <f t="shared" si="48"/>
        <v>0</v>
      </c>
      <c r="X129" s="52" t="s">
        <v>13</v>
      </c>
      <c r="Y129" s="52">
        <f>VLOOKUP(X129:X255,Sheet2!$A:$B,2,0)</f>
        <v>3.75</v>
      </c>
      <c r="Z129" s="52">
        <f t="shared" si="49"/>
        <v>3.75</v>
      </c>
      <c r="AA129" s="52" t="s">
        <v>12</v>
      </c>
      <c r="AB129" s="52">
        <f>VLOOKUP(AA129:AA255,Sheet2!$A$2:$B$13,2,0)</f>
        <v>2.75</v>
      </c>
      <c r="AC129" s="52">
        <f t="shared" si="50"/>
        <v>5.5</v>
      </c>
      <c r="AD129" s="52" t="s">
        <v>13</v>
      </c>
      <c r="AE129" s="52">
        <f>VLOOKUP(AD129:AD255,Sheet2!$A$2:$B$13,2,0)</f>
        <v>3.75</v>
      </c>
      <c r="AF129" s="52">
        <f t="shared" si="51"/>
        <v>3.75</v>
      </c>
      <c r="AG129" s="52" t="s">
        <v>12</v>
      </c>
      <c r="AH129" s="52">
        <f>VLOOKUP(AG129:AG255,Sheet2!$A$2:$B$13,2,0)</f>
        <v>2.75</v>
      </c>
      <c r="AI129" s="52">
        <f t="shared" si="52"/>
        <v>2.75</v>
      </c>
      <c r="AJ129" s="53">
        <f t="shared" si="53"/>
        <v>65.25</v>
      </c>
      <c r="AK129" s="52">
        <f t="shared" si="54"/>
        <v>3.26</v>
      </c>
      <c r="AL129" s="69" t="s">
        <v>478</v>
      </c>
      <c r="AN129" s="83" t="s">
        <v>464</v>
      </c>
      <c r="AO129" s="44" t="b">
        <f t="shared" si="42"/>
        <v>1</v>
      </c>
      <c r="AP129" s="67" t="s">
        <v>477</v>
      </c>
      <c r="AQ129" s="44" t="b">
        <f t="shared" si="40"/>
        <v>1</v>
      </c>
    </row>
    <row r="130" spans="1:43" s="44" customFormat="1" ht="21.75" customHeight="1" x14ac:dyDescent="0.25">
      <c r="A130" s="74">
        <f t="shared" si="41"/>
        <v>123</v>
      </c>
      <c r="B130" s="75" t="s">
        <v>199</v>
      </c>
      <c r="C130" s="75" t="s">
        <v>476</v>
      </c>
      <c r="D130" s="76" t="s">
        <v>466</v>
      </c>
      <c r="E130" s="81" t="s">
        <v>467</v>
      </c>
      <c r="F130" s="52" t="s">
        <v>8</v>
      </c>
      <c r="G130" s="52">
        <f>VLOOKUP(F130:F256,Sheet2!$A:$B,2,0)</f>
        <v>3</v>
      </c>
      <c r="H130" s="52">
        <f t="shared" si="43"/>
        <v>9</v>
      </c>
      <c r="I130" s="52" t="s">
        <v>12</v>
      </c>
      <c r="J130" s="52">
        <f>VLOOKUP(I130:I256,Sheet2!$A:$B,2,0)</f>
        <v>2.75</v>
      </c>
      <c r="K130" s="52">
        <f t="shared" si="44"/>
        <v>8.25</v>
      </c>
      <c r="L130" s="52" t="s">
        <v>8</v>
      </c>
      <c r="M130" s="52">
        <f>VLOOKUP(L130:L256,Sheet2!$A:$B,2,0)</f>
        <v>3</v>
      </c>
      <c r="N130" s="52">
        <f t="shared" si="45"/>
        <v>9</v>
      </c>
      <c r="O130" s="52" t="s">
        <v>17</v>
      </c>
      <c r="P130" s="52">
        <f>VLOOKUP(O130:O256,Sheet2!$A:$B,2,0)</f>
        <v>2</v>
      </c>
      <c r="Q130" s="52">
        <f t="shared" si="46"/>
        <v>6</v>
      </c>
      <c r="R130" s="52" t="s">
        <v>8</v>
      </c>
      <c r="S130" s="52">
        <f>VLOOKUP(R130:R256,Sheet2!$A:$B,2,0)</f>
        <v>3</v>
      </c>
      <c r="T130" s="52">
        <f t="shared" si="47"/>
        <v>9</v>
      </c>
      <c r="U130" s="67" t="s">
        <v>477</v>
      </c>
      <c r="V130" s="52">
        <v>0</v>
      </c>
      <c r="W130" s="52">
        <f t="shared" si="48"/>
        <v>0</v>
      </c>
      <c r="X130" s="52" t="s">
        <v>7</v>
      </c>
      <c r="Y130" s="52">
        <f>VLOOKUP(X130:X256,Sheet2!$A:$B,2,0)</f>
        <v>3.25</v>
      </c>
      <c r="Z130" s="52">
        <f t="shared" si="49"/>
        <v>3.25</v>
      </c>
      <c r="AA130" s="52" t="s">
        <v>12</v>
      </c>
      <c r="AB130" s="52">
        <f>VLOOKUP(AA130:AA256,Sheet2!$A$2:$B$13,2,0)</f>
        <v>2.75</v>
      </c>
      <c r="AC130" s="52">
        <f t="shared" si="50"/>
        <v>5.5</v>
      </c>
      <c r="AD130" s="52" t="s">
        <v>5</v>
      </c>
      <c r="AE130" s="52">
        <f>VLOOKUP(AD130:AD256,Sheet2!$A$2:$B$13,2,0)</f>
        <v>4</v>
      </c>
      <c r="AF130" s="52">
        <f t="shared" si="51"/>
        <v>4</v>
      </c>
      <c r="AG130" s="52" t="s">
        <v>5</v>
      </c>
      <c r="AH130" s="52">
        <f>VLOOKUP(AG130:AG256,Sheet2!$A$2:$B$13,2,0)</f>
        <v>4</v>
      </c>
      <c r="AI130" s="52">
        <f t="shared" si="52"/>
        <v>4</v>
      </c>
      <c r="AJ130" s="53">
        <f t="shared" si="53"/>
        <v>58</v>
      </c>
      <c r="AK130" s="52">
        <f t="shared" si="54"/>
        <v>2.9</v>
      </c>
      <c r="AL130" s="69" t="s">
        <v>31</v>
      </c>
      <c r="AN130" s="83" t="s">
        <v>466</v>
      </c>
      <c r="AO130" s="44" t="b">
        <f t="shared" si="42"/>
        <v>1</v>
      </c>
      <c r="AP130" s="67" t="s">
        <v>477</v>
      </c>
      <c r="AQ130" s="44" t="b">
        <f t="shared" si="40"/>
        <v>1</v>
      </c>
    </row>
    <row r="131" spans="1:43" s="44" customFormat="1" ht="21.75" customHeight="1" x14ac:dyDescent="0.25">
      <c r="A131" s="74">
        <f t="shared" si="41"/>
        <v>124</v>
      </c>
      <c r="B131" s="75" t="s">
        <v>199</v>
      </c>
      <c r="C131" s="75" t="s">
        <v>476</v>
      </c>
      <c r="D131" s="76" t="s">
        <v>468</v>
      </c>
      <c r="E131" s="81" t="s">
        <v>469</v>
      </c>
      <c r="F131" s="52" t="s">
        <v>31</v>
      </c>
      <c r="G131" s="52">
        <f>VLOOKUP(F131:F257,Sheet2!$A:$B,2,0)</f>
        <v>0</v>
      </c>
      <c r="H131" s="52">
        <f t="shared" si="43"/>
        <v>0</v>
      </c>
      <c r="I131" s="52" t="s">
        <v>16</v>
      </c>
      <c r="J131" s="52">
        <f>VLOOKUP(I131:I257,Sheet2!$A:$B,2,0)</f>
        <v>2.25</v>
      </c>
      <c r="K131" s="52">
        <f t="shared" si="44"/>
        <v>6.75</v>
      </c>
      <c r="L131" s="52" t="s">
        <v>31</v>
      </c>
      <c r="M131" s="52">
        <f>VLOOKUP(L131:L257,Sheet2!$A:$B,2,0)</f>
        <v>0</v>
      </c>
      <c r="N131" s="52">
        <f t="shared" si="45"/>
        <v>0</v>
      </c>
      <c r="O131" s="52" t="s">
        <v>31</v>
      </c>
      <c r="P131" s="52">
        <f>VLOOKUP(O131:O257,Sheet2!$A:$B,2,0)</f>
        <v>0</v>
      </c>
      <c r="Q131" s="52">
        <f t="shared" si="46"/>
        <v>0</v>
      </c>
      <c r="R131" s="52" t="s">
        <v>8</v>
      </c>
      <c r="S131" s="52">
        <f>VLOOKUP(R131:R257,Sheet2!$A:$B,2,0)</f>
        <v>3</v>
      </c>
      <c r="T131" s="52">
        <f t="shared" si="47"/>
        <v>9</v>
      </c>
      <c r="U131" s="67" t="s">
        <v>477</v>
      </c>
      <c r="V131" s="52">
        <v>0</v>
      </c>
      <c r="W131" s="52">
        <f t="shared" si="48"/>
        <v>0</v>
      </c>
      <c r="X131" s="52" t="s">
        <v>7</v>
      </c>
      <c r="Y131" s="52">
        <f>VLOOKUP(X131:X257,Sheet2!$A:$B,2,0)</f>
        <v>3.25</v>
      </c>
      <c r="Z131" s="52">
        <f t="shared" si="49"/>
        <v>3.25</v>
      </c>
      <c r="AA131" s="52" t="s">
        <v>8</v>
      </c>
      <c r="AB131" s="52">
        <f>VLOOKUP(AA131:AA257,Sheet2!$A$2:$B$13,2,0)</f>
        <v>3</v>
      </c>
      <c r="AC131" s="52">
        <f t="shared" si="50"/>
        <v>6</v>
      </c>
      <c r="AD131" s="52" t="s">
        <v>8</v>
      </c>
      <c r="AE131" s="52">
        <f>VLOOKUP(AD131:AD257,Sheet2!$A$2:$B$13,2,0)</f>
        <v>3</v>
      </c>
      <c r="AF131" s="52">
        <f t="shared" si="51"/>
        <v>3</v>
      </c>
      <c r="AG131" s="52" t="s">
        <v>11</v>
      </c>
      <c r="AH131" s="52">
        <f>VLOOKUP(AG131:AG257,Sheet2!$A$2:$B$13,2,0)</f>
        <v>2.5</v>
      </c>
      <c r="AI131" s="52">
        <f t="shared" si="52"/>
        <v>2.5</v>
      </c>
      <c r="AJ131" s="53">
        <f t="shared" si="53"/>
        <v>30.5</v>
      </c>
      <c r="AK131" s="52">
        <f t="shared" si="54"/>
        <v>1.53</v>
      </c>
      <c r="AL131" s="69" t="s">
        <v>31</v>
      </c>
      <c r="AN131" s="83" t="s">
        <v>468</v>
      </c>
      <c r="AO131" s="44" t="b">
        <f t="shared" si="42"/>
        <v>1</v>
      </c>
      <c r="AP131" s="67" t="s">
        <v>477</v>
      </c>
      <c r="AQ131" s="44" t="b">
        <f t="shared" si="40"/>
        <v>1</v>
      </c>
    </row>
    <row r="132" spans="1:43" s="44" customFormat="1" ht="21.75" customHeight="1" x14ac:dyDescent="0.25">
      <c r="A132" s="74">
        <f t="shared" si="41"/>
        <v>125</v>
      </c>
      <c r="B132" s="75" t="s">
        <v>199</v>
      </c>
      <c r="C132" s="75" t="s">
        <v>476</v>
      </c>
      <c r="D132" s="76" t="s">
        <v>470</v>
      </c>
      <c r="E132" s="81" t="s">
        <v>471</v>
      </c>
      <c r="F132" s="52" t="s">
        <v>31</v>
      </c>
      <c r="G132" s="52">
        <f>VLOOKUP(F132:F258,Sheet2!$A:$B,2,0)</f>
        <v>0</v>
      </c>
      <c r="H132" s="52">
        <f t="shared" si="43"/>
        <v>0</v>
      </c>
      <c r="I132" s="52" t="s">
        <v>31</v>
      </c>
      <c r="J132" s="52">
        <f>VLOOKUP(I132:I258,Sheet2!$A:$B,2,0)</f>
        <v>0</v>
      </c>
      <c r="K132" s="52">
        <f t="shared" si="44"/>
        <v>0</v>
      </c>
      <c r="L132" s="52" t="s">
        <v>31</v>
      </c>
      <c r="M132" s="52">
        <f>VLOOKUP(L132:L258,Sheet2!$A:$B,2,0)</f>
        <v>0</v>
      </c>
      <c r="N132" s="52">
        <f t="shared" si="45"/>
        <v>0</v>
      </c>
      <c r="O132" s="52" t="s">
        <v>31</v>
      </c>
      <c r="P132" s="52">
        <f>VLOOKUP(O132:O258,Sheet2!$A:$B,2,0)</f>
        <v>0</v>
      </c>
      <c r="Q132" s="52">
        <f t="shared" si="46"/>
        <v>0</v>
      </c>
      <c r="R132" s="52" t="s">
        <v>31</v>
      </c>
      <c r="S132" s="52">
        <f>VLOOKUP(R132:R258,Sheet2!$A:$B,2,0)</f>
        <v>0</v>
      </c>
      <c r="T132" s="52">
        <f t="shared" si="47"/>
        <v>0</v>
      </c>
      <c r="U132" s="67" t="s">
        <v>477</v>
      </c>
      <c r="V132" s="52">
        <v>0</v>
      </c>
      <c r="W132" s="52">
        <f t="shared" si="48"/>
        <v>0</v>
      </c>
      <c r="X132" s="52" t="s">
        <v>11</v>
      </c>
      <c r="Y132" s="52">
        <f>VLOOKUP(X132:X258,Sheet2!$A:$B,2,0)</f>
        <v>2.5</v>
      </c>
      <c r="Z132" s="52">
        <f t="shared" si="49"/>
        <v>2.5</v>
      </c>
      <c r="AA132" s="52" t="s">
        <v>18</v>
      </c>
      <c r="AB132" s="52">
        <f>VLOOKUP(AA132:AA258,Sheet2!$A$2:$B$13,2,0)</f>
        <v>1.75</v>
      </c>
      <c r="AC132" s="52">
        <f t="shared" si="50"/>
        <v>3.5</v>
      </c>
      <c r="AD132" s="52" t="s">
        <v>18</v>
      </c>
      <c r="AE132" s="52">
        <f>VLOOKUP(AD132:AD258,Sheet2!$A$2:$B$13,2,0)</f>
        <v>1.75</v>
      </c>
      <c r="AF132" s="52">
        <f t="shared" si="51"/>
        <v>1.75</v>
      </c>
      <c r="AG132" s="52" t="s">
        <v>17</v>
      </c>
      <c r="AH132" s="52">
        <f>VLOOKUP(AG132:AG258,Sheet2!$A$2:$B$13,2,0)</f>
        <v>2</v>
      </c>
      <c r="AI132" s="52">
        <f t="shared" si="52"/>
        <v>2</v>
      </c>
      <c r="AJ132" s="53">
        <f t="shared" si="53"/>
        <v>9.75</v>
      </c>
      <c r="AK132" s="52">
        <f t="shared" si="54"/>
        <v>0.49</v>
      </c>
      <c r="AL132" s="69" t="s">
        <v>31</v>
      </c>
      <c r="AN132" s="83" t="s">
        <v>470</v>
      </c>
      <c r="AO132" s="44" t="b">
        <f t="shared" si="42"/>
        <v>1</v>
      </c>
      <c r="AP132" s="67" t="s">
        <v>477</v>
      </c>
      <c r="AQ132" s="44" t="b">
        <f t="shared" si="40"/>
        <v>1</v>
      </c>
    </row>
    <row r="133" spans="1:43" s="44" customFormat="1" ht="21.75" customHeight="1" x14ac:dyDescent="0.25">
      <c r="A133" s="74">
        <f t="shared" si="41"/>
        <v>126</v>
      </c>
      <c r="B133" s="75" t="s">
        <v>199</v>
      </c>
      <c r="C133" s="75" t="s">
        <v>476</v>
      </c>
      <c r="D133" s="76" t="s">
        <v>472</v>
      </c>
      <c r="E133" s="81" t="s">
        <v>473</v>
      </c>
      <c r="F133" s="52" t="s">
        <v>31</v>
      </c>
      <c r="G133" s="52">
        <f>VLOOKUP(F133:F259,Sheet2!$A:$B,2,0)</f>
        <v>0</v>
      </c>
      <c r="H133" s="52">
        <f t="shared" si="43"/>
        <v>0</v>
      </c>
      <c r="I133" s="52" t="s">
        <v>31</v>
      </c>
      <c r="J133" s="52">
        <f>VLOOKUP(I133:I259,Sheet2!$A:$B,2,0)</f>
        <v>0</v>
      </c>
      <c r="K133" s="52">
        <f t="shared" si="44"/>
        <v>0</v>
      </c>
      <c r="L133" s="52" t="s">
        <v>31</v>
      </c>
      <c r="M133" s="52">
        <f>VLOOKUP(L133:L259,Sheet2!$A:$B,2,0)</f>
        <v>0</v>
      </c>
      <c r="N133" s="52">
        <f t="shared" si="45"/>
        <v>0</v>
      </c>
      <c r="O133" s="52" t="s">
        <v>31</v>
      </c>
      <c r="P133" s="52">
        <f>VLOOKUP(O133:O259,Sheet2!$A:$B,2,0)</f>
        <v>0</v>
      </c>
      <c r="Q133" s="52">
        <f t="shared" si="46"/>
        <v>0</v>
      </c>
      <c r="R133" s="52" t="s">
        <v>31</v>
      </c>
      <c r="S133" s="52">
        <f>VLOOKUP(R133:R259,Sheet2!$A:$B,2,0)</f>
        <v>0</v>
      </c>
      <c r="T133" s="52">
        <f t="shared" si="47"/>
        <v>0</v>
      </c>
      <c r="U133" s="67" t="s">
        <v>31</v>
      </c>
      <c r="V133" s="52">
        <v>0</v>
      </c>
      <c r="W133" s="52">
        <f t="shared" si="48"/>
        <v>0</v>
      </c>
      <c r="X133" s="52" t="s">
        <v>16</v>
      </c>
      <c r="Y133" s="52">
        <f>VLOOKUP(X133:X259,Sheet2!$A:$B,2,0)</f>
        <v>2.25</v>
      </c>
      <c r="Z133" s="52">
        <f t="shared" si="49"/>
        <v>2.25</v>
      </c>
      <c r="AA133" s="52" t="s">
        <v>18</v>
      </c>
      <c r="AB133" s="52">
        <f>VLOOKUP(AA133:AA259,Sheet2!$A$2:$B$13,2,0)</f>
        <v>1.75</v>
      </c>
      <c r="AC133" s="52">
        <f t="shared" si="50"/>
        <v>3.5</v>
      </c>
      <c r="AD133" s="52" t="s">
        <v>18</v>
      </c>
      <c r="AE133" s="52">
        <f>VLOOKUP(AD133:AD259,Sheet2!$A$2:$B$13,2,0)</f>
        <v>1.75</v>
      </c>
      <c r="AF133" s="52">
        <f t="shared" si="51"/>
        <v>1.75</v>
      </c>
      <c r="AG133" s="52" t="s">
        <v>11</v>
      </c>
      <c r="AH133" s="52">
        <f>VLOOKUP(AG133:AG259,Sheet2!$A$2:$B$13,2,0)</f>
        <v>2.5</v>
      </c>
      <c r="AI133" s="52">
        <f t="shared" si="52"/>
        <v>2.5</v>
      </c>
      <c r="AJ133" s="53">
        <f t="shared" si="53"/>
        <v>10</v>
      </c>
      <c r="AK133" s="52">
        <f t="shared" si="54"/>
        <v>0.5</v>
      </c>
      <c r="AL133" s="69" t="s">
        <v>31</v>
      </c>
      <c r="AN133" s="83" t="s">
        <v>472</v>
      </c>
      <c r="AO133" s="44" t="b">
        <f t="shared" si="42"/>
        <v>1</v>
      </c>
      <c r="AP133" s="67" t="s">
        <v>31</v>
      </c>
      <c r="AQ133" s="44" t="b">
        <f t="shared" si="40"/>
        <v>1</v>
      </c>
    </row>
    <row r="134" spans="1:43" s="44" customFormat="1" ht="21.75" customHeight="1" x14ac:dyDescent="0.25">
      <c r="A134" s="74">
        <f t="shared" si="41"/>
        <v>127</v>
      </c>
      <c r="B134" s="75" t="s">
        <v>199</v>
      </c>
      <c r="C134" s="75" t="s">
        <v>476</v>
      </c>
      <c r="D134" s="76" t="s">
        <v>474</v>
      </c>
      <c r="E134" s="81" t="s">
        <v>475</v>
      </c>
      <c r="F134" s="52" t="s">
        <v>11</v>
      </c>
      <c r="G134" s="52">
        <f>VLOOKUP(F134:F260,Sheet2!$A:$B,2,0)</f>
        <v>2.5</v>
      </c>
      <c r="H134" s="52">
        <f t="shared" si="43"/>
        <v>7.5</v>
      </c>
      <c r="I134" s="52" t="s">
        <v>7</v>
      </c>
      <c r="J134" s="52">
        <f>VLOOKUP(I134:I260,Sheet2!$A:$B,2,0)</f>
        <v>3.25</v>
      </c>
      <c r="K134" s="52">
        <f t="shared" si="44"/>
        <v>9.75</v>
      </c>
      <c r="L134" s="52" t="s">
        <v>18</v>
      </c>
      <c r="M134" s="52">
        <f>VLOOKUP(L134:L260,Sheet2!$A:$B,2,0)</f>
        <v>1.75</v>
      </c>
      <c r="N134" s="52">
        <f t="shared" si="45"/>
        <v>5.25</v>
      </c>
      <c r="O134" s="52" t="s">
        <v>18</v>
      </c>
      <c r="P134" s="52">
        <f>VLOOKUP(O134:O260,Sheet2!$A:$B,2,0)</f>
        <v>1.75</v>
      </c>
      <c r="Q134" s="52">
        <f t="shared" si="46"/>
        <v>5.25</v>
      </c>
      <c r="R134" s="52" t="s">
        <v>7</v>
      </c>
      <c r="S134" s="52">
        <f>VLOOKUP(R134:R260,Sheet2!$A:$B,2,0)</f>
        <v>3.25</v>
      </c>
      <c r="T134" s="52">
        <f t="shared" si="47"/>
        <v>9.75</v>
      </c>
      <c r="U134" s="67" t="s">
        <v>31</v>
      </c>
      <c r="V134" s="52">
        <v>0</v>
      </c>
      <c r="W134" s="52">
        <f t="shared" si="48"/>
        <v>0</v>
      </c>
      <c r="X134" s="52" t="s">
        <v>13</v>
      </c>
      <c r="Y134" s="52">
        <f>VLOOKUP(X134:X260,Sheet2!$A:$B,2,0)</f>
        <v>3.75</v>
      </c>
      <c r="Z134" s="52">
        <f t="shared" si="49"/>
        <v>3.75</v>
      </c>
      <c r="AA134" s="52" t="s">
        <v>16</v>
      </c>
      <c r="AB134" s="52">
        <f>VLOOKUP(AA134:AA260,Sheet2!$A$2:$B$13,2,0)</f>
        <v>2.25</v>
      </c>
      <c r="AC134" s="52">
        <f t="shared" si="50"/>
        <v>4.5</v>
      </c>
      <c r="AD134" s="52" t="s">
        <v>12</v>
      </c>
      <c r="AE134" s="52">
        <f>VLOOKUP(AD134:AD260,Sheet2!$A$2:$B$13,2,0)</f>
        <v>2.75</v>
      </c>
      <c r="AF134" s="52">
        <f t="shared" si="51"/>
        <v>2.75</v>
      </c>
      <c r="AG134" s="52" t="s">
        <v>7</v>
      </c>
      <c r="AH134" s="52">
        <f>VLOOKUP(AG134:AG260,Sheet2!$A$2:$B$13,2,0)</f>
        <v>3.25</v>
      </c>
      <c r="AI134" s="52">
        <f t="shared" si="52"/>
        <v>3.25</v>
      </c>
      <c r="AJ134" s="53">
        <f t="shared" si="53"/>
        <v>51.75</v>
      </c>
      <c r="AK134" s="52">
        <f t="shared" si="54"/>
        <v>2.59</v>
      </c>
      <c r="AL134" s="69" t="s">
        <v>478</v>
      </c>
      <c r="AN134" s="83" t="s">
        <v>474</v>
      </c>
      <c r="AO134" s="44" t="b">
        <f t="shared" si="42"/>
        <v>1</v>
      </c>
      <c r="AP134" s="67" t="s">
        <v>31</v>
      </c>
      <c r="AQ134" s="44" t="b">
        <f t="shared" si="40"/>
        <v>1</v>
      </c>
    </row>
    <row r="135" spans="1:43" x14ac:dyDescent="0.25">
      <c r="AN135" s="83"/>
    </row>
    <row r="142" spans="1:43" x14ac:dyDescent="0.25">
      <c r="AG142" s="2" t="s">
        <v>491</v>
      </c>
    </row>
  </sheetData>
  <sortState xmlns:xlrd2="http://schemas.microsoft.com/office/spreadsheetml/2017/richdata2" ref="B8:AO134">
    <sortCondition ref="D8:D134"/>
    <sortCondition ref="B8:B134"/>
  </sortState>
  <mergeCells count="3">
    <mergeCell ref="A1:AK1"/>
    <mergeCell ref="A3:AK3"/>
    <mergeCell ref="A4:AK4"/>
  </mergeCells>
  <conditionalFormatting sqref="F8:AI134">
    <cfRule type="containsText" dxfId="12" priority="4" operator="containsText" text="F">
      <formula>NOT(ISERROR(SEARCH("F",F8)))</formula>
    </cfRule>
  </conditionalFormatting>
  <conditionalFormatting sqref="I92:I93 L92:L93 O92:O93 R92:R93 X92:X93 I95:I96 L95:L96 O95:O96 R95:R96 X95:X96 I98:I99 L98:L99 O98:O99 R98:R99 X98:X99 I101:I102 L101:L102 O101:O102 R101:R102 X101:X102 I104:I105 L104:L105 O104:O105 R104:R105 X104:X105 I107:I108 L107:L108 O107:O108 R107:R108 X107:X108 I110:I111 L110:L111 O110:O111 R110:R111 X110:X111 I113:I114 L113:L114 O113:O114 R113:R114 X113:X114 I116:I117 L116:L117 O116:O117 R116:R117 X116:X117 I119:I120 L119:L120 O119:O120 R119:R120 X119:X120 I122:I123 L122:L123 O122:O123 R122:R123 X122:X123 I125:I126 L125:L126 O125:O126 R125:R126 X125:X126 I128:I129 L128:L129 O128:O129 R128:R129 X128:X129 I131:I132 L131:L132 O131:O132 R131:R132 X131:X132 I134 L134 O134 R134 X134">
    <cfRule type="containsText" dxfId="11" priority="10" operator="containsText" text="F">
      <formula>NOT(ISERROR(SEARCH("F",I92)))</formula>
    </cfRule>
  </conditionalFormatting>
  <conditionalFormatting sqref="V8:X8 F8:T90 W9:X90 V9:V134 G91:H134 J91:K134 M91:N134 P91:Q134 S91:T134 W91:W134">
    <cfRule type="containsText" dxfId="10" priority="11" operator="containsText" text="F">
      <formula>NOT(ISERROR(SEARCH("F",F8)))</formula>
    </cfRule>
  </conditionalFormatting>
  <conditionalFormatting sqref="AK8:AK134">
    <cfRule type="cellIs" dxfId="9" priority="12" operator="lessThan">
      <formula>2</formula>
    </cfRule>
  </conditionalFormatting>
  <conditionalFormatting sqref="AP8:AP134">
    <cfRule type="containsText" dxfId="8" priority="1" operator="containsText" text="F">
      <formula>NOT(ISERROR(SEARCH("F",AP8)))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28"/>
  <sheetViews>
    <sheetView topLeftCell="B82" workbookViewId="0">
      <selection activeCell="V96" sqref="V96"/>
    </sheetView>
  </sheetViews>
  <sheetFormatPr defaultRowHeight="15" x14ac:dyDescent="0.25"/>
  <cols>
    <col min="2" max="2" width="13.28515625" bestFit="1" customWidth="1"/>
    <col min="12" max="12" width="14.5703125" customWidth="1"/>
    <col min="13" max="13" width="12.7109375" style="56" customWidth="1"/>
  </cols>
  <sheetData>
    <row r="1" spans="2:13" x14ac:dyDescent="0.25">
      <c r="B1" t="s">
        <v>194</v>
      </c>
      <c r="C1" t="s">
        <v>196</v>
      </c>
    </row>
    <row r="2" spans="2:13" x14ac:dyDescent="0.25">
      <c r="B2" t="s">
        <v>225</v>
      </c>
      <c r="C2" s="68">
        <v>3.88</v>
      </c>
    </row>
    <row r="3" spans="2:13" x14ac:dyDescent="0.25">
      <c r="B3" t="s">
        <v>464</v>
      </c>
      <c r="C3" s="68">
        <v>3.8</v>
      </c>
    </row>
    <row r="4" spans="2:13" x14ac:dyDescent="0.25">
      <c r="B4" t="s">
        <v>279</v>
      </c>
      <c r="C4" s="68">
        <v>3.76</v>
      </c>
    </row>
    <row r="5" spans="2:13" x14ac:dyDescent="0.25">
      <c r="B5" t="s">
        <v>431</v>
      </c>
      <c r="C5" s="70">
        <v>3.63</v>
      </c>
    </row>
    <row r="6" spans="2:13" x14ac:dyDescent="0.25">
      <c r="B6" t="s">
        <v>275</v>
      </c>
      <c r="C6" s="70">
        <v>3.58</v>
      </c>
    </row>
    <row r="7" spans="2:13" x14ac:dyDescent="0.25">
      <c r="B7" t="s">
        <v>377</v>
      </c>
      <c r="C7" s="70">
        <v>3.52</v>
      </c>
      <c r="G7" t="s">
        <v>5</v>
      </c>
      <c r="H7">
        <v>4</v>
      </c>
      <c r="L7" s="57" t="s">
        <v>479</v>
      </c>
      <c r="M7" s="57" t="s">
        <v>489</v>
      </c>
    </row>
    <row r="8" spans="2:13" x14ac:dyDescent="0.25">
      <c r="B8" t="s">
        <v>421</v>
      </c>
      <c r="C8" s="71">
        <v>3.43</v>
      </c>
      <c r="G8" t="s">
        <v>13</v>
      </c>
      <c r="H8">
        <v>3.75</v>
      </c>
      <c r="L8" s="57" t="s">
        <v>480</v>
      </c>
      <c r="M8" s="57">
        <v>3</v>
      </c>
    </row>
    <row r="9" spans="2:13" x14ac:dyDescent="0.25">
      <c r="B9" t="s">
        <v>321</v>
      </c>
      <c r="C9" s="71">
        <v>3.38</v>
      </c>
      <c r="G9" t="s">
        <v>6</v>
      </c>
      <c r="H9">
        <v>3.5</v>
      </c>
      <c r="L9" s="57" t="s">
        <v>481</v>
      </c>
      <c r="M9" s="57">
        <v>3</v>
      </c>
    </row>
    <row r="10" spans="2:13" x14ac:dyDescent="0.25">
      <c r="B10" t="s">
        <v>327</v>
      </c>
      <c r="C10" s="71">
        <v>3.36</v>
      </c>
      <c r="G10" t="s">
        <v>7</v>
      </c>
      <c r="H10">
        <v>3.25</v>
      </c>
      <c r="L10" s="57" t="s">
        <v>482</v>
      </c>
      <c r="M10" s="57">
        <v>7</v>
      </c>
    </row>
    <row r="11" spans="2:13" x14ac:dyDescent="0.25">
      <c r="B11" t="s">
        <v>333</v>
      </c>
      <c r="C11" s="71">
        <v>3.35</v>
      </c>
      <c r="G11" t="s">
        <v>8</v>
      </c>
      <c r="H11">
        <v>3</v>
      </c>
      <c r="L11" s="57" t="s">
        <v>483</v>
      </c>
      <c r="M11" s="57">
        <v>10</v>
      </c>
    </row>
    <row r="12" spans="2:13" x14ac:dyDescent="0.25">
      <c r="B12" t="s">
        <v>417</v>
      </c>
      <c r="C12" s="71">
        <v>3.32</v>
      </c>
      <c r="G12" t="s">
        <v>12</v>
      </c>
      <c r="H12">
        <v>2.75</v>
      </c>
      <c r="L12" s="57" t="s">
        <v>484</v>
      </c>
      <c r="M12" s="57">
        <v>7</v>
      </c>
    </row>
    <row r="13" spans="2:13" x14ac:dyDescent="0.25">
      <c r="B13" t="s">
        <v>297</v>
      </c>
      <c r="C13" s="71">
        <v>3.3</v>
      </c>
      <c r="G13" t="s">
        <v>11</v>
      </c>
      <c r="H13">
        <v>2.5</v>
      </c>
      <c r="L13" s="57" t="s">
        <v>485</v>
      </c>
      <c r="M13" s="57">
        <v>10</v>
      </c>
    </row>
    <row r="14" spans="2:13" x14ac:dyDescent="0.25">
      <c r="B14" t="s">
        <v>343</v>
      </c>
      <c r="C14" s="71">
        <v>3.26</v>
      </c>
      <c r="G14" t="s">
        <v>16</v>
      </c>
      <c r="H14">
        <v>2.25</v>
      </c>
      <c r="L14" s="57" t="s">
        <v>490</v>
      </c>
      <c r="M14" s="57">
        <v>17</v>
      </c>
    </row>
    <row r="15" spans="2:13" x14ac:dyDescent="0.25">
      <c r="B15" t="s">
        <v>375</v>
      </c>
      <c r="C15">
        <v>3.19</v>
      </c>
      <c r="G15" t="s">
        <v>17</v>
      </c>
      <c r="H15">
        <v>2</v>
      </c>
      <c r="L15" s="57" t="s">
        <v>486</v>
      </c>
      <c r="M15" s="57">
        <v>17</v>
      </c>
    </row>
    <row r="16" spans="2:13" x14ac:dyDescent="0.25">
      <c r="B16" t="s">
        <v>303</v>
      </c>
      <c r="C16">
        <v>3.17</v>
      </c>
      <c r="G16" t="s">
        <v>18</v>
      </c>
      <c r="H16">
        <v>1.75</v>
      </c>
      <c r="L16" s="57" t="s">
        <v>487</v>
      </c>
      <c r="M16" s="57">
        <v>13</v>
      </c>
    </row>
    <row r="17" spans="2:13" x14ac:dyDescent="0.25">
      <c r="B17" t="s">
        <v>399</v>
      </c>
      <c r="C17">
        <v>3.17</v>
      </c>
      <c r="G17" t="s">
        <v>31</v>
      </c>
      <c r="H17">
        <v>0</v>
      </c>
      <c r="L17" s="57" t="s">
        <v>488</v>
      </c>
      <c r="M17" s="57">
        <v>38</v>
      </c>
    </row>
    <row r="18" spans="2:13" x14ac:dyDescent="0.25">
      <c r="B18" t="s">
        <v>365</v>
      </c>
      <c r="C18">
        <v>3.14</v>
      </c>
    </row>
    <row r="19" spans="2:13" x14ac:dyDescent="0.25">
      <c r="B19" t="s">
        <v>311</v>
      </c>
      <c r="C19">
        <v>3.12</v>
      </c>
    </row>
    <row r="20" spans="2:13" x14ac:dyDescent="0.25">
      <c r="B20" t="s">
        <v>361</v>
      </c>
      <c r="C20">
        <v>3.1</v>
      </c>
    </row>
    <row r="21" spans="2:13" x14ac:dyDescent="0.25">
      <c r="B21" t="s">
        <v>235</v>
      </c>
      <c r="C21">
        <v>3.07</v>
      </c>
    </row>
    <row r="22" spans="2:13" x14ac:dyDescent="0.25">
      <c r="B22" t="s">
        <v>383</v>
      </c>
      <c r="C22">
        <v>3.07</v>
      </c>
    </row>
    <row r="23" spans="2:13" x14ac:dyDescent="0.25">
      <c r="B23" t="s">
        <v>413</v>
      </c>
      <c r="C23">
        <v>3</v>
      </c>
    </row>
    <row r="24" spans="2:13" x14ac:dyDescent="0.25">
      <c r="B24" t="s">
        <v>445</v>
      </c>
      <c r="C24">
        <v>3</v>
      </c>
    </row>
    <row r="25" spans="2:13" x14ac:dyDescent="0.25">
      <c r="B25" t="s">
        <v>273</v>
      </c>
      <c r="C25">
        <v>2.99</v>
      </c>
    </row>
    <row r="26" spans="2:13" x14ac:dyDescent="0.25">
      <c r="B26" t="s">
        <v>295</v>
      </c>
      <c r="C26">
        <v>2.99</v>
      </c>
    </row>
    <row r="27" spans="2:13" x14ac:dyDescent="0.25">
      <c r="B27" t="s">
        <v>301</v>
      </c>
      <c r="C27">
        <v>2.96</v>
      </c>
    </row>
    <row r="28" spans="2:13" x14ac:dyDescent="0.25">
      <c r="B28" t="s">
        <v>289</v>
      </c>
      <c r="C28">
        <v>2.93</v>
      </c>
    </row>
    <row r="29" spans="2:13" x14ac:dyDescent="0.25">
      <c r="B29" t="s">
        <v>474</v>
      </c>
      <c r="C29">
        <v>2.92</v>
      </c>
    </row>
    <row r="30" spans="2:13" x14ac:dyDescent="0.25">
      <c r="B30" t="s">
        <v>325</v>
      </c>
      <c r="C30">
        <v>2.82</v>
      </c>
    </row>
    <row r="31" spans="2:13" x14ac:dyDescent="0.25">
      <c r="B31" t="s">
        <v>271</v>
      </c>
      <c r="C31">
        <v>2.79</v>
      </c>
    </row>
    <row r="32" spans="2:13" x14ac:dyDescent="0.25">
      <c r="B32" t="s">
        <v>401</v>
      </c>
      <c r="C32">
        <v>2.7</v>
      </c>
    </row>
    <row r="33" spans="2:3" x14ac:dyDescent="0.25">
      <c r="B33" t="s">
        <v>455</v>
      </c>
      <c r="C33">
        <v>2.7</v>
      </c>
    </row>
    <row r="34" spans="2:3" x14ac:dyDescent="0.25">
      <c r="B34" t="s">
        <v>397</v>
      </c>
      <c r="C34">
        <v>2.67</v>
      </c>
    </row>
    <row r="35" spans="2:3" x14ac:dyDescent="0.25">
      <c r="B35" t="s">
        <v>331</v>
      </c>
      <c r="C35">
        <v>2.6</v>
      </c>
    </row>
    <row r="36" spans="2:3" x14ac:dyDescent="0.25">
      <c r="B36" t="s">
        <v>385</v>
      </c>
      <c r="C36">
        <v>2.6</v>
      </c>
    </row>
    <row r="37" spans="2:3" x14ac:dyDescent="0.25">
      <c r="B37" t="s">
        <v>219</v>
      </c>
      <c r="C37">
        <v>2.58</v>
      </c>
    </row>
    <row r="38" spans="2:3" x14ac:dyDescent="0.25">
      <c r="B38" t="s">
        <v>415</v>
      </c>
      <c r="C38">
        <v>2.56</v>
      </c>
    </row>
    <row r="39" spans="2:3" x14ac:dyDescent="0.25">
      <c r="B39" t="s">
        <v>299</v>
      </c>
      <c r="C39">
        <v>2.52</v>
      </c>
    </row>
    <row r="40" spans="2:3" x14ac:dyDescent="0.25">
      <c r="B40" t="s">
        <v>407</v>
      </c>
      <c r="C40">
        <v>2.52</v>
      </c>
    </row>
    <row r="41" spans="2:3" x14ac:dyDescent="0.25">
      <c r="B41" t="s">
        <v>419</v>
      </c>
      <c r="C41">
        <v>2.5099999999999998</v>
      </c>
    </row>
    <row r="42" spans="2:3" x14ac:dyDescent="0.25">
      <c r="B42" t="s">
        <v>335</v>
      </c>
      <c r="C42">
        <v>2.4900000000000002</v>
      </c>
    </row>
    <row r="43" spans="2:3" x14ac:dyDescent="0.25">
      <c r="B43" t="s">
        <v>371</v>
      </c>
      <c r="C43">
        <v>2.4900000000000002</v>
      </c>
    </row>
    <row r="44" spans="2:3" x14ac:dyDescent="0.25">
      <c r="B44" t="s">
        <v>411</v>
      </c>
      <c r="C44">
        <v>2.4900000000000002</v>
      </c>
    </row>
    <row r="45" spans="2:3" x14ac:dyDescent="0.25">
      <c r="B45" t="s">
        <v>373</v>
      </c>
      <c r="C45">
        <v>2.48</v>
      </c>
    </row>
    <row r="46" spans="2:3" x14ac:dyDescent="0.25">
      <c r="B46" t="s">
        <v>267</v>
      </c>
      <c r="C46">
        <v>2.4300000000000002</v>
      </c>
    </row>
    <row r="47" spans="2:3" x14ac:dyDescent="0.25">
      <c r="B47" t="s">
        <v>291</v>
      </c>
      <c r="C47">
        <v>2.42</v>
      </c>
    </row>
    <row r="48" spans="2:3" x14ac:dyDescent="0.25">
      <c r="B48" t="s">
        <v>391</v>
      </c>
      <c r="C48">
        <v>2.42</v>
      </c>
    </row>
    <row r="49" spans="2:3" x14ac:dyDescent="0.25">
      <c r="B49" t="s">
        <v>395</v>
      </c>
      <c r="C49">
        <v>2.42</v>
      </c>
    </row>
    <row r="50" spans="2:3" x14ac:dyDescent="0.25">
      <c r="B50" t="s">
        <v>285</v>
      </c>
      <c r="C50">
        <v>2.38</v>
      </c>
    </row>
    <row r="51" spans="2:3" x14ac:dyDescent="0.25">
      <c r="B51" t="s">
        <v>468</v>
      </c>
      <c r="C51">
        <v>2.35</v>
      </c>
    </row>
    <row r="52" spans="2:3" x14ac:dyDescent="0.25">
      <c r="B52" t="s">
        <v>281</v>
      </c>
      <c r="C52">
        <v>2.3199999999999998</v>
      </c>
    </row>
    <row r="53" spans="2:3" x14ac:dyDescent="0.25">
      <c r="B53" t="s">
        <v>283</v>
      </c>
      <c r="C53">
        <v>2.31</v>
      </c>
    </row>
    <row r="54" spans="2:3" x14ac:dyDescent="0.25">
      <c r="B54" t="s">
        <v>265</v>
      </c>
      <c r="C54">
        <v>2.29</v>
      </c>
    </row>
    <row r="55" spans="2:3" x14ac:dyDescent="0.25">
      <c r="B55" t="s">
        <v>251</v>
      </c>
      <c r="C55">
        <v>2.27</v>
      </c>
    </row>
    <row r="56" spans="2:3" x14ac:dyDescent="0.25">
      <c r="B56" t="s">
        <v>323</v>
      </c>
      <c r="C56">
        <v>2.2599999999999998</v>
      </c>
    </row>
    <row r="57" spans="2:3" x14ac:dyDescent="0.25">
      <c r="B57" t="s">
        <v>269</v>
      </c>
      <c r="C57">
        <v>2.25</v>
      </c>
    </row>
    <row r="58" spans="2:3" x14ac:dyDescent="0.25">
      <c r="B58" t="s">
        <v>345</v>
      </c>
      <c r="C58">
        <v>2.25</v>
      </c>
    </row>
    <row r="59" spans="2:3" x14ac:dyDescent="0.25">
      <c r="B59" t="s">
        <v>387</v>
      </c>
      <c r="C59">
        <v>2.23</v>
      </c>
    </row>
    <row r="60" spans="2:3" x14ac:dyDescent="0.25">
      <c r="B60" t="s">
        <v>466</v>
      </c>
      <c r="C60">
        <v>2.23</v>
      </c>
    </row>
    <row r="61" spans="2:3" x14ac:dyDescent="0.25">
      <c r="B61" t="s">
        <v>357</v>
      </c>
      <c r="C61">
        <v>2.2000000000000002</v>
      </c>
    </row>
    <row r="62" spans="2:3" x14ac:dyDescent="0.25">
      <c r="B62" t="s">
        <v>307</v>
      </c>
      <c r="C62">
        <v>2.19</v>
      </c>
    </row>
    <row r="63" spans="2:3" x14ac:dyDescent="0.25">
      <c r="B63" t="s">
        <v>451</v>
      </c>
      <c r="C63">
        <v>2.19</v>
      </c>
    </row>
    <row r="64" spans="2:3" x14ac:dyDescent="0.25">
      <c r="B64" t="s">
        <v>253</v>
      </c>
      <c r="C64">
        <v>2.1800000000000002</v>
      </c>
    </row>
    <row r="65" spans="2:3" x14ac:dyDescent="0.25">
      <c r="B65" t="s">
        <v>317</v>
      </c>
      <c r="C65">
        <v>2.1800000000000002</v>
      </c>
    </row>
    <row r="66" spans="2:3" x14ac:dyDescent="0.25">
      <c r="B66" t="s">
        <v>353</v>
      </c>
      <c r="C66">
        <v>2.17</v>
      </c>
    </row>
    <row r="67" spans="2:3" x14ac:dyDescent="0.25">
      <c r="B67" t="s">
        <v>257</v>
      </c>
      <c r="C67">
        <v>2.14</v>
      </c>
    </row>
    <row r="68" spans="2:3" x14ac:dyDescent="0.25">
      <c r="B68" t="s">
        <v>245</v>
      </c>
      <c r="C68">
        <v>2.11</v>
      </c>
    </row>
    <row r="69" spans="2:3" x14ac:dyDescent="0.25">
      <c r="B69" t="s">
        <v>409</v>
      </c>
      <c r="C69">
        <v>2.11</v>
      </c>
    </row>
    <row r="70" spans="2:3" x14ac:dyDescent="0.25">
      <c r="B70" t="s">
        <v>305</v>
      </c>
      <c r="C70">
        <v>2.1</v>
      </c>
    </row>
    <row r="71" spans="2:3" x14ac:dyDescent="0.25">
      <c r="B71" t="s">
        <v>379</v>
      </c>
      <c r="C71">
        <v>2.1</v>
      </c>
    </row>
    <row r="72" spans="2:3" x14ac:dyDescent="0.25">
      <c r="B72" t="s">
        <v>435</v>
      </c>
      <c r="C72">
        <v>2.0499999999999998</v>
      </c>
    </row>
    <row r="73" spans="2:3" x14ac:dyDescent="0.25">
      <c r="B73" t="s">
        <v>347</v>
      </c>
      <c r="C73">
        <v>2.04</v>
      </c>
    </row>
    <row r="74" spans="2:3" x14ac:dyDescent="0.25">
      <c r="B74" t="s">
        <v>255</v>
      </c>
      <c r="C74">
        <v>2.02</v>
      </c>
    </row>
    <row r="75" spans="2:3" x14ac:dyDescent="0.25">
      <c r="B75" t="s">
        <v>405</v>
      </c>
      <c r="C75">
        <v>2</v>
      </c>
    </row>
    <row r="76" spans="2:3" x14ac:dyDescent="0.25">
      <c r="B76" t="s">
        <v>367</v>
      </c>
      <c r="C76">
        <v>1.98</v>
      </c>
    </row>
    <row r="77" spans="2:3" x14ac:dyDescent="0.25">
      <c r="B77" t="s">
        <v>229</v>
      </c>
      <c r="C77">
        <v>1.95</v>
      </c>
    </row>
    <row r="78" spans="2:3" x14ac:dyDescent="0.25">
      <c r="B78" t="s">
        <v>263</v>
      </c>
      <c r="C78">
        <v>1.95</v>
      </c>
    </row>
    <row r="79" spans="2:3" x14ac:dyDescent="0.25">
      <c r="B79" t="s">
        <v>460</v>
      </c>
      <c r="C79">
        <v>1.93</v>
      </c>
    </row>
    <row r="80" spans="2:3" x14ac:dyDescent="0.25">
      <c r="B80" t="s">
        <v>227</v>
      </c>
      <c r="C80">
        <v>1.92</v>
      </c>
    </row>
    <row r="81" spans="2:3" x14ac:dyDescent="0.25">
      <c r="B81" t="s">
        <v>381</v>
      </c>
      <c r="C81">
        <v>1.89</v>
      </c>
    </row>
    <row r="82" spans="2:3" x14ac:dyDescent="0.25">
      <c r="B82" t="s">
        <v>447</v>
      </c>
      <c r="C82">
        <v>1.89</v>
      </c>
    </row>
    <row r="83" spans="2:3" x14ac:dyDescent="0.25">
      <c r="B83" t="s">
        <v>261</v>
      </c>
      <c r="C83">
        <v>1.87</v>
      </c>
    </row>
    <row r="84" spans="2:3" x14ac:dyDescent="0.25">
      <c r="B84" t="s">
        <v>309</v>
      </c>
      <c r="C84">
        <v>1.87</v>
      </c>
    </row>
    <row r="85" spans="2:3" x14ac:dyDescent="0.25">
      <c r="B85" t="s">
        <v>355</v>
      </c>
      <c r="C85">
        <v>1.82</v>
      </c>
    </row>
    <row r="86" spans="2:3" x14ac:dyDescent="0.25">
      <c r="B86" t="s">
        <v>403</v>
      </c>
      <c r="C86">
        <v>1.82</v>
      </c>
    </row>
    <row r="87" spans="2:3" x14ac:dyDescent="0.25">
      <c r="B87" t="s">
        <v>429</v>
      </c>
      <c r="C87">
        <v>1.81</v>
      </c>
    </row>
    <row r="88" spans="2:3" x14ac:dyDescent="0.25">
      <c r="B88" t="s">
        <v>441</v>
      </c>
      <c r="C88">
        <v>1.79</v>
      </c>
    </row>
    <row r="89" spans="2:3" x14ac:dyDescent="0.25">
      <c r="B89" t="s">
        <v>241</v>
      </c>
      <c r="C89">
        <v>1.74</v>
      </c>
    </row>
    <row r="90" spans="2:3" x14ac:dyDescent="0.25">
      <c r="B90" t="s">
        <v>341</v>
      </c>
      <c r="C90">
        <v>1.74</v>
      </c>
    </row>
    <row r="91" spans="2:3" x14ac:dyDescent="0.25">
      <c r="B91" t="s">
        <v>389</v>
      </c>
      <c r="C91">
        <v>1.74</v>
      </c>
    </row>
    <row r="92" spans="2:3" x14ac:dyDescent="0.25">
      <c r="B92" t="s">
        <v>439</v>
      </c>
      <c r="C92">
        <v>1.73</v>
      </c>
    </row>
    <row r="93" spans="2:3" x14ac:dyDescent="0.25">
      <c r="B93" t="s">
        <v>443</v>
      </c>
      <c r="C93">
        <v>1.73</v>
      </c>
    </row>
    <row r="94" spans="2:3" x14ac:dyDescent="0.25">
      <c r="B94" t="s">
        <v>233</v>
      </c>
      <c r="C94">
        <v>1.71</v>
      </c>
    </row>
    <row r="95" spans="2:3" x14ac:dyDescent="0.25">
      <c r="B95" t="s">
        <v>247</v>
      </c>
      <c r="C95">
        <v>1.68</v>
      </c>
    </row>
    <row r="96" spans="2:3" x14ac:dyDescent="0.25">
      <c r="B96" t="s">
        <v>449</v>
      </c>
      <c r="C96">
        <v>1.68</v>
      </c>
    </row>
    <row r="97" spans="2:10" x14ac:dyDescent="0.25">
      <c r="B97" t="s">
        <v>393</v>
      </c>
      <c r="C97">
        <v>1.62</v>
      </c>
    </row>
    <row r="98" spans="2:10" x14ac:dyDescent="0.25">
      <c r="B98" t="s">
        <v>423</v>
      </c>
      <c r="C98">
        <v>1.62</v>
      </c>
    </row>
    <row r="99" spans="2:10" x14ac:dyDescent="0.25">
      <c r="B99" t="s">
        <v>472</v>
      </c>
      <c r="C99">
        <v>1.62</v>
      </c>
    </row>
    <row r="100" spans="2:10" x14ac:dyDescent="0.25">
      <c r="B100" t="s">
        <v>287</v>
      </c>
      <c r="C100">
        <v>1.58</v>
      </c>
    </row>
    <row r="101" spans="2:10" x14ac:dyDescent="0.25">
      <c r="B101" t="s">
        <v>437</v>
      </c>
      <c r="C101">
        <v>1.58</v>
      </c>
    </row>
    <row r="102" spans="2:10" x14ac:dyDescent="0.25">
      <c r="B102" t="s">
        <v>427</v>
      </c>
      <c r="C102">
        <v>1.57</v>
      </c>
    </row>
    <row r="103" spans="2:10" x14ac:dyDescent="0.25">
      <c r="B103" t="s">
        <v>470</v>
      </c>
      <c r="C103">
        <v>1.56</v>
      </c>
      <c r="I103" s="73" t="s">
        <v>495</v>
      </c>
      <c r="J103" s="57">
        <v>21</v>
      </c>
    </row>
    <row r="104" spans="2:10" x14ac:dyDescent="0.25">
      <c r="B104" t="s">
        <v>231</v>
      </c>
      <c r="C104">
        <v>1.51</v>
      </c>
      <c r="I104" s="72" t="s">
        <v>494</v>
      </c>
      <c r="J104" s="57">
        <v>52</v>
      </c>
    </row>
    <row r="105" spans="2:10" x14ac:dyDescent="0.25">
      <c r="B105" t="s">
        <v>462</v>
      </c>
      <c r="C105">
        <v>1.51</v>
      </c>
      <c r="I105" s="72" t="s">
        <v>493</v>
      </c>
      <c r="J105" s="57">
        <v>41</v>
      </c>
    </row>
    <row r="106" spans="2:10" x14ac:dyDescent="0.25">
      <c r="B106" t="s">
        <v>293</v>
      </c>
      <c r="C106">
        <v>1.49</v>
      </c>
      <c r="I106" s="57" t="s">
        <v>492</v>
      </c>
      <c r="J106" s="57">
        <v>13</v>
      </c>
    </row>
    <row r="107" spans="2:10" x14ac:dyDescent="0.25">
      <c r="B107" t="s">
        <v>458</v>
      </c>
      <c r="C107">
        <v>1.48</v>
      </c>
    </row>
    <row r="108" spans="2:10" x14ac:dyDescent="0.25">
      <c r="B108" t="s">
        <v>259</v>
      </c>
      <c r="C108">
        <v>1.46</v>
      </c>
    </row>
    <row r="109" spans="2:10" x14ac:dyDescent="0.25">
      <c r="B109" t="s">
        <v>369</v>
      </c>
      <c r="C109">
        <v>1.46</v>
      </c>
    </row>
    <row r="110" spans="2:10" x14ac:dyDescent="0.25">
      <c r="B110" t="s">
        <v>277</v>
      </c>
      <c r="C110">
        <v>1.4</v>
      </c>
    </row>
    <row r="111" spans="2:10" x14ac:dyDescent="0.25">
      <c r="B111" t="s">
        <v>239</v>
      </c>
      <c r="C111">
        <v>1.39</v>
      </c>
    </row>
    <row r="112" spans="2:10" x14ac:dyDescent="0.25">
      <c r="B112" t="s">
        <v>349</v>
      </c>
      <c r="C112">
        <v>1.32</v>
      </c>
    </row>
    <row r="113" spans="2:3" x14ac:dyDescent="0.25">
      <c r="B113" t="s">
        <v>433</v>
      </c>
      <c r="C113">
        <v>1.3</v>
      </c>
    </row>
    <row r="114" spans="2:3" x14ac:dyDescent="0.25">
      <c r="B114" t="s">
        <v>425</v>
      </c>
      <c r="C114">
        <v>1.25</v>
      </c>
    </row>
    <row r="115" spans="2:3" x14ac:dyDescent="0.25">
      <c r="B115" t="s">
        <v>221</v>
      </c>
      <c r="C115">
        <v>1.23</v>
      </c>
    </row>
    <row r="116" spans="2:3" x14ac:dyDescent="0.25">
      <c r="B116" t="s">
        <v>243</v>
      </c>
      <c r="C116">
        <v>1</v>
      </c>
    </row>
    <row r="117" spans="2:3" x14ac:dyDescent="0.25">
      <c r="B117" t="s">
        <v>351</v>
      </c>
      <c r="C117">
        <v>0.98</v>
      </c>
    </row>
    <row r="118" spans="2:3" x14ac:dyDescent="0.25">
      <c r="B118" t="s">
        <v>337</v>
      </c>
      <c r="C118">
        <v>0.96</v>
      </c>
    </row>
    <row r="119" spans="2:3" x14ac:dyDescent="0.25">
      <c r="B119" t="s">
        <v>223</v>
      </c>
      <c r="C119">
        <v>0.94</v>
      </c>
    </row>
    <row r="120" spans="2:3" x14ac:dyDescent="0.25">
      <c r="B120" t="s">
        <v>313</v>
      </c>
      <c r="C120">
        <v>0.9</v>
      </c>
    </row>
    <row r="121" spans="2:3" x14ac:dyDescent="0.25">
      <c r="B121" t="s">
        <v>249</v>
      </c>
      <c r="C121">
        <v>0.52</v>
      </c>
    </row>
    <row r="122" spans="2:3" x14ac:dyDescent="0.25">
      <c r="B122" t="s">
        <v>319</v>
      </c>
      <c r="C122">
        <v>0.45</v>
      </c>
    </row>
    <row r="123" spans="2:3" x14ac:dyDescent="0.25">
      <c r="B123" t="s">
        <v>359</v>
      </c>
      <c r="C123">
        <v>0.36</v>
      </c>
    </row>
    <row r="124" spans="2:3" x14ac:dyDescent="0.25">
      <c r="B124" t="s">
        <v>453</v>
      </c>
      <c r="C124">
        <v>0.28999999999999998</v>
      </c>
    </row>
    <row r="125" spans="2:3" x14ac:dyDescent="0.25">
      <c r="B125" t="s">
        <v>363</v>
      </c>
      <c r="C125">
        <v>0</v>
      </c>
    </row>
    <row r="126" spans="2:3" x14ac:dyDescent="0.25">
      <c r="B126" t="s">
        <v>315</v>
      </c>
      <c r="C126">
        <v>0</v>
      </c>
    </row>
    <row r="127" spans="2:3" x14ac:dyDescent="0.25">
      <c r="B127" t="s">
        <v>237</v>
      </c>
      <c r="C127">
        <v>0</v>
      </c>
    </row>
    <row r="128" spans="2:3" x14ac:dyDescent="0.25">
      <c r="B128" t="s">
        <v>329</v>
      </c>
      <c r="C128">
        <v>0</v>
      </c>
    </row>
  </sheetData>
  <sortState xmlns:xlrd2="http://schemas.microsoft.com/office/spreadsheetml/2017/richdata2" ref="I103:J106">
    <sortCondition descending="1" ref="I103:I106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FCD7-3B28-4E74-9235-B2EDF77D325C}">
  <sheetPr>
    <pageSetUpPr fitToPage="1"/>
  </sheetPr>
  <dimension ref="A1:EG78"/>
  <sheetViews>
    <sheetView tabSelected="1" zoomScale="55" zoomScaleNormal="55" workbookViewId="0">
      <pane xSplit="4" ySplit="7" topLeftCell="E8" activePane="bottomRight" state="frozen"/>
      <selection activeCell="CM8" sqref="CM8"/>
      <selection pane="topRight" activeCell="CM8" sqref="CM8"/>
      <selection pane="bottomLeft" activeCell="CM8" sqref="CM8"/>
      <selection pane="bottomRight" activeCell="J9" sqref="J9"/>
    </sheetView>
  </sheetViews>
  <sheetFormatPr defaultColWidth="12.5703125" defaultRowHeight="15.75" x14ac:dyDescent="0.25"/>
  <cols>
    <col min="1" max="1" width="7.42578125" style="2" customWidth="1"/>
    <col min="2" max="2" width="9.7109375" style="2" customWidth="1"/>
    <col min="3" max="3" width="25" style="44" customWidth="1"/>
    <col min="4" max="4" width="41.7109375" style="2" customWidth="1"/>
    <col min="5" max="5" width="19.28515625" style="2" customWidth="1"/>
    <col min="6" max="6" width="31.85546875" style="2" bestFit="1" customWidth="1"/>
    <col min="7" max="16384" width="12.5703125" style="2"/>
  </cols>
  <sheetData>
    <row r="1" spans="1:7" ht="45" x14ac:dyDescent="0.6">
      <c r="A1" s="110" t="s">
        <v>193</v>
      </c>
      <c r="B1" s="110"/>
      <c r="C1" s="110"/>
      <c r="D1" s="110"/>
    </row>
    <row r="3" spans="1:7" ht="25.5" x14ac:dyDescent="0.35">
      <c r="A3" s="112" t="s">
        <v>197</v>
      </c>
      <c r="B3" s="112"/>
      <c r="C3" s="112"/>
      <c r="D3" s="112"/>
    </row>
    <row r="4" spans="1:7" ht="25.5" customHeight="1" x14ac:dyDescent="0.35">
      <c r="A4" s="94"/>
      <c r="B4" s="94"/>
      <c r="C4" s="105"/>
      <c r="D4" s="94"/>
    </row>
    <row r="5" spans="1:7" ht="42" customHeight="1" x14ac:dyDescent="0.3">
      <c r="A5" s="43"/>
      <c r="B5" s="43"/>
      <c r="C5" s="106"/>
      <c r="D5" s="43"/>
    </row>
    <row r="6" spans="1:7" ht="114" customHeight="1" x14ac:dyDescent="0.25">
      <c r="A6" s="45" t="s">
        <v>0</v>
      </c>
      <c r="B6" s="45" t="s">
        <v>339</v>
      </c>
      <c r="C6" s="46" t="s">
        <v>194</v>
      </c>
      <c r="D6" s="99" t="s">
        <v>195</v>
      </c>
      <c r="E6" s="98" t="s">
        <v>515</v>
      </c>
      <c r="F6" s="98" t="s">
        <v>516</v>
      </c>
      <c r="G6" s="98" t="s">
        <v>510</v>
      </c>
    </row>
    <row r="7" spans="1:7" ht="21" x14ac:dyDescent="0.35">
      <c r="A7" s="95"/>
      <c r="B7" s="95"/>
      <c r="C7" s="104"/>
      <c r="D7" s="100" t="s">
        <v>514</v>
      </c>
      <c r="E7" s="113">
        <v>22</v>
      </c>
      <c r="F7" s="113">
        <v>85</v>
      </c>
      <c r="G7" s="108"/>
    </row>
    <row r="8" spans="1:7" s="44" customFormat="1" ht="24.75" customHeight="1" x14ac:dyDescent="0.25">
      <c r="A8" s="97">
        <v>1</v>
      </c>
      <c r="B8" s="97" t="s">
        <v>340</v>
      </c>
      <c r="C8" s="96" t="s">
        <v>219</v>
      </c>
      <c r="D8" s="101" t="s">
        <v>220</v>
      </c>
      <c r="E8" s="98">
        <v>2.7699999999999996</v>
      </c>
      <c r="F8" s="98">
        <v>85</v>
      </c>
      <c r="G8" s="98">
        <v>2.8899999999999997</v>
      </c>
    </row>
    <row r="9" spans="1:7" s="44" customFormat="1" ht="24.75" customHeight="1" x14ac:dyDescent="0.25">
      <c r="A9" s="97">
        <v>2</v>
      </c>
      <c r="B9" s="97" t="s">
        <v>340</v>
      </c>
      <c r="C9" s="96" t="s">
        <v>251</v>
      </c>
      <c r="D9" s="102" t="s">
        <v>252</v>
      </c>
      <c r="E9" s="98">
        <v>3.0599999999999996</v>
      </c>
      <c r="F9" s="98">
        <v>85</v>
      </c>
      <c r="G9" s="98">
        <v>2.8099999999999996</v>
      </c>
    </row>
    <row r="10" spans="1:7" s="44" customFormat="1" ht="24.75" customHeight="1" x14ac:dyDescent="0.25">
      <c r="A10" s="97">
        <v>3</v>
      </c>
      <c r="B10" s="97" t="s">
        <v>340</v>
      </c>
      <c r="C10" s="96" t="s">
        <v>257</v>
      </c>
      <c r="D10" s="101" t="s">
        <v>258</v>
      </c>
      <c r="E10" s="98">
        <v>1.49</v>
      </c>
      <c r="F10" s="98">
        <v>57</v>
      </c>
      <c r="G10" s="98">
        <v>1.86</v>
      </c>
    </row>
    <row r="11" spans="1:7" s="44" customFormat="1" ht="24.75" customHeight="1" x14ac:dyDescent="0.25">
      <c r="A11" s="97">
        <v>4</v>
      </c>
      <c r="B11" s="97" t="s">
        <v>340</v>
      </c>
      <c r="C11" s="96" t="s">
        <v>267</v>
      </c>
      <c r="D11" s="101" t="s">
        <v>268</v>
      </c>
      <c r="E11" s="98">
        <v>2.0699999999999998</v>
      </c>
      <c r="F11" s="98">
        <v>70</v>
      </c>
      <c r="G11" s="98">
        <v>2.0699999999999998</v>
      </c>
    </row>
    <row r="12" spans="1:7" s="44" customFormat="1" ht="24.75" customHeight="1" x14ac:dyDescent="0.25">
      <c r="A12" s="97">
        <v>5</v>
      </c>
      <c r="B12" s="97" t="s">
        <v>340</v>
      </c>
      <c r="C12" s="96" t="s">
        <v>269</v>
      </c>
      <c r="D12" s="101" t="s">
        <v>270</v>
      </c>
      <c r="E12" s="98">
        <v>2.7899999999999996</v>
      </c>
      <c r="F12" s="98">
        <v>85</v>
      </c>
      <c r="G12" s="98">
        <v>2.76</v>
      </c>
    </row>
    <row r="13" spans="1:7" s="44" customFormat="1" ht="24.75" customHeight="1" x14ac:dyDescent="0.25">
      <c r="A13" s="97">
        <v>6</v>
      </c>
      <c r="B13" s="97" t="s">
        <v>340</v>
      </c>
      <c r="C13" s="96" t="s">
        <v>271</v>
      </c>
      <c r="D13" s="101" t="s">
        <v>272</v>
      </c>
      <c r="E13" s="98">
        <v>2.9099999999999997</v>
      </c>
      <c r="F13" s="98">
        <v>82</v>
      </c>
      <c r="G13" s="98">
        <v>3.0799999999999996</v>
      </c>
    </row>
    <row r="14" spans="1:7" s="44" customFormat="1" ht="24.75" customHeight="1" x14ac:dyDescent="0.25">
      <c r="A14" s="97">
        <v>7</v>
      </c>
      <c r="B14" s="97" t="s">
        <v>457</v>
      </c>
      <c r="C14" s="96" t="s">
        <v>281</v>
      </c>
      <c r="D14" s="101" t="s">
        <v>282</v>
      </c>
      <c r="E14" s="98">
        <v>3.1799999999999997</v>
      </c>
      <c r="F14" s="98">
        <v>85</v>
      </c>
      <c r="G14" s="98">
        <v>3.21</v>
      </c>
    </row>
    <row r="15" spans="1:7" s="44" customFormat="1" ht="24.75" customHeight="1" x14ac:dyDescent="0.25">
      <c r="A15" s="97">
        <v>8</v>
      </c>
      <c r="B15" s="97" t="s">
        <v>340</v>
      </c>
      <c r="C15" s="96" t="s">
        <v>299</v>
      </c>
      <c r="D15" s="101" t="s">
        <v>300</v>
      </c>
      <c r="E15" s="98">
        <v>2.48</v>
      </c>
      <c r="F15" s="98">
        <v>76</v>
      </c>
      <c r="G15" s="98">
        <v>2.6199999999999997</v>
      </c>
    </row>
    <row r="16" spans="1:7" s="44" customFormat="1" ht="24.75" customHeight="1" x14ac:dyDescent="0.25">
      <c r="A16" s="97">
        <v>9</v>
      </c>
      <c r="B16" s="97" t="s">
        <v>340</v>
      </c>
      <c r="C16" s="96" t="s">
        <v>317</v>
      </c>
      <c r="D16" s="101" t="s">
        <v>318</v>
      </c>
      <c r="E16" s="98">
        <v>2.4</v>
      </c>
      <c r="F16" s="98">
        <v>82</v>
      </c>
      <c r="G16" s="98">
        <v>2.8</v>
      </c>
    </row>
    <row r="17" spans="1:7" s="44" customFormat="1" ht="24.75" customHeight="1" x14ac:dyDescent="0.25">
      <c r="A17" s="97">
        <v>10</v>
      </c>
      <c r="B17" s="97" t="s">
        <v>457</v>
      </c>
      <c r="C17" s="96" t="s">
        <v>341</v>
      </c>
      <c r="D17" s="101" t="s">
        <v>342</v>
      </c>
      <c r="E17" s="98">
        <v>1.1200000000000001</v>
      </c>
      <c r="F17" s="98">
        <v>52</v>
      </c>
      <c r="G17" s="98">
        <v>1.36</v>
      </c>
    </row>
    <row r="18" spans="1:7" s="44" customFormat="1" ht="24.75" customHeight="1" x14ac:dyDescent="0.25">
      <c r="A18" s="97">
        <v>11</v>
      </c>
      <c r="B18" s="97" t="s">
        <v>457</v>
      </c>
      <c r="C18" s="96" t="s">
        <v>343</v>
      </c>
      <c r="D18" s="101" t="s">
        <v>344</v>
      </c>
      <c r="E18" s="98">
        <v>3.0799999999999996</v>
      </c>
      <c r="F18" s="98">
        <v>85</v>
      </c>
      <c r="G18" s="98">
        <v>3.3099999999999996</v>
      </c>
    </row>
    <row r="19" spans="1:7" s="44" customFormat="1" ht="24.75" customHeight="1" x14ac:dyDescent="0.25">
      <c r="A19" s="97">
        <v>12</v>
      </c>
      <c r="B19" s="97" t="s">
        <v>457</v>
      </c>
      <c r="C19" s="96" t="s">
        <v>345</v>
      </c>
      <c r="D19" s="101" t="s">
        <v>346</v>
      </c>
      <c r="E19" s="98">
        <v>2.73</v>
      </c>
      <c r="F19" s="98">
        <v>85</v>
      </c>
      <c r="G19" s="98">
        <v>2.67</v>
      </c>
    </row>
    <row r="20" spans="1:7" s="44" customFormat="1" ht="24.75" customHeight="1" x14ac:dyDescent="0.25">
      <c r="A20" s="97">
        <v>13</v>
      </c>
      <c r="B20" s="97" t="s">
        <v>457</v>
      </c>
      <c r="C20" s="96" t="s">
        <v>347</v>
      </c>
      <c r="D20" s="101" t="s">
        <v>348</v>
      </c>
      <c r="E20" s="98">
        <v>1.5</v>
      </c>
      <c r="F20" s="98">
        <v>64</v>
      </c>
      <c r="G20" s="98">
        <v>2.15</v>
      </c>
    </row>
    <row r="21" spans="1:7" s="44" customFormat="1" ht="24.75" customHeight="1" x14ac:dyDescent="0.25">
      <c r="A21" s="97">
        <v>14</v>
      </c>
      <c r="B21" s="97" t="s">
        <v>457</v>
      </c>
      <c r="C21" s="96" t="s">
        <v>349</v>
      </c>
      <c r="D21" s="101" t="s">
        <v>350</v>
      </c>
      <c r="E21" s="98">
        <v>1.1499999999999999</v>
      </c>
      <c r="F21" s="98">
        <v>66</v>
      </c>
      <c r="G21" s="98">
        <v>1.87</v>
      </c>
    </row>
    <row r="22" spans="1:7" s="44" customFormat="1" ht="24.75" customHeight="1" x14ac:dyDescent="0.25">
      <c r="A22" s="97">
        <v>15</v>
      </c>
      <c r="B22" s="97" t="s">
        <v>457</v>
      </c>
      <c r="C22" s="96" t="s">
        <v>351</v>
      </c>
      <c r="D22" s="101" t="s">
        <v>352</v>
      </c>
      <c r="E22" s="98">
        <v>1.46</v>
      </c>
      <c r="F22" s="98">
        <v>63</v>
      </c>
      <c r="G22" s="98">
        <v>1.69</v>
      </c>
    </row>
    <row r="23" spans="1:7" s="44" customFormat="1" ht="24.75" customHeight="1" x14ac:dyDescent="0.25">
      <c r="A23" s="97">
        <v>16</v>
      </c>
      <c r="B23" s="97" t="s">
        <v>457</v>
      </c>
      <c r="C23" s="96" t="s">
        <v>353</v>
      </c>
      <c r="D23" s="101" t="s">
        <v>354</v>
      </c>
      <c r="E23" s="98">
        <v>0</v>
      </c>
      <c r="F23" s="98">
        <v>56</v>
      </c>
      <c r="G23" s="98">
        <v>1.84</v>
      </c>
    </row>
    <row r="24" spans="1:7" s="44" customFormat="1" ht="24.75" customHeight="1" x14ac:dyDescent="0.25">
      <c r="A24" s="97">
        <v>17</v>
      </c>
      <c r="B24" s="97" t="s">
        <v>457</v>
      </c>
      <c r="C24" s="96" t="s">
        <v>355</v>
      </c>
      <c r="D24" s="101" t="s">
        <v>356</v>
      </c>
      <c r="E24" s="98">
        <v>1.73</v>
      </c>
      <c r="F24" s="98">
        <v>73</v>
      </c>
      <c r="G24" s="98">
        <v>2.0299999999999998</v>
      </c>
    </row>
    <row r="25" spans="1:7" s="44" customFormat="1" ht="24.75" customHeight="1" x14ac:dyDescent="0.25">
      <c r="A25" s="97">
        <v>18</v>
      </c>
      <c r="B25" s="97" t="s">
        <v>457</v>
      </c>
      <c r="C25" s="96" t="s">
        <v>357</v>
      </c>
      <c r="D25" s="101" t="s">
        <v>358</v>
      </c>
      <c r="E25" s="98">
        <v>2.36</v>
      </c>
      <c r="F25" s="98">
        <v>79</v>
      </c>
      <c r="G25" s="98">
        <v>2.69</v>
      </c>
    </row>
    <row r="26" spans="1:7" s="44" customFormat="1" ht="24.75" customHeight="1" x14ac:dyDescent="0.25">
      <c r="A26" s="97">
        <v>19</v>
      </c>
      <c r="B26" s="97" t="s">
        <v>457</v>
      </c>
      <c r="C26" s="96" t="s">
        <v>361</v>
      </c>
      <c r="D26" s="101" t="s">
        <v>362</v>
      </c>
      <c r="E26" s="98">
        <v>3.0999999999999996</v>
      </c>
      <c r="F26" s="98">
        <v>85</v>
      </c>
      <c r="G26" s="98">
        <v>3.19</v>
      </c>
    </row>
    <row r="27" spans="1:7" s="44" customFormat="1" ht="24.75" customHeight="1" x14ac:dyDescent="0.25">
      <c r="A27" s="97">
        <v>20</v>
      </c>
      <c r="B27" s="97" t="s">
        <v>457</v>
      </c>
      <c r="C27" s="96" t="s">
        <v>363</v>
      </c>
      <c r="D27" s="101" t="s">
        <v>364</v>
      </c>
      <c r="E27" s="98">
        <v>0.18000000000000002</v>
      </c>
      <c r="F27" s="98">
        <v>32</v>
      </c>
      <c r="G27" s="98">
        <v>0.7</v>
      </c>
    </row>
    <row r="28" spans="1:7" s="44" customFormat="1" ht="24.75" customHeight="1" x14ac:dyDescent="0.25">
      <c r="A28" s="97">
        <v>21</v>
      </c>
      <c r="B28" s="97" t="s">
        <v>457</v>
      </c>
      <c r="C28" s="96" t="s">
        <v>365</v>
      </c>
      <c r="D28" s="101" t="s">
        <v>366</v>
      </c>
      <c r="E28" s="98">
        <v>3.6399999999999997</v>
      </c>
      <c r="F28" s="98">
        <v>85</v>
      </c>
      <c r="G28" s="98">
        <v>3.5599999999999996</v>
      </c>
    </row>
    <row r="29" spans="1:7" s="44" customFormat="1" ht="24.75" customHeight="1" x14ac:dyDescent="0.25">
      <c r="A29" s="97">
        <v>22</v>
      </c>
      <c r="B29" s="97" t="s">
        <v>457</v>
      </c>
      <c r="C29" s="96" t="s">
        <v>367</v>
      </c>
      <c r="D29" s="101" t="s">
        <v>368</v>
      </c>
      <c r="E29" s="98">
        <v>2.5499999999999998</v>
      </c>
      <c r="F29" s="98">
        <v>82</v>
      </c>
      <c r="G29" s="98">
        <v>2.5799999999999996</v>
      </c>
    </row>
    <row r="30" spans="1:7" s="44" customFormat="1" ht="24.75" customHeight="1" x14ac:dyDescent="0.25">
      <c r="A30" s="97">
        <v>23</v>
      </c>
      <c r="B30" s="97" t="s">
        <v>457</v>
      </c>
      <c r="C30" s="96" t="s">
        <v>369</v>
      </c>
      <c r="D30" s="101" t="s">
        <v>370</v>
      </c>
      <c r="E30" s="98">
        <v>0.35000000000000003</v>
      </c>
      <c r="F30" s="98">
        <v>58</v>
      </c>
      <c r="G30" s="98">
        <v>1.55</v>
      </c>
    </row>
    <row r="31" spans="1:7" s="44" customFormat="1" ht="24.75" customHeight="1" x14ac:dyDescent="0.25">
      <c r="A31" s="97">
        <v>24</v>
      </c>
      <c r="B31" s="97" t="s">
        <v>457</v>
      </c>
      <c r="C31" s="96" t="s">
        <v>371</v>
      </c>
      <c r="D31" s="101" t="s">
        <v>372</v>
      </c>
      <c r="E31" s="98">
        <v>2.6799999999999997</v>
      </c>
      <c r="F31" s="98">
        <v>79</v>
      </c>
      <c r="G31" s="98">
        <v>2.4699999999999998</v>
      </c>
    </row>
    <row r="32" spans="1:7" s="44" customFormat="1" ht="24.75" customHeight="1" x14ac:dyDescent="0.25">
      <c r="A32" s="97">
        <v>25</v>
      </c>
      <c r="B32" s="97" t="s">
        <v>457</v>
      </c>
      <c r="C32" s="96" t="s">
        <v>373</v>
      </c>
      <c r="D32" s="101" t="s">
        <v>374</v>
      </c>
      <c r="E32" s="98">
        <v>2.8499999999999996</v>
      </c>
      <c r="F32" s="98">
        <v>85</v>
      </c>
      <c r="G32" s="98">
        <v>2.8899999999999997</v>
      </c>
    </row>
    <row r="33" spans="1:7" s="44" customFormat="1" ht="30.75" customHeight="1" x14ac:dyDescent="0.25">
      <c r="A33" s="97">
        <v>26</v>
      </c>
      <c r="B33" s="97" t="s">
        <v>457</v>
      </c>
      <c r="C33" s="96" t="s">
        <v>375</v>
      </c>
      <c r="D33" s="101" t="s">
        <v>376</v>
      </c>
      <c r="E33" s="98">
        <v>3.69</v>
      </c>
      <c r="F33" s="98">
        <v>85</v>
      </c>
      <c r="G33" s="98">
        <v>3.65</v>
      </c>
    </row>
    <row r="34" spans="1:7" s="44" customFormat="1" ht="30.75" customHeight="1" x14ac:dyDescent="0.25">
      <c r="A34" s="97">
        <v>27</v>
      </c>
      <c r="B34" s="97" t="s">
        <v>457</v>
      </c>
      <c r="C34" s="96" t="s">
        <v>379</v>
      </c>
      <c r="D34" s="101" t="s">
        <v>380</v>
      </c>
      <c r="E34" s="98">
        <v>2.3199999999999998</v>
      </c>
      <c r="F34" s="98">
        <v>73</v>
      </c>
      <c r="G34" s="98">
        <v>2.36</v>
      </c>
    </row>
    <row r="35" spans="1:7" s="44" customFormat="1" ht="30.75" customHeight="1" x14ac:dyDescent="0.25">
      <c r="A35" s="97">
        <v>28</v>
      </c>
      <c r="B35" s="97" t="s">
        <v>457</v>
      </c>
      <c r="C35" s="96" t="s">
        <v>381</v>
      </c>
      <c r="D35" s="101" t="s">
        <v>382</v>
      </c>
      <c r="E35" s="98">
        <v>0.73</v>
      </c>
      <c r="F35" s="98">
        <v>42</v>
      </c>
      <c r="G35" s="98">
        <v>1.22</v>
      </c>
    </row>
    <row r="36" spans="1:7" s="44" customFormat="1" ht="30.75" customHeight="1" x14ac:dyDescent="0.25">
      <c r="A36" s="97">
        <v>29</v>
      </c>
      <c r="B36" s="97" t="s">
        <v>457</v>
      </c>
      <c r="C36" s="96" t="s">
        <v>383</v>
      </c>
      <c r="D36" s="101" t="s">
        <v>384</v>
      </c>
      <c r="E36" s="98">
        <v>3.15</v>
      </c>
      <c r="F36" s="98">
        <v>85</v>
      </c>
      <c r="G36" s="98">
        <v>3.3</v>
      </c>
    </row>
    <row r="37" spans="1:7" s="44" customFormat="1" ht="30.75" customHeight="1" x14ac:dyDescent="0.25">
      <c r="A37" s="97">
        <v>30</v>
      </c>
      <c r="B37" s="97" t="s">
        <v>457</v>
      </c>
      <c r="C37" s="96" t="s">
        <v>385</v>
      </c>
      <c r="D37" s="101" t="s">
        <v>386</v>
      </c>
      <c r="E37" s="98">
        <v>3.2699999999999996</v>
      </c>
      <c r="F37" s="98">
        <v>85</v>
      </c>
      <c r="G37" s="98">
        <v>3.0999999999999996</v>
      </c>
    </row>
    <row r="38" spans="1:7" s="44" customFormat="1" ht="30.75" customHeight="1" x14ac:dyDescent="0.25">
      <c r="A38" s="97">
        <v>31</v>
      </c>
      <c r="B38" s="97" t="s">
        <v>457</v>
      </c>
      <c r="C38" s="96" t="s">
        <v>387</v>
      </c>
      <c r="D38" s="101" t="s">
        <v>388</v>
      </c>
      <c r="E38" s="98">
        <v>3.0599999999999996</v>
      </c>
      <c r="F38" s="98">
        <v>85</v>
      </c>
      <c r="G38" s="98">
        <v>3.13</v>
      </c>
    </row>
    <row r="39" spans="1:7" s="44" customFormat="1" ht="30.75" customHeight="1" x14ac:dyDescent="0.25">
      <c r="A39" s="97">
        <v>32</v>
      </c>
      <c r="B39" s="97" t="s">
        <v>457</v>
      </c>
      <c r="C39" s="96" t="s">
        <v>389</v>
      </c>
      <c r="D39" s="101" t="s">
        <v>390</v>
      </c>
      <c r="E39" s="98">
        <v>0.78</v>
      </c>
      <c r="F39" s="98">
        <v>42</v>
      </c>
      <c r="G39" s="98">
        <v>1.28</v>
      </c>
    </row>
    <row r="40" spans="1:7" s="44" customFormat="1" ht="30.75" customHeight="1" x14ac:dyDescent="0.25">
      <c r="A40" s="97">
        <v>33</v>
      </c>
      <c r="B40" s="97" t="s">
        <v>457</v>
      </c>
      <c r="C40" s="96" t="s">
        <v>391</v>
      </c>
      <c r="D40" s="101" t="s">
        <v>392</v>
      </c>
      <c r="E40" s="98">
        <v>1.74</v>
      </c>
      <c r="F40" s="98">
        <v>66</v>
      </c>
      <c r="G40" s="98">
        <v>1.98</v>
      </c>
    </row>
    <row r="41" spans="1:7" s="44" customFormat="1" ht="30.75" customHeight="1" x14ac:dyDescent="0.25">
      <c r="A41" s="97">
        <v>34</v>
      </c>
      <c r="B41" s="97" t="s">
        <v>457</v>
      </c>
      <c r="C41" s="96" t="s">
        <v>393</v>
      </c>
      <c r="D41" s="101" t="s">
        <v>394</v>
      </c>
      <c r="E41" s="98">
        <v>1.95</v>
      </c>
      <c r="F41" s="98">
        <v>82</v>
      </c>
      <c r="G41" s="98">
        <v>2.21</v>
      </c>
    </row>
    <row r="42" spans="1:7" s="44" customFormat="1" ht="30.75" customHeight="1" x14ac:dyDescent="0.25">
      <c r="A42" s="97">
        <v>35</v>
      </c>
      <c r="B42" s="97" t="s">
        <v>457</v>
      </c>
      <c r="C42" s="96" t="s">
        <v>395</v>
      </c>
      <c r="D42" s="101" t="s">
        <v>396</v>
      </c>
      <c r="E42" s="98">
        <v>2.8899999999999997</v>
      </c>
      <c r="F42" s="98">
        <v>82</v>
      </c>
      <c r="G42" s="98">
        <v>2.69</v>
      </c>
    </row>
    <row r="43" spans="1:7" s="44" customFormat="1" ht="30.75" customHeight="1" x14ac:dyDescent="0.25">
      <c r="A43" s="97">
        <v>36</v>
      </c>
      <c r="B43" s="97" t="s">
        <v>457</v>
      </c>
      <c r="C43" s="96" t="s">
        <v>397</v>
      </c>
      <c r="D43" s="101" t="s">
        <v>398</v>
      </c>
      <c r="E43" s="98">
        <v>2.0799999999999996</v>
      </c>
      <c r="F43" s="98">
        <v>84</v>
      </c>
      <c r="G43" s="98">
        <v>2.63</v>
      </c>
    </row>
    <row r="44" spans="1:7" s="44" customFormat="1" ht="30.75" customHeight="1" x14ac:dyDescent="0.25">
      <c r="A44" s="97">
        <v>37</v>
      </c>
      <c r="B44" s="97" t="s">
        <v>457</v>
      </c>
      <c r="C44" s="96" t="s">
        <v>399</v>
      </c>
      <c r="D44" s="101" t="s">
        <v>400</v>
      </c>
      <c r="E44" s="98">
        <v>3.3299999999999996</v>
      </c>
      <c r="F44" s="98">
        <v>85</v>
      </c>
      <c r="G44" s="98">
        <v>3.19</v>
      </c>
    </row>
    <row r="45" spans="1:7" s="44" customFormat="1" ht="30.75" customHeight="1" x14ac:dyDescent="0.25">
      <c r="A45" s="97">
        <v>38</v>
      </c>
      <c r="B45" s="97" t="s">
        <v>457</v>
      </c>
      <c r="C45" s="96" t="s">
        <v>401</v>
      </c>
      <c r="D45" s="101" t="s">
        <v>402</v>
      </c>
      <c r="E45" s="98">
        <v>1.1599999999999999</v>
      </c>
      <c r="F45" s="98">
        <v>67</v>
      </c>
      <c r="G45" s="98">
        <v>2.1599999999999997</v>
      </c>
    </row>
    <row r="46" spans="1:7" s="44" customFormat="1" ht="30.75" customHeight="1" x14ac:dyDescent="0.25">
      <c r="A46" s="97">
        <v>39</v>
      </c>
      <c r="B46" s="97" t="s">
        <v>457</v>
      </c>
      <c r="C46" s="96" t="s">
        <v>403</v>
      </c>
      <c r="D46" s="101" t="s">
        <v>404</v>
      </c>
      <c r="E46" s="98">
        <v>0</v>
      </c>
      <c r="F46" s="98">
        <v>25</v>
      </c>
      <c r="G46" s="98">
        <v>0.77</v>
      </c>
    </row>
    <row r="47" spans="1:7" s="44" customFormat="1" ht="30.75" customHeight="1" x14ac:dyDescent="0.25">
      <c r="A47" s="97">
        <v>40</v>
      </c>
      <c r="B47" s="97" t="s">
        <v>457</v>
      </c>
      <c r="C47" s="96" t="s">
        <v>405</v>
      </c>
      <c r="D47" s="101" t="s">
        <v>406</v>
      </c>
      <c r="E47" s="98">
        <v>2.4099999999999997</v>
      </c>
      <c r="F47" s="98">
        <v>75</v>
      </c>
      <c r="G47" s="98">
        <v>2.3699999999999997</v>
      </c>
    </row>
    <row r="48" spans="1:7" s="44" customFormat="1" ht="30.75" customHeight="1" x14ac:dyDescent="0.25">
      <c r="A48" s="97">
        <v>41</v>
      </c>
      <c r="B48" s="97" t="s">
        <v>457</v>
      </c>
      <c r="C48" s="96" t="s">
        <v>407</v>
      </c>
      <c r="D48" s="101" t="s">
        <v>408</v>
      </c>
      <c r="E48" s="98">
        <v>3.0399999999999996</v>
      </c>
      <c r="F48" s="98">
        <v>82</v>
      </c>
      <c r="G48" s="98">
        <v>2.82</v>
      </c>
    </row>
    <row r="49" spans="1:7" s="44" customFormat="1" ht="30.75" customHeight="1" x14ac:dyDescent="0.25">
      <c r="A49" s="97">
        <v>42</v>
      </c>
      <c r="B49" s="97" t="s">
        <v>457</v>
      </c>
      <c r="C49" s="96" t="s">
        <v>409</v>
      </c>
      <c r="D49" s="101" t="s">
        <v>410</v>
      </c>
      <c r="E49" s="98">
        <v>2.8499999999999996</v>
      </c>
      <c r="F49" s="98">
        <v>76</v>
      </c>
      <c r="G49" s="98">
        <v>2.5299999999999998</v>
      </c>
    </row>
    <row r="50" spans="1:7" s="44" customFormat="1" ht="30.75" customHeight="1" x14ac:dyDescent="0.25">
      <c r="A50" s="97">
        <v>43</v>
      </c>
      <c r="B50" s="97" t="s">
        <v>457</v>
      </c>
      <c r="C50" s="96" t="s">
        <v>411</v>
      </c>
      <c r="D50" s="101" t="s">
        <v>412</v>
      </c>
      <c r="E50" s="98">
        <v>2.5499999999999998</v>
      </c>
      <c r="F50" s="98">
        <v>82</v>
      </c>
      <c r="G50" s="98">
        <v>2.8</v>
      </c>
    </row>
    <row r="51" spans="1:7" s="44" customFormat="1" ht="30.75" customHeight="1" x14ac:dyDescent="0.25">
      <c r="A51" s="97">
        <v>44</v>
      </c>
      <c r="B51" s="97" t="s">
        <v>457</v>
      </c>
      <c r="C51" s="96" t="s">
        <v>413</v>
      </c>
      <c r="D51" s="101" t="s">
        <v>414</v>
      </c>
      <c r="E51" s="98">
        <v>3.7199999999999998</v>
      </c>
      <c r="F51" s="98">
        <v>85</v>
      </c>
      <c r="G51" s="98">
        <v>3.61</v>
      </c>
    </row>
    <row r="52" spans="1:7" s="44" customFormat="1" ht="30.75" customHeight="1" x14ac:dyDescent="0.25">
      <c r="A52" s="97">
        <v>45</v>
      </c>
      <c r="B52" s="97" t="s">
        <v>457</v>
      </c>
      <c r="C52" s="96" t="s">
        <v>415</v>
      </c>
      <c r="D52" s="101" t="s">
        <v>511</v>
      </c>
      <c r="E52" s="98">
        <v>2.9</v>
      </c>
      <c r="F52" s="98">
        <v>85</v>
      </c>
      <c r="G52" s="98">
        <v>2.9</v>
      </c>
    </row>
    <row r="53" spans="1:7" s="44" customFormat="1" ht="30.75" customHeight="1" x14ac:dyDescent="0.25">
      <c r="A53" s="97">
        <v>46</v>
      </c>
      <c r="B53" s="97" t="s">
        <v>457</v>
      </c>
      <c r="C53" s="96" t="s">
        <v>417</v>
      </c>
      <c r="D53" s="101" t="s">
        <v>418</v>
      </c>
      <c r="E53" s="98">
        <v>3.3899999999999997</v>
      </c>
      <c r="F53" s="98">
        <v>85</v>
      </c>
      <c r="G53" s="98">
        <v>3.32</v>
      </c>
    </row>
    <row r="54" spans="1:7" s="44" customFormat="1" ht="30.75" customHeight="1" x14ac:dyDescent="0.25">
      <c r="A54" s="97">
        <v>47</v>
      </c>
      <c r="B54" s="97" t="s">
        <v>457</v>
      </c>
      <c r="C54" s="96" t="s">
        <v>419</v>
      </c>
      <c r="D54" s="101" t="s">
        <v>512</v>
      </c>
      <c r="E54" s="98">
        <v>2.8</v>
      </c>
      <c r="F54" s="98">
        <v>85</v>
      </c>
      <c r="G54" s="98">
        <v>2.96</v>
      </c>
    </row>
    <row r="55" spans="1:7" s="44" customFormat="1" ht="30.75" customHeight="1" x14ac:dyDescent="0.25">
      <c r="A55" s="97">
        <v>48</v>
      </c>
      <c r="B55" s="97" t="s">
        <v>457</v>
      </c>
      <c r="C55" s="96" t="s">
        <v>421</v>
      </c>
      <c r="D55" s="101" t="s">
        <v>422</v>
      </c>
      <c r="E55" s="98">
        <v>3.8699999999999997</v>
      </c>
      <c r="F55" s="98">
        <v>85</v>
      </c>
      <c r="G55" s="98">
        <v>3.75</v>
      </c>
    </row>
    <row r="56" spans="1:7" s="44" customFormat="1" ht="30.75" customHeight="1" x14ac:dyDescent="0.25">
      <c r="A56" s="97">
        <v>49</v>
      </c>
      <c r="B56" s="97" t="s">
        <v>457</v>
      </c>
      <c r="C56" s="96" t="s">
        <v>423</v>
      </c>
      <c r="D56" s="101" t="s">
        <v>424</v>
      </c>
      <c r="E56" s="98">
        <v>0.38</v>
      </c>
      <c r="F56" s="98">
        <v>28</v>
      </c>
      <c r="G56" s="98">
        <v>0.76</v>
      </c>
    </row>
    <row r="57" spans="1:7" s="44" customFormat="1" ht="30.75" customHeight="1" x14ac:dyDescent="0.25">
      <c r="A57" s="97">
        <v>50</v>
      </c>
      <c r="B57" s="97" t="s">
        <v>457</v>
      </c>
      <c r="C57" s="96" t="s">
        <v>425</v>
      </c>
      <c r="D57" s="101" t="s">
        <v>426</v>
      </c>
      <c r="E57" s="98">
        <v>0.68</v>
      </c>
      <c r="F57" s="98">
        <v>34</v>
      </c>
      <c r="G57" s="98">
        <v>0.91</v>
      </c>
    </row>
    <row r="58" spans="1:7" s="44" customFormat="1" ht="30.75" customHeight="1" x14ac:dyDescent="0.25">
      <c r="A58" s="97">
        <v>51</v>
      </c>
      <c r="B58" s="97" t="s">
        <v>457</v>
      </c>
      <c r="C58" s="96" t="s">
        <v>429</v>
      </c>
      <c r="D58" s="101" t="s">
        <v>430</v>
      </c>
      <c r="E58" s="98">
        <v>2.4299999999999997</v>
      </c>
      <c r="F58" s="98">
        <v>79</v>
      </c>
      <c r="G58" s="98">
        <v>2.3099999999999996</v>
      </c>
    </row>
    <row r="59" spans="1:7" s="44" customFormat="1" ht="30.75" customHeight="1" x14ac:dyDescent="0.25">
      <c r="A59" s="97">
        <v>52</v>
      </c>
      <c r="B59" s="97" t="s">
        <v>457</v>
      </c>
      <c r="C59" s="96" t="s">
        <v>431</v>
      </c>
      <c r="D59" s="101" t="s">
        <v>432</v>
      </c>
      <c r="E59" s="98">
        <v>3.78</v>
      </c>
      <c r="F59" s="98">
        <v>85</v>
      </c>
      <c r="G59" s="98">
        <v>3.71</v>
      </c>
    </row>
    <row r="60" spans="1:7" s="44" customFormat="1" ht="30.75" customHeight="1" x14ac:dyDescent="0.25">
      <c r="A60" s="97">
        <v>53</v>
      </c>
      <c r="B60" s="97" t="s">
        <v>457</v>
      </c>
      <c r="C60" s="96" t="s">
        <v>433</v>
      </c>
      <c r="D60" s="101" t="s">
        <v>434</v>
      </c>
      <c r="E60" s="98">
        <v>1.81</v>
      </c>
      <c r="F60" s="98">
        <v>63</v>
      </c>
      <c r="G60" s="98">
        <v>1.76</v>
      </c>
    </row>
    <row r="61" spans="1:7" s="44" customFormat="1" ht="30.75" customHeight="1" x14ac:dyDescent="0.25">
      <c r="A61" s="97">
        <v>54</v>
      </c>
      <c r="B61" s="97" t="s">
        <v>457</v>
      </c>
      <c r="C61" s="96" t="s">
        <v>435</v>
      </c>
      <c r="D61" s="101" t="s">
        <v>436</v>
      </c>
      <c r="E61" s="98">
        <v>2.2899999999999996</v>
      </c>
      <c r="F61" s="98">
        <v>76</v>
      </c>
      <c r="G61" s="98">
        <v>2.4499999999999997</v>
      </c>
    </row>
    <row r="62" spans="1:7" s="44" customFormat="1" ht="30.75" customHeight="1" x14ac:dyDescent="0.25">
      <c r="A62" s="97">
        <v>55</v>
      </c>
      <c r="B62" s="97" t="s">
        <v>457</v>
      </c>
      <c r="C62" s="96" t="s">
        <v>437</v>
      </c>
      <c r="D62" s="101" t="s">
        <v>438</v>
      </c>
      <c r="E62" s="98">
        <v>1.31</v>
      </c>
      <c r="F62" s="98">
        <v>52</v>
      </c>
      <c r="G62" s="98">
        <v>1.46</v>
      </c>
    </row>
    <row r="63" spans="1:7" s="44" customFormat="1" ht="30.75" customHeight="1" x14ac:dyDescent="0.25">
      <c r="A63" s="97">
        <v>56</v>
      </c>
      <c r="B63" s="97" t="s">
        <v>457</v>
      </c>
      <c r="C63" s="96" t="s">
        <v>439</v>
      </c>
      <c r="D63" s="101" t="s">
        <v>440</v>
      </c>
      <c r="E63" s="98">
        <v>1.68</v>
      </c>
      <c r="F63" s="98">
        <v>56</v>
      </c>
      <c r="G63" s="98">
        <v>1.56</v>
      </c>
    </row>
    <row r="64" spans="1:7" s="44" customFormat="1" ht="30.75" customHeight="1" x14ac:dyDescent="0.25">
      <c r="A64" s="97">
        <v>57</v>
      </c>
      <c r="B64" s="97" t="s">
        <v>457</v>
      </c>
      <c r="C64" s="96" t="s">
        <v>441</v>
      </c>
      <c r="D64" s="101" t="s">
        <v>442</v>
      </c>
      <c r="E64" s="98">
        <v>2.48</v>
      </c>
      <c r="F64" s="98">
        <v>75</v>
      </c>
      <c r="G64" s="98">
        <v>2.21</v>
      </c>
    </row>
    <row r="65" spans="1:7" s="44" customFormat="1" ht="30.75" customHeight="1" x14ac:dyDescent="0.25">
      <c r="A65" s="97">
        <v>58</v>
      </c>
      <c r="B65" s="97" t="s">
        <v>457</v>
      </c>
      <c r="C65" s="96" t="s">
        <v>443</v>
      </c>
      <c r="D65" s="101" t="s">
        <v>444</v>
      </c>
      <c r="E65" s="98">
        <v>1.77</v>
      </c>
      <c r="F65" s="98">
        <v>58</v>
      </c>
      <c r="G65" s="98">
        <v>1.71</v>
      </c>
    </row>
    <row r="66" spans="1:7" s="44" customFormat="1" ht="30.75" customHeight="1" x14ac:dyDescent="0.25">
      <c r="A66" s="97">
        <v>59</v>
      </c>
      <c r="B66" s="97" t="s">
        <v>457</v>
      </c>
      <c r="C66" s="96" t="s">
        <v>445</v>
      </c>
      <c r="D66" s="101" t="s">
        <v>446</v>
      </c>
      <c r="E66" s="98">
        <v>2.9499999999999997</v>
      </c>
      <c r="F66" s="98">
        <v>85</v>
      </c>
      <c r="G66" s="98">
        <v>3.17</v>
      </c>
    </row>
    <row r="67" spans="1:7" s="44" customFormat="1" ht="30.75" customHeight="1" x14ac:dyDescent="0.25">
      <c r="A67" s="97">
        <v>60</v>
      </c>
      <c r="B67" s="97" t="s">
        <v>457</v>
      </c>
      <c r="C67" s="96" t="s">
        <v>447</v>
      </c>
      <c r="D67" s="101" t="s">
        <v>448</v>
      </c>
      <c r="E67" s="98">
        <v>2.0599999999999996</v>
      </c>
      <c r="F67" s="98">
        <v>69</v>
      </c>
      <c r="G67" s="98">
        <v>2.0099999999999998</v>
      </c>
    </row>
    <row r="68" spans="1:7" s="44" customFormat="1" ht="30.75" customHeight="1" x14ac:dyDescent="0.25">
      <c r="A68" s="97">
        <v>61</v>
      </c>
      <c r="B68" s="97" t="s">
        <v>457</v>
      </c>
      <c r="C68" s="96" t="s">
        <v>449</v>
      </c>
      <c r="D68" s="101" t="s">
        <v>450</v>
      </c>
      <c r="E68" s="98">
        <v>2.5399999999999996</v>
      </c>
      <c r="F68" s="98">
        <v>76</v>
      </c>
      <c r="G68" s="98">
        <v>2.5199999999999996</v>
      </c>
    </row>
    <row r="69" spans="1:7" s="44" customFormat="1" ht="30.75" customHeight="1" x14ac:dyDescent="0.25">
      <c r="A69" s="97">
        <v>62</v>
      </c>
      <c r="B69" s="97" t="s">
        <v>457</v>
      </c>
      <c r="C69" s="96" t="s">
        <v>451</v>
      </c>
      <c r="D69" s="101" t="s">
        <v>452</v>
      </c>
      <c r="E69" s="98">
        <v>3.4899999999999998</v>
      </c>
      <c r="F69" s="98">
        <v>85</v>
      </c>
      <c r="G69" s="98">
        <v>3.32</v>
      </c>
    </row>
    <row r="70" spans="1:7" s="44" customFormat="1" ht="30.75" customHeight="1" x14ac:dyDescent="0.25">
      <c r="A70" s="97">
        <v>63</v>
      </c>
      <c r="B70" s="97" t="s">
        <v>457</v>
      </c>
      <c r="C70" s="96" t="s">
        <v>455</v>
      </c>
      <c r="D70" s="101" t="s">
        <v>456</v>
      </c>
      <c r="E70" s="98">
        <v>2.94</v>
      </c>
      <c r="F70" s="98">
        <v>85</v>
      </c>
      <c r="G70" s="98">
        <v>2.82</v>
      </c>
    </row>
    <row r="71" spans="1:7" s="44" customFormat="1" ht="30.75" customHeight="1" x14ac:dyDescent="0.35">
      <c r="A71" s="97">
        <v>64</v>
      </c>
      <c r="B71" s="97" t="s">
        <v>457</v>
      </c>
      <c r="C71" s="107" t="s">
        <v>507</v>
      </c>
      <c r="D71" s="103" t="s">
        <v>513</v>
      </c>
      <c r="E71" s="98">
        <v>3.2699999999999996</v>
      </c>
      <c r="F71" s="98">
        <v>44</v>
      </c>
      <c r="G71" s="98">
        <v>3.26</v>
      </c>
    </row>
    <row r="72" spans="1:7" s="44" customFormat="1" ht="30.75" customHeight="1" x14ac:dyDescent="0.25">
      <c r="A72" s="97">
        <v>65</v>
      </c>
      <c r="B72" s="97" t="s">
        <v>457</v>
      </c>
      <c r="C72" s="96" t="s">
        <v>458</v>
      </c>
      <c r="D72" s="101" t="s">
        <v>459</v>
      </c>
      <c r="E72" s="98">
        <v>1.03</v>
      </c>
      <c r="F72" s="98">
        <v>46</v>
      </c>
      <c r="G72" s="98">
        <v>1.2</v>
      </c>
    </row>
    <row r="73" spans="1:7" s="44" customFormat="1" ht="30.75" customHeight="1" x14ac:dyDescent="0.25">
      <c r="A73" s="97">
        <v>66</v>
      </c>
      <c r="B73" s="97" t="s">
        <v>457</v>
      </c>
      <c r="C73" s="96" t="s">
        <v>464</v>
      </c>
      <c r="D73" s="101" t="s">
        <v>465</v>
      </c>
      <c r="E73" s="98">
        <v>3.3299999999999996</v>
      </c>
      <c r="F73" s="98">
        <v>85</v>
      </c>
      <c r="G73" s="98">
        <v>3.5799999999999996</v>
      </c>
    </row>
    <row r="74" spans="1:7" s="44" customFormat="1" ht="30.75" customHeight="1" x14ac:dyDescent="0.25">
      <c r="A74" s="97">
        <v>67</v>
      </c>
      <c r="B74" s="97" t="s">
        <v>457</v>
      </c>
      <c r="C74" s="96" t="s">
        <v>466</v>
      </c>
      <c r="D74" s="101" t="s">
        <v>517</v>
      </c>
      <c r="E74" s="98">
        <v>2.9299999999999997</v>
      </c>
      <c r="F74" s="98">
        <v>85</v>
      </c>
      <c r="G74" s="98">
        <v>2.96</v>
      </c>
    </row>
    <row r="75" spans="1:7" s="44" customFormat="1" ht="30.75" customHeight="1" x14ac:dyDescent="0.25">
      <c r="A75" s="97">
        <v>68</v>
      </c>
      <c r="B75" s="97" t="s">
        <v>457</v>
      </c>
      <c r="C75" s="96" t="s">
        <v>468</v>
      </c>
      <c r="D75" s="101" t="s">
        <v>469</v>
      </c>
      <c r="E75" s="98">
        <v>1.6</v>
      </c>
      <c r="F75" s="98">
        <v>63</v>
      </c>
      <c r="G75" s="98">
        <v>1.97</v>
      </c>
    </row>
    <row r="76" spans="1:7" s="44" customFormat="1" ht="30.75" customHeight="1" x14ac:dyDescent="0.25">
      <c r="A76" s="97">
        <v>69</v>
      </c>
      <c r="B76" s="97" t="s">
        <v>457</v>
      </c>
      <c r="C76" s="96" t="s">
        <v>470</v>
      </c>
      <c r="D76" s="101" t="s">
        <v>471</v>
      </c>
      <c r="E76" s="98">
        <v>1.2</v>
      </c>
      <c r="F76" s="98">
        <v>47</v>
      </c>
      <c r="G76" s="98">
        <v>1.19</v>
      </c>
    </row>
    <row r="77" spans="1:7" s="44" customFormat="1" ht="30.75" customHeight="1" x14ac:dyDescent="0.25">
      <c r="A77" s="97">
        <v>70</v>
      </c>
      <c r="B77" s="97" t="s">
        <v>457</v>
      </c>
      <c r="C77" s="96" t="s">
        <v>472</v>
      </c>
      <c r="D77" s="101" t="s">
        <v>473</v>
      </c>
      <c r="E77" s="98">
        <v>0.29000000000000004</v>
      </c>
      <c r="F77" s="98">
        <v>48</v>
      </c>
      <c r="G77" s="98">
        <v>1.3</v>
      </c>
    </row>
    <row r="78" spans="1:7" s="44" customFormat="1" ht="30.75" customHeight="1" x14ac:dyDescent="0.25">
      <c r="A78" s="97">
        <v>71</v>
      </c>
      <c r="B78" s="97" t="s">
        <v>457</v>
      </c>
      <c r="C78" s="96" t="s">
        <v>474</v>
      </c>
      <c r="D78" s="101" t="s">
        <v>475</v>
      </c>
      <c r="E78" s="98">
        <v>2.1199999999999997</v>
      </c>
      <c r="F78" s="98">
        <v>79</v>
      </c>
      <c r="G78" s="98">
        <v>2.71</v>
      </c>
    </row>
  </sheetData>
  <mergeCells count="2">
    <mergeCell ref="A1:D1"/>
    <mergeCell ref="A3:D3"/>
  </mergeCells>
  <pageMargins left="0.18" right="0.15" top="0.32" bottom="0.08" header="0.3" footer="0.06"/>
  <pageSetup paperSize="8" scale="2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M31"/>
  <sheetViews>
    <sheetView workbookViewId="0">
      <selection activeCell="G2" sqref="G2:AK2"/>
    </sheetView>
  </sheetViews>
  <sheetFormatPr defaultRowHeight="15" x14ac:dyDescent="0.25"/>
  <cols>
    <col min="3" max="3" width="15.140625" bestFit="1" customWidth="1"/>
    <col min="5" max="5" width="0" hidden="1" customWidth="1"/>
    <col min="6" max="6" width="8.85546875" customWidth="1"/>
    <col min="7" max="7" width="17" bestFit="1" customWidth="1"/>
    <col min="12" max="12" width="0" hidden="1" customWidth="1"/>
  </cols>
  <sheetData>
    <row r="1" spans="3:13" ht="48" customHeight="1" x14ac:dyDescent="0.25"/>
    <row r="2" spans="3:13" ht="15.75" x14ac:dyDescent="0.25">
      <c r="C2" s="61"/>
      <c r="J2" s="65"/>
    </row>
    <row r="3" spans="3:13" ht="15.75" x14ac:dyDescent="0.25">
      <c r="C3" s="55"/>
      <c r="J3" s="64"/>
    </row>
    <row r="6" spans="3:13" ht="18.75" x14ac:dyDescent="0.25">
      <c r="C6" s="49">
        <v>3</v>
      </c>
      <c r="D6" s="52" t="s">
        <v>12</v>
      </c>
      <c r="E6">
        <f>VLOOKUP(D6:D12,Sheet5!$B$2:$C$12,2,0)</f>
        <v>2.75</v>
      </c>
      <c r="F6">
        <f>C6*E6</f>
        <v>8.25</v>
      </c>
      <c r="J6" s="49">
        <v>3</v>
      </c>
      <c r="K6" s="52" t="s">
        <v>5</v>
      </c>
      <c r="L6">
        <f>VLOOKUP(K6:K12,Sheet5!$B$2:$C$12,2,0)</f>
        <v>4</v>
      </c>
      <c r="M6">
        <f>J6*L6</f>
        <v>12</v>
      </c>
    </row>
    <row r="7" spans="3:13" ht="18.75" x14ac:dyDescent="0.25">
      <c r="C7" s="49">
        <v>3</v>
      </c>
      <c r="D7" s="52" t="s">
        <v>11</v>
      </c>
      <c r="E7">
        <f>VLOOKUP(D7:D13,Sheet5!$B$2:$C$12,2,0)</f>
        <v>2.5</v>
      </c>
      <c r="F7">
        <f t="shared" ref="F7:F12" si="0">C7*E7</f>
        <v>7.5</v>
      </c>
      <c r="J7" s="49">
        <v>3</v>
      </c>
      <c r="K7" s="52" t="s">
        <v>5</v>
      </c>
      <c r="L7">
        <f>VLOOKUP(K7:K13,Sheet5!$B$2:$C$12,2,0)</f>
        <v>4</v>
      </c>
      <c r="M7">
        <f t="shared" ref="M7:M12" si="1">J7*L7</f>
        <v>12</v>
      </c>
    </row>
    <row r="8" spans="3:13" ht="18.75" x14ac:dyDescent="0.25">
      <c r="C8" s="49">
        <v>3</v>
      </c>
      <c r="D8" s="52" t="s">
        <v>11</v>
      </c>
      <c r="E8">
        <f>VLOOKUP(D8:D14,Sheet5!$B$2:$C$12,2,0)</f>
        <v>2.5</v>
      </c>
      <c r="F8">
        <f t="shared" si="0"/>
        <v>7.5</v>
      </c>
      <c r="J8" s="49">
        <v>3</v>
      </c>
      <c r="K8" s="52" t="s">
        <v>12</v>
      </c>
      <c r="L8">
        <f>VLOOKUP(K8:K14,Sheet5!$B$2:$C$12,2,0)</f>
        <v>2.75</v>
      </c>
      <c r="M8">
        <f t="shared" si="1"/>
        <v>8.25</v>
      </c>
    </row>
    <row r="9" spans="3:13" ht="18.75" x14ac:dyDescent="0.25">
      <c r="C9" s="49">
        <v>3</v>
      </c>
      <c r="D9" s="52" t="s">
        <v>18</v>
      </c>
      <c r="E9">
        <f>VLOOKUP(D9:D15,Sheet5!$B$2:$C$12,2,0)</f>
        <v>1.75</v>
      </c>
      <c r="F9">
        <f t="shared" si="0"/>
        <v>5.25</v>
      </c>
      <c r="J9" s="49">
        <v>3</v>
      </c>
      <c r="K9" s="52" t="s">
        <v>13</v>
      </c>
      <c r="L9">
        <f>VLOOKUP(K9:K15,Sheet5!$B$2:$C$12,2,0)</f>
        <v>3.75</v>
      </c>
      <c r="M9">
        <f t="shared" si="1"/>
        <v>11.25</v>
      </c>
    </row>
    <row r="10" spans="3:13" ht="18.75" x14ac:dyDescent="0.25">
      <c r="C10" s="49">
        <v>3</v>
      </c>
      <c r="D10" s="52" t="s">
        <v>17</v>
      </c>
      <c r="E10">
        <f>VLOOKUP(D10:D16,Sheet5!$B$2:$C$12,2,0)</f>
        <v>2</v>
      </c>
      <c r="F10">
        <f t="shared" si="0"/>
        <v>6</v>
      </c>
      <c r="J10" s="49">
        <v>3</v>
      </c>
      <c r="K10" s="52" t="s">
        <v>5</v>
      </c>
      <c r="L10">
        <f>VLOOKUP(K10:K16,Sheet5!$B$2:$C$12,2,0)</f>
        <v>4</v>
      </c>
      <c r="M10">
        <f t="shared" si="1"/>
        <v>12</v>
      </c>
    </row>
    <row r="11" spans="3:13" ht="18.75" x14ac:dyDescent="0.25">
      <c r="C11" s="49">
        <v>3</v>
      </c>
      <c r="D11" s="52"/>
      <c r="E11" t="e">
        <f>VLOOKUP(D11:D17,Sheet5!$B$2:$C$12,2,0)</f>
        <v>#N/A</v>
      </c>
      <c r="F11" t="e">
        <f t="shared" si="0"/>
        <v>#N/A</v>
      </c>
      <c r="J11" s="49">
        <v>3</v>
      </c>
      <c r="K11" s="52" t="s">
        <v>7</v>
      </c>
      <c r="L11">
        <f>VLOOKUP(K11:K17,Sheet5!$B$2:$C$12,2,0)</f>
        <v>3.25</v>
      </c>
      <c r="M11">
        <f t="shared" si="1"/>
        <v>9.75</v>
      </c>
    </row>
    <row r="12" spans="3:13" ht="18.75" x14ac:dyDescent="0.25">
      <c r="C12" s="49">
        <v>4</v>
      </c>
      <c r="D12" s="52"/>
      <c r="E12" t="e">
        <f>VLOOKUP(D12:D18,Sheet5!$B$2:$C$12,2,0)</f>
        <v>#N/A</v>
      </c>
      <c r="F12" t="e">
        <f t="shared" si="0"/>
        <v>#N/A</v>
      </c>
      <c r="J12" s="49">
        <v>4</v>
      </c>
      <c r="K12" s="52" t="s">
        <v>8</v>
      </c>
      <c r="L12">
        <f>VLOOKUP(K12:K18,Sheet5!$B$2:$C$12,2,0)</f>
        <v>3</v>
      </c>
      <c r="M12">
        <f t="shared" si="1"/>
        <v>12</v>
      </c>
    </row>
    <row r="13" spans="3:13" x14ac:dyDescent="0.25">
      <c r="C13">
        <f>SUM(C6:C12)</f>
        <v>22</v>
      </c>
      <c r="F13" t="e">
        <f>SUM(F6:F12)</f>
        <v>#N/A</v>
      </c>
      <c r="J13">
        <f>SUM(J6:J12)</f>
        <v>22</v>
      </c>
      <c r="M13">
        <f>SUM(M6:M12)</f>
        <v>77.25</v>
      </c>
    </row>
    <row r="14" spans="3:13" x14ac:dyDescent="0.25">
      <c r="F14" s="42" t="e">
        <f>F13/C13</f>
        <v>#N/A</v>
      </c>
      <c r="M14" s="42">
        <f>M13/J13</f>
        <v>3.5113636363636362</v>
      </c>
    </row>
    <row r="17" spans="3:13" ht="18.75" x14ac:dyDescent="0.25">
      <c r="C17" s="49">
        <v>3</v>
      </c>
      <c r="D17" s="52" t="s">
        <v>13</v>
      </c>
      <c r="E17">
        <f>VLOOKUP(D17:D23,Sheet5!$B$2:$C$12,2,0)</f>
        <v>3.75</v>
      </c>
      <c r="F17">
        <f>C17*E17</f>
        <v>11.25</v>
      </c>
      <c r="J17" s="49">
        <v>3</v>
      </c>
      <c r="K17" s="52" t="s">
        <v>6</v>
      </c>
      <c r="L17">
        <f>VLOOKUP(K17:K23,Sheet5!$B$2:$C$12,2,0)</f>
        <v>3.5</v>
      </c>
      <c r="M17">
        <f>J17*L17</f>
        <v>10.5</v>
      </c>
    </row>
    <row r="18" spans="3:13" ht="18.75" x14ac:dyDescent="0.25">
      <c r="C18" s="49">
        <v>3</v>
      </c>
      <c r="D18" s="52" t="s">
        <v>6</v>
      </c>
      <c r="E18">
        <f>VLOOKUP(D18:D24,Sheet5!$B$2:$C$12,2,0)</f>
        <v>3.5</v>
      </c>
      <c r="F18">
        <f t="shared" ref="F18:F23" si="2">C18*E18</f>
        <v>10.5</v>
      </c>
      <c r="J18" s="49">
        <v>3</v>
      </c>
      <c r="K18" s="52" t="s">
        <v>13</v>
      </c>
      <c r="L18">
        <f>VLOOKUP(K18:K24,Sheet5!$B$2:$C$12,2,0)</f>
        <v>3.75</v>
      </c>
      <c r="M18">
        <f t="shared" ref="M18:M23" si="3">J18*L18</f>
        <v>11.25</v>
      </c>
    </row>
    <row r="19" spans="3:13" ht="18.75" x14ac:dyDescent="0.25">
      <c r="C19" s="49">
        <v>3</v>
      </c>
      <c r="D19" s="52" t="s">
        <v>13</v>
      </c>
      <c r="E19">
        <f>VLOOKUP(D19:D25,Sheet5!$B$2:$C$12,2,0)</f>
        <v>3.75</v>
      </c>
      <c r="F19">
        <f t="shared" si="2"/>
        <v>11.25</v>
      </c>
      <c r="J19" s="49">
        <v>3</v>
      </c>
      <c r="K19" s="52" t="s">
        <v>13</v>
      </c>
      <c r="L19">
        <f>VLOOKUP(K19:K25,Sheet5!$B$2:$C$12,2,0)</f>
        <v>3.75</v>
      </c>
      <c r="M19">
        <f t="shared" si="3"/>
        <v>11.25</v>
      </c>
    </row>
    <row r="20" spans="3:13" ht="18.75" x14ac:dyDescent="0.25">
      <c r="C20" s="49">
        <v>3</v>
      </c>
      <c r="D20" s="52" t="s">
        <v>6</v>
      </c>
      <c r="E20">
        <f>VLOOKUP(D20:D26,Sheet5!$B$2:$C$12,2,0)</f>
        <v>3.5</v>
      </c>
      <c r="F20">
        <f t="shared" si="2"/>
        <v>10.5</v>
      </c>
      <c r="J20" s="49">
        <v>3</v>
      </c>
      <c r="K20" s="52" t="s">
        <v>18</v>
      </c>
      <c r="L20">
        <f>VLOOKUP(K20:K26,Sheet5!$B$2:$C$12,2,0)</f>
        <v>1.75</v>
      </c>
      <c r="M20">
        <f t="shared" si="3"/>
        <v>5.25</v>
      </c>
    </row>
    <row r="21" spans="3:13" ht="18.75" x14ac:dyDescent="0.25">
      <c r="C21" s="49">
        <v>3</v>
      </c>
      <c r="D21" s="52" t="s">
        <v>16</v>
      </c>
      <c r="E21">
        <f>VLOOKUP(D21:D27,Sheet5!$B$2:$C$12,2,0)</f>
        <v>2.25</v>
      </c>
      <c r="F21">
        <f t="shared" si="2"/>
        <v>6.75</v>
      </c>
      <c r="J21" s="49">
        <v>3</v>
      </c>
      <c r="K21" s="52" t="s">
        <v>13</v>
      </c>
      <c r="L21">
        <f>VLOOKUP(K21:K27,Sheet5!$B$2:$C$12,2,0)</f>
        <v>3.75</v>
      </c>
      <c r="M21">
        <f t="shared" si="3"/>
        <v>11.25</v>
      </c>
    </row>
    <row r="22" spans="3:13" ht="18.75" x14ac:dyDescent="0.25">
      <c r="C22" s="49">
        <v>3</v>
      </c>
      <c r="D22" s="52" t="s">
        <v>16</v>
      </c>
      <c r="E22">
        <f>VLOOKUP(D22:D28,Sheet5!$B$2:$C$12,2,0)</f>
        <v>2.25</v>
      </c>
      <c r="F22">
        <f t="shared" si="2"/>
        <v>6.75</v>
      </c>
      <c r="J22" s="49">
        <v>3</v>
      </c>
      <c r="K22" s="52" t="s">
        <v>13</v>
      </c>
      <c r="L22">
        <f>VLOOKUP(K22:K28,Sheet5!$B$2:$C$12,2,0)</f>
        <v>3.75</v>
      </c>
      <c r="M22">
        <f t="shared" si="3"/>
        <v>11.25</v>
      </c>
    </row>
    <row r="23" spans="3:13" ht="18.75" x14ac:dyDescent="0.25">
      <c r="C23" s="49">
        <v>4</v>
      </c>
      <c r="D23" s="52" t="s">
        <v>8</v>
      </c>
      <c r="E23">
        <f>VLOOKUP(D23:D29,Sheet5!$B$2:$C$12,2,0)</f>
        <v>3</v>
      </c>
      <c r="F23">
        <f t="shared" si="2"/>
        <v>12</v>
      </c>
      <c r="J23" s="49">
        <v>4</v>
      </c>
      <c r="K23" s="52" t="s">
        <v>8</v>
      </c>
      <c r="L23">
        <f>VLOOKUP(K23:K29,Sheet5!$B$2:$C$12,2,0)</f>
        <v>3</v>
      </c>
      <c r="M23">
        <f t="shared" si="3"/>
        <v>12</v>
      </c>
    </row>
    <row r="24" spans="3:13" x14ac:dyDescent="0.25">
      <c r="C24">
        <f>SUM(C17:C23)</f>
        <v>22</v>
      </c>
      <c r="F24">
        <f>SUM(F17:F23)</f>
        <v>69</v>
      </c>
      <c r="J24">
        <f>SUM(J17:J23)</f>
        <v>22</v>
      </c>
      <c r="M24">
        <f>SUM(M17:M23)</f>
        <v>72.75</v>
      </c>
    </row>
    <row r="25" spans="3:13" x14ac:dyDescent="0.25">
      <c r="F25" s="42">
        <f>F24/C24</f>
        <v>3.1363636363636362</v>
      </c>
      <c r="M25" s="42">
        <f>M24/J24</f>
        <v>3.3068181818181817</v>
      </c>
    </row>
    <row r="28" spans="3:13" x14ac:dyDescent="0.25">
      <c r="C28">
        <v>22</v>
      </c>
      <c r="D28">
        <v>3.26</v>
      </c>
      <c r="F28">
        <f>C28*D28</f>
        <v>71.72</v>
      </c>
      <c r="J28">
        <v>22</v>
      </c>
      <c r="K28">
        <v>3.51</v>
      </c>
      <c r="M28">
        <f>J28*K28</f>
        <v>77.22</v>
      </c>
    </row>
    <row r="29" spans="3:13" x14ac:dyDescent="0.25">
      <c r="C29">
        <v>22</v>
      </c>
      <c r="D29">
        <v>3.14</v>
      </c>
      <c r="F29">
        <f>C29*D29</f>
        <v>69.08</v>
      </c>
      <c r="J29">
        <v>22</v>
      </c>
      <c r="K29">
        <v>3.31</v>
      </c>
      <c r="M29">
        <f>J29*K29</f>
        <v>72.820000000000007</v>
      </c>
    </row>
    <row r="30" spans="3:13" x14ac:dyDescent="0.25">
      <c r="C30">
        <f>SUM(C28:C29)</f>
        <v>44</v>
      </c>
      <c r="F30">
        <f>SUM(F28:F29)</f>
        <v>140.80000000000001</v>
      </c>
      <c r="J30">
        <f>SUM(J28:J29)</f>
        <v>44</v>
      </c>
      <c r="M30">
        <f>SUM(M28:M29)</f>
        <v>150.04000000000002</v>
      </c>
    </row>
    <row r="31" spans="3:13" x14ac:dyDescent="0.25">
      <c r="F31">
        <f>F30/C30</f>
        <v>3.2</v>
      </c>
      <c r="M31">
        <f>M30/J30</f>
        <v>3.4100000000000006</v>
      </c>
    </row>
  </sheetData>
  <conditionalFormatting sqref="D6:D12 K6:K12">
    <cfRule type="containsText" dxfId="7" priority="2" operator="containsText" text="F">
      <formula>NOT(ISERROR(SEARCH("F",D6)))</formula>
    </cfRule>
  </conditionalFormatting>
  <conditionalFormatting sqref="D17:D23 K17:K23">
    <cfRule type="containsText" dxfId="6" priority="1" operator="containsText" text="F">
      <formula>NOT(ISERROR(SEARCH("F",D17)))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3"/>
  <sheetViews>
    <sheetView workbookViewId="0">
      <selection activeCell="T18" sqref="T18"/>
    </sheetView>
  </sheetViews>
  <sheetFormatPr defaultRowHeight="15" x14ac:dyDescent="0.25"/>
  <cols>
    <col min="2" max="3" width="9.140625" style="56"/>
  </cols>
  <sheetData>
    <row r="2" spans="2:3" x14ac:dyDescent="0.25">
      <c r="B2" s="56" t="s">
        <v>5</v>
      </c>
      <c r="C2" s="56">
        <v>4</v>
      </c>
    </row>
    <row r="3" spans="2:3" x14ac:dyDescent="0.25">
      <c r="B3" s="56" t="s">
        <v>13</v>
      </c>
      <c r="C3" s="56">
        <v>3.75</v>
      </c>
    </row>
    <row r="4" spans="2:3" x14ac:dyDescent="0.25">
      <c r="B4" s="56" t="s">
        <v>6</v>
      </c>
      <c r="C4" s="56">
        <v>3.5</v>
      </c>
    </row>
    <row r="5" spans="2:3" x14ac:dyDescent="0.25">
      <c r="B5" s="56" t="s">
        <v>7</v>
      </c>
      <c r="C5" s="56">
        <v>3.25</v>
      </c>
    </row>
    <row r="6" spans="2:3" x14ac:dyDescent="0.25">
      <c r="B6" s="56" t="s">
        <v>8</v>
      </c>
      <c r="C6" s="56">
        <v>3</v>
      </c>
    </row>
    <row r="7" spans="2:3" x14ac:dyDescent="0.25">
      <c r="B7" s="56" t="s">
        <v>12</v>
      </c>
      <c r="C7" s="56">
        <v>2.75</v>
      </c>
    </row>
    <row r="8" spans="2:3" x14ac:dyDescent="0.25">
      <c r="B8" s="56" t="s">
        <v>11</v>
      </c>
      <c r="C8" s="56">
        <v>2.5</v>
      </c>
    </row>
    <row r="9" spans="2:3" x14ac:dyDescent="0.25">
      <c r="B9" s="56" t="s">
        <v>16</v>
      </c>
      <c r="C9" s="56">
        <v>2.25</v>
      </c>
    </row>
    <row r="10" spans="2:3" x14ac:dyDescent="0.25">
      <c r="B10" s="56" t="s">
        <v>17</v>
      </c>
      <c r="C10" s="56">
        <v>2</v>
      </c>
    </row>
    <row r="11" spans="2:3" x14ac:dyDescent="0.25">
      <c r="B11" s="56" t="s">
        <v>18</v>
      </c>
      <c r="C11" s="56">
        <v>1.75</v>
      </c>
    </row>
    <row r="12" spans="2:3" x14ac:dyDescent="0.25">
      <c r="B12" s="56" t="s">
        <v>31</v>
      </c>
      <c r="C12" s="56">
        <v>0</v>
      </c>
    </row>
    <row r="13" spans="2:3" x14ac:dyDescent="0.25">
      <c r="B13" s="56" t="s">
        <v>477</v>
      </c>
      <c r="C13" s="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30"/>
  <sheetViews>
    <sheetView workbookViewId="0">
      <selection activeCell="A14" sqref="A14"/>
    </sheetView>
  </sheetViews>
  <sheetFormatPr defaultRowHeight="15" x14ac:dyDescent="0.25"/>
  <cols>
    <col min="2" max="2" width="13.140625" bestFit="1" customWidth="1"/>
    <col min="4" max="4" width="9.140625" customWidth="1"/>
    <col min="7" max="7" width="17.5703125" bestFit="1" customWidth="1"/>
  </cols>
  <sheetData>
    <row r="1" spans="1:69" x14ac:dyDescent="0.25">
      <c r="A1" t="s">
        <v>62</v>
      </c>
      <c r="B1" t="s">
        <v>63</v>
      </c>
    </row>
    <row r="2" spans="1:69" ht="15.75" x14ac:dyDescent="0.25">
      <c r="A2" s="16" t="s">
        <v>5</v>
      </c>
      <c r="B2">
        <v>4</v>
      </c>
    </row>
    <row r="3" spans="1:69" x14ac:dyDescent="0.25">
      <c r="A3" t="s">
        <v>13</v>
      </c>
      <c r="B3">
        <v>3.75</v>
      </c>
      <c r="S3" t="s">
        <v>16</v>
      </c>
      <c r="T3">
        <v>2.25</v>
      </c>
      <c r="U3">
        <v>11.25</v>
      </c>
      <c r="V3" t="s">
        <v>12</v>
      </c>
      <c r="W3">
        <v>2.75</v>
      </c>
      <c r="X3">
        <v>11</v>
      </c>
      <c r="Y3" t="s">
        <v>16</v>
      </c>
      <c r="Z3">
        <v>2.25</v>
      </c>
      <c r="AA3">
        <v>4.5</v>
      </c>
      <c r="AB3" t="s">
        <v>8</v>
      </c>
      <c r="AC3">
        <v>3</v>
      </c>
      <c r="AD3">
        <v>18</v>
      </c>
      <c r="AE3" t="s">
        <v>6</v>
      </c>
      <c r="AF3">
        <v>3.5</v>
      </c>
      <c r="AG3">
        <v>14</v>
      </c>
      <c r="AH3" t="s">
        <v>8</v>
      </c>
      <c r="AI3">
        <v>3</v>
      </c>
      <c r="AJ3">
        <v>12</v>
      </c>
      <c r="AK3" t="s">
        <v>8</v>
      </c>
      <c r="AL3">
        <v>3</v>
      </c>
      <c r="AM3">
        <v>18</v>
      </c>
      <c r="AN3">
        <v>88.75</v>
      </c>
      <c r="AO3">
        <v>2.86</v>
      </c>
      <c r="AR3" t="s">
        <v>11</v>
      </c>
      <c r="AS3">
        <v>2.5</v>
      </c>
      <c r="AT3">
        <v>15</v>
      </c>
      <c r="AU3" t="s">
        <v>6</v>
      </c>
      <c r="AV3">
        <v>3.5</v>
      </c>
      <c r="AW3">
        <v>21</v>
      </c>
      <c r="AX3" t="s">
        <v>8</v>
      </c>
      <c r="AY3">
        <v>3</v>
      </c>
      <c r="AZ3">
        <v>18</v>
      </c>
      <c r="BA3" t="s">
        <v>8</v>
      </c>
      <c r="BB3">
        <v>3</v>
      </c>
      <c r="BC3">
        <v>9</v>
      </c>
      <c r="BD3" t="s">
        <v>8</v>
      </c>
      <c r="BE3">
        <v>3</v>
      </c>
      <c r="BF3">
        <v>9</v>
      </c>
      <c r="BG3" t="s">
        <v>6</v>
      </c>
      <c r="BH3">
        <v>3.5</v>
      </c>
      <c r="BI3">
        <v>17.5</v>
      </c>
      <c r="BJ3" t="s">
        <v>8</v>
      </c>
      <c r="BK3">
        <v>3</v>
      </c>
      <c r="BL3">
        <v>6</v>
      </c>
      <c r="BM3">
        <v>95.5</v>
      </c>
      <c r="BN3">
        <v>3.08</v>
      </c>
      <c r="BQ3">
        <v>2.97</v>
      </c>
    </row>
    <row r="4" spans="1:69" x14ac:dyDescent="0.25">
      <c r="A4" t="s">
        <v>6</v>
      </c>
      <c r="B4">
        <v>3.5</v>
      </c>
    </row>
    <row r="5" spans="1:69" x14ac:dyDescent="0.25">
      <c r="A5" t="s">
        <v>7</v>
      </c>
      <c r="B5">
        <v>3.25</v>
      </c>
      <c r="G5" t="s">
        <v>79</v>
      </c>
      <c r="H5">
        <v>12000</v>
      </c>
      <c r="I5">
        <v>12000</v>
      </c>
      <c r="J5">
        <f>I5*18%</f>
        <v>2160</v>
      </c>
      <c r="K5">
        <f>I5+J5</f>
        <v>14160</v>
      </c>
    </row>
    <row r="6" spans="1:69" x14ac:dyDescent="0.25">
      <c r="A6" t="s">
        <v>8</v>
      </c>
      <c r="B6">
        <v>3</v>
      </c>
      <c r="G6" t="s">
        <v>80</v>
      </c>
      <c r="H6">
        <v>17000</v>
      </c>
      <c r="I6">
        <v>5000</v>
      </c>
      <c r="J6">
        <f>I6*18%</f>
        <v>900</v>
      </c>
      <c r="K6">
        <v>5900</v>
      </c>
    </row>
    <row r="7" spans="1:69" x14ac:dyDescent="0.25">
      <c r="A7" t="s">
        <v>12</v>
      </c>
      <c r="B7">
        <v>2.75</v>
      </c>
      <c r="K7">
        <f>SUM(K5:K6)</f>
        <v>20060</v>
      </c>
    </row>
    <row r="8" spans="1:69" x14ac:dyDescent="0.25">
      <c r="A8" t="s">
        <v>11</v>
      </c>
      <c r="B8">
        <v>2.5</v>
      </c>
    </row>
    <row r="9" spans="1:69" x14ac:dyDescent="0.25">
      <c r="A9" t="s">
        <v>16</v>
      </c>
      <c r="B9">
        <v>2.25</v>
      </c>
    </row>
    <row r="10" spans="1:69" x14ac:dyDescent="0.25">
      <c r="A10" t="s">
        <v>17</v>
      </c>
      <c r="B10">
        <v>2</v>
      </c>
    </row>
    <row r="11" spans="1:69" x14ac:dyDescent="0.25">
      <c r="A11" t="s">
        <v>18</v>
      </c>
      <c r="B11">
        <v>1.75</v>
      </c>
    </row>
    <row r="12" spans="1:69" x14ac:dyDescent="0.25">
      <c r="A12" t="s">
        <v>31</v>
      </c>
      <c r="B12">
        <v>0</v>
      </c>
    </row>
    <row r="13" spans="1:69" x14ac:dyDescent="0.25">
      <c r="A13" t="s">
        <v>477</v>
      </c>
      <c r="B13">
        <v>0</v>
      </c>
    </row>
    <row r="17" spans="2:16" x14ac:dyDescent="0.25">
      <c r="C17">
        <v>31</v>
      </c>
      <c r="J17">
        <v>31</v>
      </c>
    </row>
    <row r="18" spans="2:16" ht="15.75" x14ac:dyDescent="0.25">
      <c r="B18">
        <v>5</v>
      </c>
      <c r="C18" s="16" t="s">
        <v>6</v>
      </c>
      <c r="D18">
        <f>VLOOKUP(C18:C24,$A$2:$B$12,2,0)</f>
        <v>3.5</v>
      </c>
      <c r="E18">
        <f>D18*B18</f>
        <v>17.5</v>
      </c>
      <c r="I18">
        <v>6</v>
      </c>
      <c r="J18" s="16" t="s">
        <v>5</v>
      </c>
      <c r="K18">
        <f>VLOOKUP(J18:J24,$A$2:$B$12,2,0)</f>
        <v>4</v>
      </c>
      <c r="L18">
        <f>K18*I18</f>
        <v>24</v>
      </c>
    </row>
    <row r="19" spans="2:16" ht="15.75" x14ac:dyDescent="0.25">
      <c r="B19">
        <v>4</v>
      </c>
      <c r="C19" s="16" t="s">
        <v>13</v>
      </c>
      <c r="D19">
        <f t="shared" ref="D19:D24" si="0">VLOOKUP(C19:C25,$A$2:$B$12,2,0)</f>
        <v>3.75</v>
      </c>
      <c r="E19">
        <f t="shared" ref="E19:E24" si="1">D19*B19</f>
        <v>15</v>
      </c>
      <c r="I19">
        <v>6</v>
      </c>
      <c r="J19" s="16" t="s">
        <v>5</v>
      </c>
      <c r="K19">
        <f t="shared" ref="K19:K24" si="2">VLOOKUP(J19:J25,$A$2:$B$12,2,0)</f>
        <v>4</v>
      </c>
      <c r="L19">
        <f t="shared" ref="L19:L24" si="3">K19*I19</f>
        <v>24</v>
      </c>
    </row>
    <row r="20" spans="2:16" ht="15.75" x14ac:dyDescent="0.25">
      <c r="B20">
        <v>2</v>
      </c>
      <c r="C20" s="16" t="s">
        <v>5</v>
      </c>
      <c r="D20">
        <f t="shared" si="0"/>
        <v>4</v>
      </c>
      <c r="E20">
        <f t="shared" si="1"/>
        <v>8</v>
      </c>
      <c r="I20">
        <v>6</v>
      </c>
      <c r="J20" s="16" t="s">
        <v>5</v>
      </c>
      <c r="K20">
        <f t="shared" si="2"/>
        <v>4</v>
      </c>
      <c r="L20">
        <f t="shared" si="3"/>
        <v>24</v>
      </c>
    </row>
    <row r="21" spans="2:16" ht="15.75" x14ac:dyDescent="0.25">
      <c r="B21">
        <v>6</v>
      </c>
      <c r="C21" s="16" t="s">
        <v>13</v>
      </c>
      <c r="D21">
        <f t="shared" si="0"/>
        <v>3.75</v>
      </c>
      <c r="E21">
        <f t="shared" si="1"/>
        <v>22.5</v>
      </c>
      <c r="I21">
        <v>3</v>
      </c>
      <c r="J21" s="16" t="s">
        <v>6</v>
      </c>
      <c r="K21">
        <f t="shared" si="2"/>
        <v>3.5</v>
      </c>
      <c r="L21">
        <f t="shared" si="3"/>
        <v>10.5</v>
      </c>
    </row>
    <row r="22" spans="2:16" ht="15.75" x14ac:dyDescent="0.25">
      <c r="B22">
        <v>4</v>
      </c>
      <c r="C22" s="16" t="s">
        <v>13</v>
      </c>
      <c r="D22">
        <f t="shared" si="0"/>
        <v>3.75</v>
      </c>
      <c r="E22">
        <f t="shared" si="1"/>
        <v>15</v>
      </c>
      <c r="I22">
        <v>3</v>
      </c>
      <c r="J22" s="16" t="s">
        <v>5</v>
      </c>
      <c r="K22">
        <f t="shared" si="2"/>
        <v>4</v>
      </c>
      <c r="L22">
        <f t="shared" si="3"/>
        <v>12</v>
      </c>
    </row>
    <row r="23" spans="2:16" ht="15.75" x14ac:dyDescent="0.25">
      <c r="B23">
        <v>4</v>
      </c>
      <c r="C23" s="16" t="s">
        <v>5</v>
      </c>
      <c r="D23">
        <f t="shared" si="0"/>
        <v>4</v>
      </c>
      <c r="E23">
        <f t="shared" si="1"/>
        <v>16</v>
      </c>
      <c r="I23">
        <v>5</v>
      </c>
      <c r="J23" s="16" t="s">
        <v>7</v>
      </c>
      <c r="K23">
        <f t="shared" si="2"/>
        <v>3.25</v>
      </c>
      <c r="L23">
        <f t="shared" si="3"/>
        <v>16.25</v>
      </c>
    </row>
    <row r="24" spans="2:16" ht="15.75" x14ac:dyDescent="0.25">
      <c r="B24">
        <v>6</v>
      </c>
      <c r="C24" s="16" t="s">
        <v>5</v>
      </c>
      <c r="D24">
        <f t="shared" si="0"/>
        <v>4</v>
      </c>
      <c r="E24">
        <f t="shared" si="1"/>
        <v>24</v>
      </c>
      <c r="I24">
        <v>2</v>
      </c>
      <c r="J24" s="16" t="s">
        <v>8</v>
      </c>
      <c r="K24">
        <f t="shared" si="2"/>
        <v>3</v>
      </c>
      <c r="L24">
        <f t="shared" si="3"/>
        <v>6</v>
      </c>
    </row>
    <row r="25" spans="2:16" x14ac:dyDescent="0.25">
      <c r="E25">
        <f>SUM(E18:E24)</f>
        <v>118</v>
      </c>
      <c r="F25">
        <f>ROUND(E25/$C$17,2)</f>
        <v>3.81</v>
      </c>
      <c r="L25">
        <f>SUM(L18:L24)</f>
        <v>116.75</v>
      </c>
      <c r="M25">
        <f>ROUND(L25/$C$17,2)</f>
        <v>3.77</v>
      </c>
      <c r="P25">
        <v>62</v>
      </c>
    </row>
    <row r="27" spans="2:16" x14ac:dyDescent="0.25">
      <c r="E27">
        <f>E25/C17</f>
        <v>3.806451612903226</v>
      </c>
      <c r="L27">
        <f>L25/J17</f>
        <v>3.7661290322580645</v>
      </c>
      <c r="P27">
        <f>E27*C17</f>
        <v>118</v>
      </c>
    </row>
    <row r="28" spans="2:16" x14ac:dyDescent="0.25">
      <c r="P28">
        <f>L27*J17</f>
        <v>116.75</v>
      </c>
    </row>
    <row r="29" spans="2:16" x14ac:dyDescent="0.25">
      <c r="P29">
        <f>P27+P28</f>
        <v>234.75</v>
      </c>
    </row>
    <row r="30" spans="2:16" x14ac:dyDescent="0.25">
      <c r="P30" s="42">
        <f>P29/P25</f>
        <v>3.786290322580645</v>
      </c>
    </row>
  </sheetData>
  <conditionalFormatting sqref="A2">
    <cfRule type="cellIs" dxfId="5" priority="3" operator="lessThan">
      <formula>2</formula>
    </cfRule>
    <cfRule type="containsText" dxfId="4" priority="4" operator="containsText" text="F">
      <formula>NOT(ISERROR(SEARCH("F",A2)))</formula>
    </cfRule>
  </conditionalFormatting>
  <conditionalFormatting sqref="C18:C24">
    <cfRule type="cellIs" dxfId="3" priority="8" operator="lessThan">
      <formula>2</formula>
    </cfRule>
    <cfRule type="containsText" dxfId="2" priority="10" operator="containsText" text="F">
      <formula>NOT(ISERROR(SEARCH("F",C18)))</formula>
    </cfRule>
  </conditionalFormatting>
  <conditionalFormatting sqref="J18:J24">
    <cfRule type="cellIs" dxfId="1" priority="1" operator="lessThan">
      <formula>2</formula>
    </cfRule>
    <cfRule type="containsText" dxfId="0" priority="2" operator="containsText" text="F">
      <formula>NOT(ISERROR(SEARCH("F",J18)))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E13"/>
  <sheetViews>
    <sheetView workbookViewId="0">
      <selection activeCell="S1" sqref="S1:BO1048576"/>
    </sheetView>
  </sheetViews>
  <sheetFormatPr defaultRowHeight="15" x14ac:dyDescent="0.25"/>
  <cols>
    <col min="3" max="3" width="7" bestFit="1" customWidth="1"/>
    <col min="4" max="4" width="12.42578125" bestFit="1" customWidth="1"/>
    <col min="5" max="5" width="23.42578125" bestFit="1" customWidth="1"/>
  </cols>
  <sheetData>
    <row r="1" spans="3:5" ht="15.75" x14ac:dyDescent="0.25">
      <c r="C1" s="28" t="s">
        <v>186</v>
      </c>
      <c r="D1" s="29" t="s">
        <v>58</v>
      </c>
      <c r="E1" s="28" t="s">
        <v>59</v>
      </c>
    </row>
    <row r="2" spans="3:5" ht="15.75" x14ac:dyDescent="0.25">
      <c r="C2" s="31" t="s">
        <v>61</v>
      </c>
      <c r="D2" s="35" t="s">
        <v>29</v>
      </c>
      <c r="E2" s="32" t="s">
        <v>30</v>
      </c>
    </row>
    <row r="3" spans="3:5" ht="15.75" x14ac:dyDescent="0.25">
      <c r="C3" s="31" t="s">
        <v>61</v>
      </c>
      <c r="D3" s="35" t="s">
        <v>40</v>
      </c>
      <c r="E3" s="32" t="s">
        <v>41</v>
      </c>
    </row>
    <row r="4" spans="3:5" ht="15.75" x14ac:dyDescent="0.25">
      <c r="C4" s="31" t="s">
        <v>61</v>
      </c>
      <c r="D4" s="36" t="s">
        <v>46</v>
      </c>
      <c r="E4" s="33" t="s">
        <v>47</v>
      </c>
    </row>
    <row r="5" spans="3:5" ht="15.75" x14ac:dyDescent="0.25">
      <c r="C5" s="41" t="s">
        <v>113</v>
      </c>
      <c r="D5" s="39" t="s">
        <v>95</v>
      </c>
      <c r="E5" s="40" t="s">
        <v>96</v>
      </c>
    </row>
    <row r="6" spans="3:5" ht="15.75" x14ac:dyDescent="0.25">
      <c r="C6" s="41" t="s">
        <v>113</v>
      </c>
      <c r="D6" s="39" t="s">
        <v>105</v>
      </c>
      <c r="E6" s="40" t="s">
        <v>106</v>
      </c>
    </row>
    <row r="7" spans="3:5" ht="15.75" x14ac:dyDescent="0.25">
      <c r="C7" s="41" t="s">
        <v>113</v>
      </c>
      <c r="D7" s="39" t="s">
        <v>109</v>
      </c>
      <c r="E7" s="40" t="s">
        <v>110</v>
      </c>
    </row>
    <row r="8" spans="3:5" ht="15.75" x14ac:dyDescent="0.25">
      <c r="C8" s="24" t="s">
        <v>142</v>
      </c>
      <c r="D8" s="37" t="s">
        <v>116</v>
      </c>
      <c r="E8" s="34" t="s">
        <v>117</v>
      </c>
    </row>
    <row r="9" spans="3:5" ht="15.75" x14ac:dyDescent="0.25">
      <c r="C9" s="24" t="s">
        <v>142</v>
      </c>
      <c r="D9" s="37" t="s">
        <v>126</v>
      </c>
      <c r="E9" s="34" t="s">
        <v>127</v>
      </c>
    </row>
    <row r="10" spans="3:5" ht="15.75" x14ac:dyDescent="0.25">
      <c r="C10" s="24" t="s">
        <v>142</v>
      </c>
      <c r="D10" s="37" t="s">
        <v>132</v>
      </c>
      <c r="E10" s="34" t="s">
        <v>133</v>
      </c>
    </row>
    <row r="11" spans="3:5" ht="15.75" x14ac:dyDescent="0.25">
      <c r="C11" s="38" t="s">
        <v>184</v>
      </c>
      <c r="D11" s="39" t="s">
        <v>152</v>
      </c>
      <c r="E11" s="40" t="s">
        <v>153</v>
      </c>
    </row>
    <row r="12" spans="3:5" ht="15.75" x14ac:dyDescent="0.25">
      <c r="C12" s="38" t="s">
        <v>184</v>
      </c>
      <c r="D12" s="39" t="s">
        <v>158</v>
      </c>
      <c r="E12" s="40" t="s">
        <v>159</v>
      </c>
    </row>
    <row r="13" spans="3:5" ht="15.75" x14ac:dyDescent="0.25">
      <c r="C13" s="38" t="s">
        <v>184</v>
      </c>
      <c r="D13" s="39" t="s">
        <v>164</v>
      </c>
      <c r="E13" s="40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SEM1</vt:lpstr>
      <vt:lpstr>SEM 1</vt:lpstr>
      <vt:lpstr>SEM 2 </vt:lpstr>
      <vt:lpstr>Sheet4</vt:lpstr>
      <vt:lpstr>DSAI_Original </vt:lpstr>
      <vt:lpstr>Check Sheet</vt:lpstr>
      <vt:lpstr>Sheet5</vt:lpstr>
      <vt:lpstr>Sheet2</vt:lpstr>
      <vt:lpstr>Sheet1</vt:lpstr>
      <vt:lpstr>Sheet3</vt:lpstr>
      <vt:lpstr>'DSAI_Original '!Print_Titles</vt:lpstr>
      <vt:lpstr>'SEM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Depty_Registrar_WoU</dc:creator>
  <cp:lastModifiedBy>Kiran Kumar Vangaru</cp:lastModifiedBy>
  <cp:lastPrinted>2023-08-01T05:49:08Z</cp:lastPrinted>
  <dcterms:created xsi:type="dcterms:W3CDTF">2021-11-09T05:54:26Z</dcterms:created>
  <dcterms:modified xsi:type="dcterms:W3CDTF">2024-07-23T10:17:49Z</dcterms:modified>
</cp:coreProperties>
</file>