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ruf\Documents\2021_Summary_Data\tables\"/>
    </mc:Choice>
  </mc:AlternateContent>
  <xr:revisionPtr revIDLastSave="0" documentId="13_ncr:1_{1BD37661-D6B0-46F7-930F-61004D7D3DD5}" xr6:coauthVersionLast="47" xr6:coauthVersionMax="47" xr10:uidLastSave="{00000000-0000-0000-0000-000000000000}"/>
  <bookViews>
    <workbookView xWindow="2055" yWindow="1860" windowWidth="18420" windowHeight="16050" xr2:uid="{00000000-000D-0000-FFFF-FFFF00000000}"/>
  </bookViews>
  <sheets>
    <sheet name="QC_Stats_Combined" sheetId="1" r:id="rId1"/>
    <sheet name="Terms" sheetId="3" r:id="rId2"/>
    <sheet name="QC sample" sheetId="4" r:id="rId3"/>
    <sheet name="STOC breakdown" sheetId="5" r:id="rId4"/>
  </sheets>
  <definedNames>
    <definedName name="_xlnm._FilterDatabase" localSheetId="0" hidden="1">QC_Stats_Combined!$A$1:$O$53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F21" i="5"/>
  <c r="F19" i="5"/>
  <c r="D21" i="5"/>
  <c r="D20" i="5"/>
  <c r="D1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E17" i="5" l="1"/>
  <c r="F17" i="5" s="1"/>
  <c r="C17" i="5"/>
  <c r="D17" i="5" s="1"/>
</calcChain>
</file>

<file path=xl/sharedStrings.xml><?xml version="1.0" encoding="utf-8"?>
<sst xmlns="http://schemas.openxmlformats.org/spreadsheetml/2006/main" count="544" uniqueCount="181">
  <si>
    <t>Class</t>
  </si>
  <si>
    <t>v3_Avail</t>
  </si>
  <si>
    <t>v3_Apparent</t>
  </si>
  <si>
    <t>v3_Precision</t>
  </si>
  <si>
    <t>v3_Recall</t>
  </si>
  <si>
    <t>v4_Avail</t>
  </si>
  <si>
    <t>v4_Apparent</t>
  </si>
  <si>
    <t>v4_Precision</t>
  </si>
  <si>
    <t>v4_Recall</t>
  </si>
  <si>
    <t>AEAC</t>
  </si>
  <si>
    <t>BRCA</t>
  </si>
  <si>
    <t>BRMA</t>
  </si>
  <si>
    <t>BUVI</t>
  </si>
  <si>
    <t>CAGU</t>
  </si>
  <si>
    <t>CALU</t>
  </si>
  <si>
    <t>NA</t>
  </si>
  <si>
    <t>CAUS</t>
  </si>
  <si>
    <t>CCOO</t>
  </si>
  <si>
    <t>CHFA</t>
  </si>
  <si>
    <t>CHMI</t>
  </si>
  <si>
    <t>CHMI_IRREG</t>
  </si>
  <si>
    <t>COAU</t>
  </si>
  <si>
    <t>COAU2</t>
  </si>
  <si>
    <t>COCO</t>
  </si>
  <si>
    <t>CYST</t>
  </si>
  <si>
    <t>DEFU</t>
  </si>
  <si>
    <t>DOG</t>
  </si>
  <si>
    <t>DRPU</t>
  </si>
  <si>
    <t>DRUM</t>
  </si>
  <si>
    <t>FLY</t>
  </si>
  <si>
    <t>FROG</t>
  </si>
  <si>
    <t>GLGN</t>
  </si>
  <si>
    <t>HOSA</t>
  </si>
  <si>
    <t>HYPI</t>
  </si>
  <si>
    <t>INSP</t>
  </si>
  <si>
    <t>IXNA</t>
  </si>
  <si>
    <t>MEKE</t>
  </si>
  <si>
    <t>MYTO</t>
  </si>
  <si>
    <t>NUCO</t>
  </si>
  <si>
    <t>OCPR</t>
  </si>
  <si>
    <t>ORPI</t>
  </si>
  <si>
    <t>PAFA</t>
  </si>
  <si>
    <t>PECA</t>
  </si>
  <si>
    <t>PHNU</t>
  </si>
  <si>
    <t>PIMA</t>
  </si>
  <si>
    <t>POEC</t>
  </si>
  <si>
    <t>PSFL</t>
  </si>
  <si>
    <t>SHOT</t>
  </si>
  <si>
    <t>SITT</t>
  </si>
  <si>
    <t>SPRU</t>
  </si>
  <si>
    <t>STOC</t>
  </si>
  <si>
    <t>STOC_IRREG</t>
  </si>
  <si>
    <t>STVA</t>
  </si>
  <si>
    <t>STVA_IRREG</t>
  </si>
  <si>
    <t>TADO1</t>
  </si>
  <si>
    <t>TADO2</t>
  </si>
  <si>
    <t>TAMI</t>
  </si>
  <si>
    <t>TUMI</t>
  </si>
  <si>
    <t>WHIS</t>
  </si>
  <si>
    <t>YARD</t>
  </si>
  <si>
    <t>ZEMA</t>
  </si>
  <si>
    <t>N. saw-whet owl</t>
  </si>
  <si>
    <t>Canada goose</t>
  </si>
  <si>
    <t>Wolf howl</t>
  </si>
  <si>
    <t>Marbled murrelet</t>
  </si>
  <si>
    <t>Great horned owl</t>
  </si>
  <si>
    <t>Hermit thrush</t>
  </si>
  <si>
    <t>Swainson's thrush</t>
  </si>
  <si>
    <t>Olive-sided flycatcher</t>
  </si>
  <si>
    <t>Wrentit</t>
  </si>
  <si>
    <t>Common nighthawk call</t>
  </si>
  <si>
    <t>Common nighthawk dive</t>
  </si>
  <si>
    <t>Northern flicker series call</t>
  </si>
  <si>
    <t>Northern flicker "skew" call</t>
  </si>
  <si>
    <t>Common raven</t>
  </si>
  <si>
    <t>Steller's jay</t>
  </si>
  <si>
    <t>Sooty grouse</t>
  </si>
  <si>
    <t>Dog barking</t>
  </si>
  <si>
    <t>Downy woodpecker call</t>
  </si>
  <si>
    <t>Woodpecker drum (non-sapsucker)</t>
  </si>
  <si>
    <t>Insect buzz</t>
  </si>
  <si>
    <t>Frog chorus</t>
  </si>
  <si>
    <t>N pygmy-owl</t>
  </si>
  <si>
    <t>Human speech</t>
  </si>
  <si>
    <t>Pileated woodpecker call</t>
  </si>
  <si>
    <t>Barred owl inspection call</t>
  </si>
  <si>
    <t>Varied thrush</t>
  </si>
  <si>
    <t>W screech-owl</t>
  </si>
  <si>
    <t>Townsend's solitaire</t>
  </si>
  <si>
    <t>Clark's nutcracker</t>
  </si>
  <si>
    <t>American pika</t>
  </si>
  <si>
    <t>Mountain quail</t>
  </si>
  <si>
    <t>Band-tailed pigeon</t>
  </si>
  <si>
    <t>Canada jay (gray jay)</t>
  </si>
  <si>
    <t>Common poorwill</t>
  </si>
  <si>
    <t>Spotted towhee</t>
  </si>
  <si>
    <t>Chickadee song</t>
  </si>
  <si>
    <t>Flammulated owl</t>
  </si>
  <si>
    <t>Gunshot</t>
  </si>
  <si>
    <t>Spotted owl location call</t>
  </si>
  <si>
    <t>Spotted owl series call</t>
  </si>
  <si>
    <t>Barred owl eight-note call</t>
  </si>
  <si>
    <t>Barred owl series call</t>
  </si>
  <si>
    <t>Douglas' squirrel rattle</t>
  </si>
  <si>
    <t>Douglas' squirrel chirp</t>
  </si>
  <si>
    <t>Chipmunk chirp call</t>
  </si>
  <si>
    <t>American robin whinny call</t>
  </si>
  <si>
    <t>Strix owl contact whistle</t>
  </si>
  <si>
    <t>Yarder</t>
  </si>
  <si>
    <t>Mourning dove</t>
  </si>
  <si>
    <t>Sapsucker drum</t>
  </si>
  <si>
    <t>Nuthatch</t>
  </si>
  <si>
    <t>Category</t>
  </si>
  <si>
    <t>Sound</t>
  </si>
  <si>
    <t>Owl</t>
  </si>
  <si>
    <t>Mammal</t>
  </si>
  <si>
    <t>Songbird</t>
  </si>
  <si>
    <t>Other bird</t>
  </si>
  <si>
    <t>Woodpecker</t>
  </si>
  <si>
    <t>Corvid</t>
  </si>
  <si>
    <t>Game bird</t>
  </si>
  <si>
    <t>Nuisance</t>
  </si>
  <si>
    <t>Avail</t>
  </si>
  <si>
    <t>Meaning</t>
  </si>
  <si>
    <t>Term</t>
  </si>
  <si>
    <t>Apparent</t>
  </si>
  <si>
    <t>Precision</t>
  </si>
  <si>
    <t>Recall</t>
  </si>
  <si>
    <t>Proportion of clips with a given label that received a score &gt;= 0.95 for that class</t>
  </si>
  <si>
    <t>Number of clips the CNN assigned a score &gt;= 0.95 for the class in question</t>
  </si>
  <si>
    <t xml:space="preserve">Number of clips with this label in the QC test set. Changes between v3 and v4 because some clips were in the training set for CNN v4; these clips were not included when calculating stats for v4. </t>
  </si>
  <si>
    <t>v3</t>
  </si>
  <si>
    <t>CNN trained August 2020 with 37 classes</t>
  </si>
  <si>
    <t>v4</t>
  </si>
  <si>
    <t>Prevalence</t>
  </si>
  <si>
    <t>High</t>
  </si>
  <si>
    <t>Low</t>
  </si>
  <si>
    <t>None</t>
  </si>
  <si>
    <t>v3_class</t>
  </si>
  <si>
    <t>Y</t>
  </si>
  <si>
    <t>N</t>
  </si>
  <si>
    <t>v3 Class</t>
  </si>
  <si>
    <t>Was this a target class in CNN v3</t>
  </si>
  <si>
    <t>Proportion of clips with CNN score &gt;= 0.95 that were real detections</t>
  </si>
  <si>
    <t>Tag</t>
  </si>
  <si>
    <t>SRV1</t>
  </si>
  <si>
    <t>SRV1?</t>
  </si>
  <si>
    <t>STOC?</t>
  </si>
  <si>
    <t>Other</t>
  </si>
  <si>
    <t>TREE</t>
  </si>
  <si>
    <t>STOC_IRREG?</t>
  </si>
  <si>
    <t>NSO playback survey</t>
  </si>
  <si>
    <t>Possible NSO location call</t>
  </si>
  <si>
    <t>Possible NSO survey</t>
  </si>
  <si>
    <t>Tree creaking</t>
  </si>
  <si>
    <t>Yarder (logging equipment)</t>
  </si>
  <si>
    <t>Possible NSO series call</t>
  </si>
  <si>
    <t>NSO series call</t>
  </si>
  <si>
    <t>Barred owl 8-note call</t>
  </si>
  <si>
    <t>Count v3</t>
  </si>
  <si>
    <t>Count v4</t>
  </si>
  <si>
    <t>Misc</t>
  </si>
  <si>
    <t>v2_class</t>
  </si>
  <si>
    <t>Percent v3</t>
  </si>
  <si>
    <t>Percent v4</t>
  </si>
  <si>
    <t>In_v4_Train_Set</t>
  </si>
  <si>
    <t>Rain, highway, chainsaw, etc.</t>
  </si>
  <si>
    <t>In_v3_Train_Set</t>
  </si>
  <si>
    <t>NSO four-note call</t>
  </si>
  <si>
    <t>No target sounds tagged</t>
  </si>
  <si>
    <t>Other target sounds</t>
  </si>
  <si>
    <t>False positive</t>
  </si>
  <si>
    <t>True positive</t>
  </si>
  <si>
    <t>Apparent detections</t>
  </si>
  <si>
    <t>Proportion reviewed</t>
  </si>
  <si>
    <t>Medium</t>
  </si>
  <si>
    <t>Clips reviewed</t>
  </si>
  <si>
    <t>Northern pygmy-owl</t>
  </si>
  <si>
    <t>Northern saw-whet owl</t>
  </si>
  <si>
    <t>Western screech-owl</t>
  </si>
  <si>
    <t>CNN trained June 2021 with 51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</si>
</sst>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164" fontId="1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  <xf numFmtId="3" fontId="16" fillId="0" borderId="0" xfId="0" applyNumberFormat="1" applyFont="1" applyAlignment="1">
      <alignment vertical="top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4.42578125" customWidth="1"/>
    <col min="2" max="2" width="28.5703125" customWidth="1"/>
    <col min="3" max="3" width="16.42578125" customWidth="1"/>
    <col min="4" max="5" width="9.140625" customWidth="1"/>
    <col min="6" max="6" width="9.140625" style="2" customWidth="1"/>
    <col min="7" max="7" width="11.42578125" style="2" customWidth="1"/>
    <col min="8" max="8" width="12.42578125" style="2" customWidth="1"/>
    <col min="9" max="10" width="12.42578125" style="1" customWidth="1"/>
    <col min="11" max="12" width="12.42578125" style="2" customWidth="1"/>
    <col min="13" max="14" width="12.42578125" style="1" customWidth="1"/>
    <col min="15" max="15" width="12.42578125" customWidth="1"/>
  </cols>
  <sheetData>
    <row r="1" spans="1:15" x14ac:dyDescent="0.25">
      <c r="A1" s="3" t="s">
        <v>0</v>
      </c>
      <c r="B1" s="3" t="s">
        <v>113</v>
      </c>
      <c r="C1" s="3" t="s">
        <v>112</v>
      </c>
      <c r="D1" s="3" t="s">
        <v>162</v>
      </c>
      <c r="E1" s="3" t="s">
        <v>138</v>
      </c>
      <c r="F1" s="4" t="s">
        <v>167</v>
      </c>
      <c r="G1" s="4" t="s">
        <v>165</v>
      </c>
      <c r="H1" s="4" t="s">
        <v>1</v>
      </c>
      <c r="I1" s="4" t="s">
        <v>2</v>
      </c>
      <c r="J1" s="5" t="s">
        <v>3</v>
      </c>
      <c r="K1" s="5" t="s">
        <v>4</v>
      </c>
      <c r="L1" s="4" t="s">
        <v>5</v>
      </c>
      <c r="M1" s="4" t="s">
        <v>6</v>
      </c>
      <c r="N1" s="5" t="s">
        <v>7</v>
      </c>
      <c r="O1" s="5" t="s">
        <v>8</v>
      </c>
    </row>
    <row r="2" spans="1:15" x14ac:dyDescent="0.25">
      <c r="A2" t="s">
        <v>9</v>
      </c>
      <c r="B2" t="s">
        <v>61</v>
      </c>
      <c r="C2" t="s">
        <v>114</v>
      </c>
      <c r="D2" t="s">
        <v>139</v>
      </c>
      <c r="E2" t="s">
        <v>139</v>
      </c>
      <c r="F2" s="2">
        <v>9949</v>
      </c>
      <c r="G2" s="2">
        <v>15395</v>
      </c>
      <c r="H2" s="2">
        <v>5604</v>
      </c>
      <c r="I2" s="2">
        <v>4957</v>
      </c>
      <c r="J2" s="1">
        <v>0.97276578575751405</v>
      </c>
      <c r="K2" s="1">
        <v>0.86045681655960005</v>
      </c>
      <c r="L2" s="2">
        <v>5287</v>
      </c>
      <c r="M2" s="2">
        <v>4892</v>
      </c>
      <c r="N2" s="1">
        <v>0.97914963205232997</v>
      </c>
      <c r="O2" s="1">
        <v>0.90599583885000901</v>
      </c>
    </row>
    <row r="3" spans="1:15" x14ac:dyDescent="0.25">
      <c r="A3" t="s">
        <v>12</v>
      </c>
      <c r="B3" t="s">
        <v>65</v>
      </c>
      <c r="C3" t="s">
        <v>114</v>
      </c>
      <c r="D3" t="s">
        <v>139</v>
      </c>
      <c r="E3" t="s">
        <v>139</v>
      </c>
      <c r="F3" s="2">
        <v>9213</v>
      </c>
      <c r="G3" s="2">
        <v>14357</v>
      </c>
      <c r="H3" s="2">
        <v>5412</v>
      </c>
      <c r="I3" s="2">
        <v>5478</v>
      </c>
      <c r="J3" s="1">
        <v>0.92552026286966005</v>
      </c>
      <c r="K3" s="1">
        <v>0.93680709534368001</v>
      </c>
      <c r="L3" s="2">
        <v>5059</v>
      </c>
      <c r="M3" s="2">
        <v>4486</v>
      </c>
      <c r="N3" s="1">
        <v>0.98996879179670005</v>
      </c>
      <c r="O3" s="1">
        <v>0.87784147064637197</v>
      </c>
    </row>
    <row r="4" spans="1:15" x14ac:dyDescent="0.25">
      <c r="A4" t="s">
        <v>31</v>
      </c>
      <c r="B4" t="s">
        <v>82</v>
      </c>
      <c r="C4" t="s">
        <v>114</v>
      </c>
      <c r="D4" t="s">
        <v>139</v>
      </c>
      <c r="E4" t="s">
        <v>139</v>
      </c>
      <c r="F4" s="2">
        <v>7860</v>
      </c>
      <c r="G4" s="2">
        <v>14354</v>
      </c>
      <c r="H4" s="2">
        <v>9159</v>
      </c>
      <c r="I4" s="2">
        <v>8742</v>
      </c>
      <c r="J4" s="1">
        <v>0.97483413406543096</v>
      </c>
      <c r="K4" s="1">
        <v>0.930450922589802</v>
      </c>
      <c r="L4" s="2">
        <v>8972</v>
      </c>
      <c r="M4" s="2">
        <v>7708</v>
      </c>
      <c r="N4" s="1">
        <v>0.98572911261027496</v>
      </c>
      <c r="O4" s="1">
        <v>0.846856888096299</v>
      </c>
    </row>
    <row r="5" spans="1:15" x14ac:dyDescent="0.25">
      <c r="A5" t="s">
        <v>34</v>
      </c>
      <c r="B5" t="s">
        <v>85</v>
      </c>
      <c r="C5" t="s">
        <v>114</v>
      </c>
      <c r="D5" t="s">
        <v>139</v>
      </c>
      <c r="E5" t="s">
        <v>139</v>
      </c>
      <c r="F5" s="2">
        <v>11557</v>
      </c>
      <c r="G5" s="2">
        <v>16558</v>
      </c>
      <c r="H5" s="2">
        <v>4227</v>
      </c>
      <c r="I5" s="2">
        <v>2226</v>
      </c>
      <c r="J5" s="1">
        <v>0.94564240790655796</v>
      </c>
      <c r="K5" s="1">
        <v>0.49798911757747799</v>
      </c>
      <c r="L5" s="2">
        <v>3239</v>
      </c>
      <c r="M5" s="2">
        <v>1951</v>
      </c>
      <c r="N5" s="1">
        <v>0.92414146591491497</v>
      </c>
      <c r="O5" s="1">
        <v>0.55665328805186698</v>
      </c>
    </row>
    <row r="6" spans="1:15" x14ac:dyDescent="0.25">
      <c r="A6" t="s">
        <v>36</v>
      </c>
      <c r="B6" t="s">
        <v>87</v>
      </c>
      <c r="C6" t="s">
        <v>114</v>
      </c>
      <c r="D6" t="s">
        <v>139</v>
      </c>
      <c r="E6" t="s">
        <v>139</v>
      </c>
      <c r="F6" s="2">
        <v>11320</v>
      </c>
      <c r="G6" s="2">
        <v>16406</v>
      </c>
      <c r="H6" s="2">
        <v>3870</v>
      </c>
      <c r="I6" s="2">
        <v>3076</v>
      </c>
      <c r="J6" s="1">
        <v>0.95546163849154697</v>
      </c>
      <c r="K6" s="1">
        <v>0.75943152454780305</v>
      </c>
      <c r="L6" s="2">
        <v>3488</v>
      </c>
      <c r="M6" s="2">
        <v>2823</v>
      </c>
      <c r="N6" s="1">
        <v>0.98689337584130299</v>
      </c>
      <c r="O6" s="1">
        <v>0.79873853211009105</v>
      </c>
    </row>
    <row r="7" spans="1:15" x14ac:dyDescent="0.25">
      <c r="A7" t="s">
        <v>46</v>
      </c>
      <c r="B7" t="s">
        <v>97</v>
      </c>
      <c r="C7" t="s">
        <v>114</v>
      </c>
      <c r="D7" t="s">
        <v>140</v>
      </c>
      <c r="E7" t="s">
        <v>140</v>
      </c>
      <c r="F7" s="2">
        <v>0</v>
      </c>
      <c r="G7" s="2">
        <v>18685</v>
      </c>
      <c r="H7" s="2">
        <v>9321</v>
      </c>
      <c r="I7" s="2" t="s">
        <v>15</v>
      </c>
      <c r="J7" s="1" t="s">
        <v>15</v>
      </c>
      <c r="K7" s="1" t="s">
        <v>15</v>
      </c>
      <c r="L7" s="2">
        <v>4591</v>
      </c>
      <c r="M7" s="2">
        <v>4594</v>
      </c>
      <c r="N7" s="1">
        <v>0.84936874183717803</v>
      </c>
      <c r="O7" s="1">
        <v>0.84992376388586299</v>
      </c>
    </row>
    <row r="8" spans="1:15" x14ac:dyDescent="0.25">
      <c r="A8" t="s">
        <v>50</v>
      </c>
      <c r="B8" t="s">
        <v>99</v>
      </c>
      <c r="C8" t="s">
        <v>114</v>
      </c>
      <c r="D8" t="s">
        <v>139</v>
      </c>
      <c r="E8" t="s">
        <v>139</v>
      </c>
      <c r="F8" s="2">
        <v>17432</v>
      </c>
      <c r="G8" s="2">
        <v>24729</v>
      </c>
      <c r="H8" s="2">
        <v>16184</v>
      </c>
      <c r="I8" s="2">
        <v>11517</v>
      </c>
      <c r="J8" s="1">
        <v>0.78058522184596602</v>
      </c>
      <c r="K8" s="1">
        <v>0.55572726710762099</v>
      </c>
      <c r="L8" s="2">
        <v>10118</v>
      </c>
      <c r="M8" s="2">
        <v>6372</v>
      </c>
      <c r="N8" s="1">
        <v>0.83505963590709298</v>
      </c>
      <c r="O8" s="1">
        <v>0.52589444554259701</v>
      </c>
    </row>
    <row r="9" spans="1:15" x14ac:dyDescent="0.25">
      <c r="A9" t="s">
        <v>51</v>
      </c>
      <c r="B9" t="s">
        <v>100</v>
      </c>
      <c r="C9" t="s">
        <v>114</v>
      </c>
      <c r="D9" t="s">
        <v>140</v>
      </c>
      <c r="E9" t="s">
        <v>139</v>
      </c>
      <c r="F9" s="2">
        <v>808</v>
      </c>
      <c r="G9" s="2">
        <v>2582</v>
      </c>
      <c r="H9" s="2">
        <v>3877</v>
      </c>
      <c r="I9" s="2">
        <v>0</v>
      </c>
      <c r="J9" s="1" t="s">
        <v>15</v>
      </c>
      <c r="K9" s="1">
        <v>0</v>
      </c>
      <c r="L9" s="2">
        <v>3030</v>
      </c>
      <c r="M9" s="2">
        <v>773</v>
      </c>
      <c r="N9" s="1">
        <v>0.75032341526519997</v>
      </c>
      <c r="O9" s="1">
        <v>0.19141914191419099</v>
      </c>
    </row>
    <row r="10" spans="1:15" x14ac:dyDescent="0.25">
      <c r="A10" t="s">
        <v>52</v>
      </c>
      <c r="B10" t="s">
        <v>101</v>
      </c>
      <c r="C10" t="s">
        <v>114</v>
      </c>
      <c r="D10" t="s">
        <v>139</v>
      </c>
      <c r="E10" t="s">
        <v>139</v>
      </c>
      <c r="F10" s="2">
        <v>24267</v>
      </c>
      <c r="G10" s="2">
        <v>29746</v>
      </c>
      <c r="H10" s="2">
        <v>7826</v>
      </c>
      <c r="I10" s="2">
        <v>7584</v>
      </c>
      <c r="J10" s="1">
        <v>0.83241033755274196</v>
      </c>
      <c r="K10" s="1">
        <v>0.80667007411193403</v>
      </c>
      <c r="L10" s="2">
        <v>7200</v>
      </c>
      <c r="M10" s="2">
        <v>4032</v>
      </c>
      <c r="N10" s="1">
        <v>0.97296626984126899</v>
      </c>
      <c r="O10" s="1">
        <v>0.54486111111111102</v>
      </c>
    </row>
    <row r="11" spans="1:15" x14ac:dyDescent="0.25">
      <c r="A11" t="s">
        <v>53</v>
      </c>
      <c r="B11" t="s">
        <v>102</v>
      </c>
      <c r="C11" t="s">
        <v>114</v>
      </c>
      <c r="D11" t="s">
        <v>140</v>
      </c>
      <c r="E11" t="s">
        <v>139</v>
      </c>
      <c r="F11" s="2">
        <v>3998</v>
      </c>
      <c r="G11" s="2">
        <v>12452</v>
      </c>
      <c r="H11" s="2">
        <v>4627</v>
      </c>
      <c r="I11" s="2">
        <v>812</v>
      </c>
      <c r="J11" s="1">
        <v>0.98029556650246297</v>
      </c>
      <c r="K11" s="1">
        <v>0.17203371515020499</v>
      </c>
      <c r="L11" s="2">
        <v>1214</v>
      </c>
      <c r="M11" s="2">
        <v>527</v>
      </c>
      <c r="N11" s="1">
        <v>0.98102466793168797</v>
      </c>
      <c r="O11" s="1">
        <v>0.42586490939044402</v>
      </c>
    </row>
    <row r="12" spans="1:15" x14ac:dyDescent="0.25">
      <c r="A12" t="s">
        <v>58</v>
      </c>
      <c r="B12" t="s">
        <v>107</v>
      </c>
      <c r="C12" t="s">
        <v>114</v>
      </c>
      <c r="D12" t="s">
        <v>140</v>
      </c>
      <c r="E12" t="s">
        <v>139</v>
      </c>
      <c r="F12" s="2">
        <v>1183</v>
      </c>
      <c r="G12" s="2">
        <v>1763</v>
      </c>
      <c r="H12" s="2">
        <v>1073</v>
      </c>
      <c r="I12" s="2">
        <v>336</v>
      </c>
      <c r="J12" s="1">
        <v>0.94047619047619002</v>
      </c>
      <c r="K12" s="1">
        <v>0.294501397949673</v>
      </c>
      <c r="L12" s="2">
        <v>807</v>
      </c>
      <c r="M12" s="2">
        <v>433</v>
      </c>
      <c r="N12" s="1">
        <v>0.81986143187066896</v>
      </c>
      <c r="O12" s="1">
        <v>0.43990086741016099</v>
      </c>
    </row>
    <row r="13" spans="1:15" x14ac:dyDescent="0.25">
      <c r="A13" t="s">
        <v>23</v>
      </c>
      <c r="B13" t="s">
        <v>74</v>
      </c>
      <c r="C13" t="s">
        <v>119</v>
      </c>
      <c r="D13" t="s">
        <v>139</v>
      </c>
      <c r="E13" t="s">
        <v>139</v>
      </c>
      <c r="F13" s="2">
        <v>13851</v>
      </c>
      <c r="G13" s="2">
        <v>21524</v>
      </c>
      <c r="H13" s="2">
        <v>5805</v>
      </c>
      <c r="I13" s="2">
        <v>5180</v>
      </c>
      <c r="J13" s="1">
        <v>0.86911196911196897</v>
      </c>
      <c r="K13" s="1">
        <v>0.77553832902670095</v>
      </c>
      <c r="L13" s="2">
        <v>5436</v>
      </c>
      <c r="M13" s="2">
        <v>4205</v>
      </c>
      <c r="N13" s="1">
        <v>0.92366230677764505</v>
      </c>
      <c r="O13" s="1">
        <v>0.71449595290654899</v>
      </c>
    </row>
    <row r="14" spans="1:15" x14ac:dyDescent="0.25">
      <c r="A14" t="s">
        <v>24</v>
      </c>
      <c r="B14" t="s">
        <v>75</v>
      </c>
      <c r="C14" t="s">
        <v>119</v>
      </c>
      <c r="D14" t="s">
        <v>139</v>
      </c>
      <c r="E14" t="s">
        <v>139</v>
      </c>
      <c r="F14" s="2">
        <v>13584</v>
      </c>
      <c r="G14" s="2">
        <v>19901</v>
      </c>
      <c r="H14" s="2">
        <v>4502</v>
      </c>
      <c r="I14" s="2">
        <v>1798</v>
      </c>
      <c r="J14" s="1">
        <v>0.86484983314794195</v>
      </c>
      <c r="K14" s="1">
        <v>0.34540204353620602</v>
      </c>
      <c r="L14" s="2">
        <v>4303</v>
      </c>
      <c r="M14" s="2">
        <v>1349</v>
      </c>
      <c r="N14" s="1">
        <v>0.96293550778354298</v>
      </c>
      <c r="O14" s="1">
        <v>0.301882407622588</v>
      </c>
    </row>
    <row r="15" spans="1:15" x14ac:dyDescent="0.25">
      <c r="A15" t="s">
        <v>38</v>
      </c>
      <c r="B15" t="s">
        <v>89</v>
      </c>
      <c r="C15" t="s">
        <v>119</v>
      </c>
      <c r="D15" t="s">
        <v>140</v>
      </c>
      <c r="E15" t="s">
        <v>140</v>
      </c>
      <c r="F15" s="2">
        <v>0</v>
      </c>
      <c r="G15" s="2">
        <v>911</v>
      </c>
      <c r="H15" s="2">
        <v>6</v>
      </c>
      <c r="I15" s="2" t="s">
        <v>15</v>
      </c>
      <c r="J15" s="1" t="s">
        <v>15</v>
      </c>
      <c r="K15" s="1" t="s">
        <v>15</v>
      </c>
      <c r="L15" s="2">
        <v>0</v>
      </c>
      <c r="M15" s="2">
        <v>1</v>
      </c>
      <c r="N15" s="1">
        <v>0</v>
      </c>
      <c r="O15" s="1" t="s">
        <v>15</v>
      </c>
    </row>
    <row r="16" spans="1:15" x14ac:dyDescent="0.25">
      <c r="A16" t="s">
        <v>42</v>
      </c>
      <c r="B16" t="s">
        <v>93</v>
      </c>
      <c r="C16" t="s">
        <v>119</v>
      </c>
      <c r="D16" t="s">
        <v>140</v>
      </c>
      <c r="E16" t="s">
        <v>139</v>
      </c>
      <c r="F16" s="2">
        <v>780</v>
      </c>
      <c r="G16" s="2">
        <v>9584</v>
      </c>
      <c r="H16" s="2">
        <v>2104</v>
      </c>
      <c r="I16" s="2">
        <v>3861</v>
      </c>
      <c r="J16" s="1">
        <v>0.47397047397047398</v>
      </c>
      <c r="K16" s="1">
        <v>0.86977186311787003</v>
      </c>
      <c r="L16" s="2">
        <v>1313</v>
      </c>
      <c r="M16" s="2">
        <v>1069</v>
      </c>
      <c r="N16" s="1">
        <v>0.91955098222637899</v>
      </c>
      <c r="O16" s="1">
        <v>0.74866717440974795</v>
      </c>
    </row>
    <row r="17" spans="1:15" x14ac:dyDescent="0.25">
      <c r="A17" t="s">
        <v>10</v>
      </c>
      <c r="B17" t="s">
        <v>62</v>
      </c>
      <c r="C17" t="s">
        <v>120</v>
      </c>
      <c r="D17" t="s">
        <v>140</v>
      </c>
      <c r="E17" t="s">
        <v>139</v>
      </c>
      <c r="F17" s="2">
        <v>997</v>
      </c>
      <c r="G17" s="2">
        <v>4104</v>
      </c>
      <c r="H17" s="2">
        <v>1285</v>
      </c>
      <c r="I17" s="2">
        <v>1081</v>
      </c>
      <c r="J17" s="1">
        <v>0.94912118408880597</v>
      </c>
      <c r="K17" s="1">
        <v>0.79844357976653701</v>
      </c>
      <c r="L17" s="2">
        <v>1009</v>
      </c>
      <c r="M17" s="2">
        <v>773</v>
      </c>
      <c r="N17" s="1">
        <v>0.98447606727037495</v>
      </c>
      <c r="O17" s="1">
        <v>0.75421209117938504</v>
      </c>
    </row>
    <row r="18" spans="1:15" x14ac:dyDescent="0.25">
      <c r="A18" t="s">
        <v>25</v>
      </c>
      <c r="B18" t="s">
        <v>76</v>
      </c>
      <c r="C18" t="s">
        <v>120</v>
      </c>
      <c r="D18" t="s">
        <v>140</v>
      </c>
      <c r="E18" t="s">
        <v>139</v>
      </c>
      <c r="F18" s="2">
        <v>1500</v>
      </c>
      <c r="G18" s="2">
        <v>11095</v>
      </c>
      <c r="H18" s="2">
        <v>2713</v>
      </c>
      <c r="I18" s="2">
        <v>1359</v>
      </c>
      <c r="J18" s="1">
        <v>0.98086828550404703</v>
      </c>
      <c r="K18" s="1">
        <v>0.49133800221157298</v>
      </c>
      <c r="L18" s="2">
        <v>2379</v>
      </c>
      <c r="M18" s="2">
        <v>1387</v>
      </c>
      <c r="N18" s="1">
        <v>0.98125450612833398</v>
      </c>
      <c r="O18" s="1">
        <v>0.57208911307271904</v>
      </c>
    </row>
    <row r="19" spans="1:15" x14ac:dyDescent="0.25">
      <c r="A19" t="s">
        <v>40</v>
      </c>
      <c r="B19" t="s">
        <v>91</v>
      </c>
      <c r="C19" t="s">
        <v>120</v>
      </c>
      <c r="D19" t="s">
        <v>139</v>
      </c>
      <c r="E19" t="s">
        <v>139</v>
      </c>
      <c r="F19" s="2">
        <v>196</v>
      </c>
      <c r="G19" s="2">
        <v>3703</v>
      </c>
      <c r="H19" s="2">
        <v>1429</v>
      </c>
      <c r="I19" s="2">
        <v>0</v>
      </c>
      <c r="J19" s="1" t="s">
        <v>15</v>
      </c>
      <c r="K19" s="1">
        <v>0</v>
      </c>
      <c r="L19" s="2">
        <v>787</v>
      </c>
      <c r="M19" s="2">
        <v>215</v>
      </c>
      <c r="N19" s="1">
        <v>0.72558139534883703</v>
      </c>
      <c r="O19" s="1">
        <v>0.19822109275730601</v>
      </c>
    </row>
    <row r="20" spans="1:15" x14ac:dyDescent="0.25">
      <c r="A20" t="s">
        <v>41</v>
      </c>
      <c r="B20" t="s">
        <v>92</v>
      </c>
      <c r="C20" t="s">
        <v>120</v>
      </c>
      <c r="D20" t="s">
        <v>139</v>
      </c>
      <c r="E20" t="s">
        <v>139</v>
      </c>
      <c r="F20" s="2">
        <v>4147</v>
      </c>
      <c r="G20" s="2">
        <v>10197</v>
      </c>
      <c r="H20" s="2">
        <v>3997</v>
      </c>
      <c r="I20" s="2">
        <v>3190</v>
      </c>
      <c r="J20" s="1">
        <v>0.97398119122256999</v>
      </c>
      <c r="K20" s="1">
        <v>0.77733299974981196</v>
      </c>
      <c r="L20" s="2">
        <v>3735</v>
      </c>
      <c r="M20" s="2">
        <v>3122</v>
      </c>
      <c r="N20" s="1">
        <v>0.98942985265855199</v>
      </c>
      <c r="O20" s="1">
        <v>0.82704149933065596</v>
      </c>
    </row>
    <row r="21" spans="1:15" x14ac:dyDescent="0.25">
      <c r="A21" t="s">
        <v>60</v>
      </c>
      <c r="B21" t="s">
        <v>109</v>
      </c>
      <c r="C21" t="s">
        <v>120</v>
      </c>
      <c r="D21" t="s">
        <v>140</v>
      </c>
      <c r="E21" t="s">
        <v>139</v>
      </c>
      <c r="F21" s="2">
        <v>2731</v>
      </c>
      <c r="G21" s="2">
        <v>4048</v>
      </c>
      <c r="H21" s="2">
        <v>2675</v>
      </c>
      <c r="I21" s="2">
        <v>4695</v>
      </c>
      <c r="J21" s="1">
        <v>0.54036208732694302</v>
      </c>
      <c r="K21" s="1">
        <v>0.94841121495327096</v>
      </c>
      <c r="L21" s="2">
        <v>2550</v>
      </c>
      <c r="M21" s="2">
        <v>2476</v>
      </c>
      <c r="N21" s="1">
        <v>0.74151857835218005</v>
      </c>
      <c r="O21" s="1">
        <v>0.72</v>
      </c>
    </row>
    <row r="22" spans="1:15" x14ac:dyDescent="0.25">
      <c r="A22" t="s">
        <v>11</v>
      </c>
      <c r="B22" t="s">
        <v>64</v>
      </c>
      <c r="C22" t="s">
        <v>117</v>
      </c>
      <c r="D22" t="s">
        <v>140</v>
      </c>
      <c r="E22" t="s">
        <v>139</v>
      </c>
      <c r="F22" s="2">
        <v>1363</v>
      </c>
      <c r="G22" s="2">
        <v>5757</v>
      </c>
      <c r="H22" s="2">
        <v>2130</v>
      </c>
      <c r="I22" s="2">
        <v>2591</v>
      </c>
      <c r="J22" s="1">
        <v>0.78502508683905803</v>
      </c>
      <c r="K22" s="1">
        <v>0.95492957746478802</v>
      </c>
      <c r="L22" s="2">
        <v>1942</v>
      </c>
      <c r="M22" s="2">
        <v>1798</v>
      </c>
      <c r="N22" s="1">
        <v>0.98720800889877602</v>
      </c>
      <c r="O22" s="1">
        <v>0.91400617919670402</v>
      </c>
    </row>
    <row r="23" spans="1:15" x14ac:dyDescent="0.25">
      <c r="A23" t="s">
        <v>19</v>
      </c>
      <c r="B23" t="s">
        <v>70</v>
      </c>
      <c r="C23" t="s">
        <v>117</v>
      </c>
      <c r="D23" t="s">
        <v>140</v>
      </c>
      <c r="E23" t="s">
        <v>140</v>
      </c>
      <c r="F23" s="2">
        <v>0</v>
      </c>
      <c r="G23" s="2">
        <v>1282</v>
      </c>
      <c r="H23" s="2">
        <v>218</v>
      </c>
      <c r="I23" s="2" t="s">
        <v>15</v>
      </c>
      <c r="J23" s="1" t="s">
        <v>15</v>
      </c>
      <c r="K23" s="1" t="s">
        <v>15</v>
      </c>
      <c r="L23" s="2">
        <v>133</v>
      </c>
      <c r="M23" s="2">
        <v>12</v>
      </c>
      <c r="N23" s="1">
        <v>1</v>
      </c>
      <c r="O23" s="1">
        <v>9.0225563909774403E-2</v>
      </c>
    </row>
    <row r="24" spans="1:15" x14ac:dyDescent="0.25">
      <c r="A24" t="s">
        <v>20</v>
      </c>
      <c r="B24" t="s">
        <v>71</v>
      </c>
      <c r="C24" t="s">
        <v>117</v>
      </c>
      <c r="D24" t="s">
        <v>140</v>
      </c>
      <c r="E24" t="s">
        <v>140</v>
      </c>
      <c r="F24" s="2">
        <v>0</v>
      </c>
      <c r="G24" s="2">
        <v>1456</v>
      </c>
      <c r="H24" s="2">
        <v>392</v>
      </c>
      <c r="I24" s="2" t="s">
        <v>15</v>
      </c>
      <c r="J24" s="1" t="s">
        <v>15</v>
      </c>
      <c r="K24" s="1" t="s">
        <v>15</v>
      </c>
      <c r="L24" s="2">
        <v>103</v>
      </c>
      <c r="M24" s="2">
        <v>28</v>
      </c>
      <c r="N24" s="1">
        <v>0.64285714285714202</v>
      </c>
      <c r="O24" s="1">
        <v>0.17475728155339801</v>
      </c>
    </row>
    <row r="25" spans="1:15" x14ac:dyDescent="0.25">
      <c r="A25" t="s">
        <v>43</v>
      </c>
      <c r="B25" t="s">
        <v>94</v>
      </c>
      <c r="C25" t="s">
        <v>117</v>
      </c>
      <c r="D25" t="s">
        <v>140</v>
      </c>
      <c r="E25" t="s">
        <v>140</v>
      </c>
      <c r="F25" s="2">
        <v>0</v>
      </c>
      <c r="G25" s="2">
        <v>7692</v>
      </c>
      <c r="H25" s="2">
        <v>3619</v>
      </c>
      <c r="I25" s="2" t="s">
        <v>15</v>
      </c>
      <c r="J25" s="1" t="s">
        <v>15</v>
      </c>
      <c r="K25" s="1" t="s">
        <v>15</v>
      </c>
      <c r="L25" s="2">
        <v>245</v>
      </c>
      <c r="M25" s="2">
        <v>208</v>
      </c>
      <c r="N25" s="1">
        <v>0.75</v>
      </c>
      <c r="O25" s="1">
        <v>0.63673469387755099</v>
      </c>
    </row>
    <row r="26" spans="1:15" x14ac:dyDescent="0.25">
      <c r="A26" t="s">
        <v>14</v>
      </c>
      <c r="B26" t="s">
        <v>63</v>
      </c>
      <c r="C26" t="s">
        <v>115</v>
      </c>
      <c r="D26" t="s">
        <v>140</v>
      </c>
      <c r="E26" t="s">
        <v>140</v>
      </c>
      <c r="F26" s="2">
        <v>0</v>
      </c>
      <c r="G26" s="2">
        <v>11855</v>
      </c>
      <c r="H26" s="2">
        <v>0</v>
      </c>
      <c r="I26" s="2" t="s">
        <v>15</v>
      </c>
      <c r="J26" s="1" t="s">
        <v>15</v>
      </c>
      <c r="K26" s="1" t="s">
        <v>15</v>
      </c>
      <c r="L26" s="2">
        <v>0</v>
      </c>
      <c r="M26" s="2">
        <v>2</v>
      </c>
      <c r="N26" s="1">
        <v>0</v>
      </c>
      <c r="O26" s="1" t="s">
        <v>15</v>
      </c>
    </row>
    <row r="27" spans="1:15" x14ac:dyDescent="0.25">
      <c r="A27" t="s">
        <v>39</v>
      </c>
      <c r="B27" t="s">
        <v>90</v>
      </c>
      <c r="C27" t="s">
        <v>115</v>
      </c>
      <c r="D27" t="s">
        <v>140</v>
      </c>
      <c r="E27" t="s">
        <v>140</v>
      </c>
      <c r="F27" s="2">
        <v>0</v>
      </c>
      <c r="G27" s="2">
        <v>844</v>
      </c>
      <c r="H27" s="2">
        <v>85</v>
      </c>
      <c r="I27" s="2" t="s">
        <v>15</v>
      </c>
      <c r="J27" s="1" t="s">
        <v>15</v>
      </c>
      <c r="K27" s="1" t="s">
        <v>15</v>
      </c>
      <c r="L27" s="2">
        <v>25</v>
      </c>
      <c r="M27" s="2">
        <v>10</v>
      </c>
      <c r="N27" s="1">
        <v>0.8</v>
      </c>
      <c r="O27" s="1">
        <v>0.32</v>
      </c>
    </row>
    <row r="28" spans="1:15" x14ac:dyDescent="0.25">
      <c r="A28" t="s">
        <v>54</v>
      </c>
      <c r="B28" t="s">
        <v>103</v>
      </c>
      <c r="C28" t="s">
        <v>115</v>
      </c>
      <c r="D28" t="s">
        <v>139</v>
      </c>
      <c r="E28" t="s">
        <v>139</v>
      </c>
      <c r="F28" s="2">
        <v>3121</v>
      </c>
      <c r="G28" s="2">
        <v>9090</v>
      </c>
      <c r="H28" s="2">
        <v>3475</v>
      </c>
      <c r="I28" s="2">
        <v>3856</v>
      </c>
      <c r="J28" s="1">
        <v>0.83350622406638997</v>
      </c>
      <c r="K28" s="1">
        <v>0.924892086330935</v>
      </c>
      <c r="L28" s="2">
        <v>3337</v>
      </c>
      <c r="M28" s="2">
        <v>2770</v>
      </c>
      <c r="N28" s="1">
        <v>0.98411552346570397</v>
      </c>
      <c r="O28" s="1">
        <v>0.81690140845070403</v>
      </c>
    </row>
    <row r="29" spans="1:15" x14ac:dyDescent="0.25">
      <c r="A29" t="s">
        <v>55</v>
      </c>
      <c r="B29" t="s">
        <v>104</v>
      </c>
      <c r="C29" t="s">
        <v>115</v>
      </c>
      <c r="D29" t="s">
        <v>139</v>
      </c>
      <c r="E29" t="s">
        <v>139</v>
      </c>
      <c r="F29" s="2">
        <v>2442</v>
      </c>
      <c r="G29" s="2">
        <v>8280</v>
      </c>
      <c r="H29" s="2">
        <v>2532</v>
      </c>
      <c r="I29" s="2">
        <v>2510</v>
      </c>
      <c r="J29" s="1">
        <v>0.87609561752987997</v>
      </c>
      <c r="K29" s="1">
        <v>0.868483412322274</v>
      </c>
      <c r="L29" s="2">
        <v>2381</v>
      </c>
      <c r="M29" s="2">
        <v>1878</v>
      </c>
      <c r="N29" s="1">
        <v>0.964323748668796</v>
      </c>
      <c r="O29" s="1">
        <v>0.76060478790424102</v>
      </c>
    </row>
    <row r="30" spans="1:15" x14ac:dyDescent="0.25">
      <c r="A30" t="s">
        <v>56</v>
      </c>
      <c r="B30" t="s">
        <v>105</v>
      </c>
      <c r="C30" t="s">
        <v>115</v>
      </c>
      <c r="D30" t="s">
        <v>139</v>
      </c>
      <c r="E30" t="s">
        <v>139</v>
      </c>
      <c r="F30" s="2">
        <v>3960</v>
      </c>
      <c r="G30" s="2">
        <v>9714</v>
      </c>
      <c r="H30" s="2">
        <v>5315</v>
      </c>
      <c r="I30" s="2">
        <v>5810</v>
      </c>
      <c r="J30" s="1">
        <v>0.86970740103270205</v>
      </c>
      <c r="K30" s="1">
        <v>0.95070555032925597</v>
      </c>
      <c r="L30" s="2">
        <v>5288</v>
      </c>
      <c r="M30" s="2">
        <v>4942</v>
      </c>
      <c r="N30" s="1">
        <v>0.94212869283690803</v>
      </c>
      <c r="O30" s="1">
        <v>0.88048411497730705</v>
      </c>
    </row>
    <row r="31" spans="1:15" x14ac:dyDescent="0.25">
      <c r="A31" t="s">
        <v>13</v>
      </c>
      <c r="B31" t="s">
        <v>66</v>
      </c>
      <c r="C31" t="s">
        <v>116</v>
      </c>
      <c r="D31" t="s">
        <v>140</v>
      </c>
      <c r="E31" t="s">
        <v>139</v>
      </c>
      <c r="F31" s="2">
        <v>5063</v>
      </c>
      <c r="G31" s="2">
        <v>15072</v>
      </c>
      <c r="H31" s="2">
        <v>10279</v>
      </c>
      <c r="I31" s="2">
        <v>4524</v>
      </c>
      <c r="J31" s="1">
        <v>0.99005305039787705</v>
      </c>
      <c r="K31" s="1">
        <v>0.43574277653468202</v>
      </c>
      <c r="L31" s="2">
        <v>9307</v>
      </c>
      <c r="M31" s="2">
        <v>3917</v>
      </c>
      <c r="N31" s="1">
        <v>0.988766913454174</v>
      </c>
      <c r="O31" s="1">
        <v>0.41613839045879403</v>
      </c>
    </row>
    <row r="32" spans="1:15" x14ac:dyDescent="0.25">
      <c r="A32" t="s">
        <v>16</v>
      </c>
      <c r="B32" t="s">
        <v>67</v>
      </c>
      <c r="C32" t="s">
        <v>116</v>
      </c>
      <c r="D32" t="s">
        <v>140</v>
      </c>
      <c r="E32" t="s">
        <v>139</v>
      </c>
      <c r="F32" s="2">
        <v>4749</v>
      </c>
      <c r="G32" s="2">
        <v>9419</v>
      </c>
      <c r="H32" s="2">
        <v>5674</v>
      </c>
      <c r="I32" s="2">
        <v>3663</v>
      </c>
      <c r="J32" s="1">
        <v>0.91072891072891005</v>
      </c>
      <c r="K32" s="1">
        <v>0.58794501233697505</v>
      </c>
      <c r="L32" s="2">
        <v>5402</v>
      </c>
      <c r="M32" s="2">
        <v>3663</v>
      </c>
      <c r="N32" s="1">
        <v>0.91646191646191599</v>
      </c>
      <c r="O32" s="1">
        <v>0.62143650499814795</v>
      </c>
    </row>
    <row r="33" spans="1:15" x14ac:dyDescent="0.25">
      <c r="A33" t="s">
        <v>17</v>
      </c>
      <c r="B33" t="s">
        <v>68</v>
      </c>
      <c r="C33" t="s">
        <v>116</v>
      </c>
      <c r="D33" t="s">
        <v>140</v>
      </c>
      <c r="E33" t="s">
        <v>140</v>
      </c>
      <c r="F33" s="2">
        <v>0</v>
      </c>
      <c r="G33" s="2">
        <v>3718</v>
      </c>
      <c r="H33" s="2">
        <v>703</v>
      </c>
      <c r="I33" s="2" t="s">
        <v>15</v>
      </c>
      <c r="J33" s="1" t="s">
        <v>15</v>
      </c>
      <c r="K33" s="1" t="s">
        <v>15</v>
      </c>
      <c r="L33" s="2">
        <v>599</v>
      </c>
      <c r="M33" s="2">
        <v>184</v>
      </c>
      <c r="N33" s="1">
        <v>0.94021739130434701</v>
      </c>
      <c r="O33" s="1">
        <v>0.28881469115191899</v>
      </c>
    </row>
    <row r="34" spans="1:15" x14ac:dyDescent="0.25">
      <c r="A34" t="s">
        <v>18</v>
      </c>
      <c r="B34" t="s">
        <v>69</v>
      </c>
      <c r="C34" t="s">
        <v>116</v>
      </c>
      <c r="D34" t="s">
        <v>140</v>
      </c>
      <c r="E34" t="s">
        <v>139</v>
      </c>
      <c r="F34" s="2">
        <v>556</v>
      </c>
      <c r="G34" s="2">
        <v>5457</v>
      </c>
      <c r="H34" s="2">
        <v>2837</v>
      </c>
      <c r="I34" s="2">
        <v>2268</v>
      </c>
      <c r="J34" s="1">
        <v>0.96428571428571397</v>
      </c>
      <c r="K34" s="1">
        <v>0.77088473739866004</v>
      </c>
      <c r="L34" s="2">
        <v>2630</v>
      </c>
      <c r="M34" s="2">
        <v>2052</v>
      </c>
      <c r="N34" s="1">
        <v>0.98440545808966795</v>
      </c>
      <c r="O34" s="1">
        <v>0.76806083650190105</v>
      </c>
    </row>
    <row r="35" spans="1:15" x14ac:dyDescent="0.25">
      <c r="A35" t="s">
        <v>35</v>
      </c>
      <c r="B35" t="s">
        <v>86</v>
      </c>
      <c r="C35" t="s">
        <v>116</v>
      </c>
      <c r="D35" t="s">
        <v>140</v>
      </c>
      <c r="E35" t="s">
        <v>139</v>
      </c>
      <c r="F35" s="2">
        <v>4695</v>
      </c>
      <c r="G35" s="2">
        <v>15327</v>
      </c>
      <c r="H35" s="2">
        <v>11692</v>
      </c>
      <c r="I35" s="2">
        <v>7409</v>
      </c>
      <c r="J35" s="1">
        <v>0.98731272776352996</v>
      </c>
      <c r="K35" s="1">
        <v>0.62564146424905898</v>
      </c>
      <c r="L35" s="2">
        <v>11135</v>
      </c>
      <c r="M35" s="2">
        <v>3202</v>
      </c>
      <c r="N35" s="1">
        <v>0.99469081823859995</v>
      </c>
      <c r="O35" s="1">
        <v>0.28603502469690101</v>
      </c>
    </row>
    <row r="36" spans="1:15" x14ac:dyDescent="0.25">
      <c r="A36" t="s">
        <v>37</v>
      </c>
      <c r="B36" t="s">
        <v>88</v>
      </c>
      <c r="C36" t="s">
        <v>116</v>
      </c>
      <c r="D36" t="s">
        <v>140</v>
      </c>
      <c r="E36" t="s">
        <v>140</v>
      </c>
      <c r="F36" s="2">
        <v>0</v>
      </c>
      <c r="G36" s="2">
        <v>750</v>
      </c>
      <c r="H36" s="2">
        <v>98</v>
      </c>
      <c r="I36" s="2" t="s">
        <v>15</v>
      </c>
      <c r="J36" s="1" t="s">
        <v>15</v>
      </c>
      <c r="K36" s="1" t="s">
        <v>15</v>
      </c>
      <c r="L36" s="2">
        <v>70</v>
      </c>
      <c r="M36" s="2">
        <v>3</v>
      </c>
      <c r="N36" s="1">
        <v>0</v>
      </c>
      <c r="O36" s="1">
        <v>0</v>
      </c>
    </row>
    <row r="37" spans="1:15" x14ac:dyDescent="0.25">
      <c r="A37" t="s">
        <v>44</v>
      </c>
      <c r="B37" t="s">
        <v>95</v>
      </c>
      <c r="C37" t="s">
        <v>116</v>
      </c>
      <c r="D37" t="s">
        <v>140</v>
      </c>
      <c r="E37" t="s">
        <v>139</v>
      </c>
      <c r="F37" s="2">
        <v>179</v>
      </c>
      <c r="G37" s="2">
        <v>637</v>
      </c>
      <c r="H37" s="2">
        <v>279</v>
      </c>
      <c r="I37" s="2">
        <v>163</v>
      </c>
      <c r="J37" s="1">
        <v>0.95092024539877296</v>
      </c>
      <c r="K37" s="1">
        <v>0.55555555555555503</v>
      </c>
      <c r="L37" s="2">
        <v>147</v>
      </c>
      <c r="M37" s="2">
        <v>76</v>
      </c>
      <c r="N37" s="1">
        <v>0.89473684210526305</v>
      </c>
      <c r="O37" s="1">
        <v>0.46258503401360501</v>
      </c>
    </row>
    <row r="38" spans="1:15" x14ac:dyDescent="0.25">
      <c r="A38" t="s">
        <v>45</v>
      </c>
      <c r="B38" t="s">
        <v>96</v>
      </c>
      <c r="C38" t="s">
        <v>116</v>
      </c>
      <c r="D38" t="s">
        <v>140</v>
      </c>
      <c r="E38" t="s">
        <v>140</v>
      </c>
      <c r="F38" s="2">
        <v>0</v>
      </c>
      <c r="G38" s="2">
        <v>2305</v>
      </c>
      <c r="H38" s="2">
        <v>132</v>
      </c>
      <c r="I38" s="2" t="s">
        <v>15</v>
      </c>
      <c r="J38" s="1" t="s">
        <v>15</v>
      </c>
      <c r="K38" s="1" t="s">
        <v>15</v>
      </c>
      <c r="L38" s="2">
        <v>112</v>
      </c>
      <c r="M38" s="2">
        <v>7</v>
      </c>
      <c r="N38" s="1">
        <v>0.71428571428571397</v>
      </c>
      <c r="O38" s="1">
        <v>4.4642857142857102E-2</v>
      </c>
    </row>
    <row r="39" spans="1:15" x14ac:dyDescent="0.25">
      <c r="A39" t="s">
        <v>48</v>
      </c>
      <c r="B39" t="s">
        <v>111</v>
      </c>
      <c r="C39" t="s">
        <v>116</v>
      </c>
      <c r="D39" t="s">
        <v>140</v>
      </c>
      <c r="E39" t="s">
        <v>139</v>
      </c>
      <c r="F39" s="2">
        <v>2683</v>
      </c>
      <c r="G39" s="2">
        <v>11463</v>
      </c>
      <c r="H39" s="2">
        <v>6281</v>
      </c>
      <c r="I39" s="2">
        <v>2623</v>
      </c>
      <c r="J39" s="1">
        <v>0.99466260007624796</v>
      </c>
      <c r="K39" s="1">
        <v>0.415379716605636</v>
      </c>
      <c r="L39" s="2">
        <v>5914</v>
      </c>
      <c r="M39" s="2">
        <v>2561</v>
      </c>
      <c r="N39" s="1">
        <v>0.98984771573604002</v>
      </c>
      <c r="O39" s="1">
        <v>0.42864389584037799</v>
      </c>
    </row>
    <row r="40" spans="1:15" x14ac:dyDescent="0.25">
      <c r="A40" t="s">
        <v>57</v>
      </c>
      <c r="B40" t="s">
        <v>106</v>
      </c>
      <c r="C40" t="s">
        <v>116</v>
      </c>
      <c r="D40" t="s">
        <v>140</v>
      </c>
      <c r="E40" t="s">
        <v>139</v>
      </c>
      <c r="F40" s="2">
        <v>552</v>
      </c>
      <c r="G40" s="2">
        <v>5549</v>
      </c>
      <c r="H40" s="2">
        <v>353</v>
      </c>
      <c r="I40" s="2">
        <v>0</v>
      </c>
      <c r="J40" s="1" t="s">
        <v>15</v>
      </c>
      <c r="K40" s="1">
        <v>0</v>
      </c>
      <c r="L40" s="2">
        <v>262</v>
      </c>
      <c r="M40" s="2">
        <v>33</v>
      </c>
      <c r="N40" s="1">
        <v>0.42424242424242398</v>
      </c>
      <c r="O40" s="1">
        <v>5.3435114503816702E-2</v>
      </c>
    </row>
    <row r="41" spans="1:15" x14ac:dyDescent="0.25">
      <c r="A41" t="s">
        <v>21</v>
      </c>
      <c r="B41" t="s">
        <v>72</v>
      </c>
      <c r="C41" t="s">
        <v>118</v>
      </c>
      <c r="D41" t="s">
        <v>140</v>
      </c>
      <c r="E41" t="s">
        <v>139</v>
      </c>
      <c r="F41" s="2">
        <v>2891</v>
      </c>
      <c r="G41" s="2">
        <v>12258</v>
      </c>
      <c r="H41" s="2">
        <v>4607</v>
      </c>
      <c r="I41" s="2">
        <v>4802</v>
      </c>
      <c r="J41" s="1">
        <v>0.87880049979175301</v>
      </c>
      <c r="K41" s="1">
        <v>0.91599739526807</v>
      </c>
      <c r="L41" s="2">
        <v>4337</v>
      </c>
      <c r="M41" s="2">
        <v>4102</v>
      </c>
      <c r="N41" s="1">
        <v>0.93466601657727899</v>
      </c>
      <c r="O41" s="1">
        <v>0.88402121281992097</v>
      </c>
    </row>
    <row r="42" spans="1:15" x14ac:dyDescent="0.25">
      <c r="A42" t="s">
        <v>22</v>
      </c>
      <c r="B42" t="s">
        <v>73</v>
      </c>
      <c r="C42" t="s">
        <v>118</v>
      </c>
      <c r="D42" t="s">
        <v>140</v>
      </c>
      <c r="E42" t="s">
        <v>140</v>
      </c>
      <c r="F42" s="2">
        <v>0</v>
      </c>
      <c r="G42" s="2">
        <v>1090</v>
      </c>
      <c r="H42" s="2">
        <v>415</v>
      </c>
      <c r="I42" s="2" t="s">
        <v>15</v>
      </c>
      <c r="J42" s="1" t="s">
        <v>15</v>
      </c>
      <c r="K42" s="1" t="s">
        <v>15</v>
      </c>
      <c r="L42" s="2">
        <v>360</v>
      </c>
      <c r="M42" s="2">
        <v>0</v>
      </c>
      <c r="N42" s="1" t="s">
        <v>15</v>
      </c>
      <c r="O42" s="1">
        <v>0</v>
      </c>
    </row>
    <row r="43" spans="1:15" x14ac:dyDescent="0.25">
      <c r="A43" t="s">
        <v>27</v>
      </c>
      <c r="B43" t="s">
        <v>78</v>
      </c>
      <c r="C43" t="s">
        <v>118</v>
      </c>
      <c r="D43" t="s">
        <v>140</v>
      </c>
      <c r="E43" t="s">
        <v>140</v>
      </c>
      <c r="F43" s="2">
        <v>0</v>
      </c>
      <c r="G43" s="2">
        <v>2394</v>
      </c>
      <c r="H43" s="2">
        <v>79</v>
      </c>
      <c r="I43" s="2" t="s">
        <v>15</v>
      </c>
      <c r="J43" s="1" t="s">
        <v>15</v>
      </c>
      <c r="K43" s="1" t="s">
        <v>15</v>
      </c>
      <c r="L43" s="2">
        <v>3</v>
      </c>
      <c r="M43" s="2">
        <v>3</v>
      </c>
      <c r="N43" s="1">
        <v>0.33333333333333298</v>
      </c>
      <c r="O43" s="1">
        <v>0.33333333333333298</v>
      </c>
    </row>
    <row r="44" spans="1:15" x14ac:dyDescent="0.25">
      <c r="A44" t="s">
        <v>28</v>
      </c>
      <c r="B44" t="s">
        <v>79</v>
      </c>
      <c r="C44" t="s">
        <v>118</v>
      </c>
      <c r="D44" t="s">
        <v>140</v>
      </c>
      <c r="E44" t="s">
        <v>140</v>
      </c>
      <c r="F44" s="2">
        <v>0</v>
      </c>
      <c r="G44" s="2">
        <v>5973</v>
      </c>
      <c r="H44" s="2">
        <v>1591</v>
      </c>
      <c r="I44" s="2" t="s">
        <v>15</v>
      </c>
      <c r="J44" s="1" t="s">
        <v>15</v>
      </c>
      <c r="K44" s="1" t="s">
        <v>15</v>
      </c>
      <c r="L44" s="2">
        <v>1036</v>
      </c>
      <c r="M44" s="2">
        <v>19</v>
      </c>
      <c r="N44" s="1">
        <v>0.57894736842105199</v>
      </c>
      <c r="O44" s="1">
        <v>1.06177606177606E-2</v>
      </c>
    </row>
    <row r="45" spans="1:15" x14ac:dyDescent="0.25">
      <c r="A45" t="s">
        <v>33</v>
      </c>
      <c r="B45" t="s">
        <v>84</v>
      </c>
      <c r="C45" t="s">
        <v>118</v>
      </c>
      <c r="D45" t="s">
        <v>139</v>
      </c>
      <c r="E45" t="s">
        <v>139</v>
      </c>
      <c r="F45" s="2">
        <v>3566</v>
      </c>
      <c r="G45" s="2">
        <v>9437</v>
      </c>
      <c r="H45" s="2">
        <v>2548</v>
      </c>
      <c r="I45" s="2">
        <v>3483</v>
      </c>
      <c r="J45" s="1">
        <v>0.63795578524260699</v>
      </c>
      <c r="K45" s="1">
        <v>0.87205651491365699</v>
      </c>
      <c r="L45" s="2">
        <v>2369</v>
      </c>
      <c r="M45" s="2">
        <v>1913</v>
      </c>
      <c r="N45" s="1">
        <v>0.92629377940407698</v>
      </c>
      <c r="O45" s="1">
        <v>0.74799493457154898</v>
      </c>
    </row>
    <row r="46" spans="1:15" x14ac:dyDescent="0.25">
      <c r="A46" t="s">
        <v>49</v>
      </c>
      <c r="B46" t="s">
        <v>110</v>
      </c>
      <c r="C46" t="s">
        <v>118</v>
      </c>
      <c r="D46" t="s">
        <v>139</v>
      </c>
      <c r="E46" t="s">
        <v>139</v>
      </c>
      <c r="F46" s="2">
        <v>466</v>
      </c>
      <c r="G46" s="2">
        <v>2257</v>
      </c>
      <c r="H46" s="2">
        <v>488</v>
      </c>
      <c r="I46" s="2">
        <v>0</v>
      </c>
      <c r="J46" s="1" t="s">
        <v>15</v>
      </c>
      <c r="K46" s="1">
        <v>0</v>
      </c>
      <c r="L46" s="2">
        <v>266</v>
      </c>
      <c r="M46" s="2">
        <v>2</v>
      </c>
      <c r="N46" s="1">
        <v>0.5</v>
      </c>
      <c r="O46" s="1">
        <v>3.7593984962406E-3</v>
      </c>
    </row>
    <row r="47" spans="1:15" x14ac:dyDescent="0.25">
      <c r="A47" t="s">
        <v>26</v>
      </c>
      <c r="B47" t="s">
        <v>77</v>
      </c>
      <c r="C47" t="s">
        <v>121</v>
      </c>
      <c r="D47" t="s">
        <v>140</v>
      </c>
      <c r="E47" t="s">
        <v>139</v>
      </c>
      <c r="F47" s="2">
        <v>13301</v>
      </c>
      <c r="G47" s="2">
        <v>16209</v>
      </c>
      <c r="H47" s="2">
        <v>5234</v>
      </c>
      <c r="I47" s="2">
        <v>1491</v>
      </c>
      <c r="J47" s="1">
        <v>0.617706237424547</v>
      </c>
      <c r="K47" s="1">
        <v>0.175964845242644</v>
      </c>
      <c r="L47" s="2">
        <v>4016</v>
      </c>
      <c r="M47" s="2">
        <v>625</v>
      </c>
      <c r="N47" s="1">
        <v>0.93440000000000001</v>
      </c>
      <c r="O47" s="1">
        <v>0.14541832669322699</v>
      </c>
    </row>
    <row r="48" spans="1:15" x14ac:dyDescent="0.25">
      <c r="A48" t="s">
        <v>29</v>
      </c>
      <c r="B48" t="s">
        <v>80</v>
      </c>
      <c r="C48" t="s">
        <v>121</v>
      </c>
      <c r="D48" t="s">
        <v>140</v>
      </c>
      <c r="E48" t="s">
        <v>139</v>
      </c>
      <c r="F48" s="2">
        <v>14825</v>
      </c>
      <c r="G48" s="2">
        <v>23926</v>
      </c>
      <c r="H48" s="2">
        <v>6704</v>
      </c>
      <c r="I48" s="2">
        <v>1756</v>
      </c>
      <c r="J48" s="1">
        <v>0.94874715261958997</v>
      </c>
      <c r="K48" s="1">
        <v>0.248508353221957</v>
      </c>
      <c r="L48" s="2">
        <v>6400</v>
      </c>
      <c r="M48" s="2">
        <v>764</v>
      </c>
      <c r="N48" s="1">
        <v>0.98691099476439703</v>
      </c>
      <c r="O48" s="1">
        <v>0.1178125</v>
      </c>
    </row>
    <row r="49" spans="1:15" x14ac:dyDescent="0.25">
      <c r="A49" t="s">
        <v>30</v>
      </c>
      <c r="B49" t="s">
        <v>81</v>
      </c>
      <c r="C49" t="s">
        <v>121</v>
      </c>
      <c r="D49" t="s">
        <v>140</v>
      </c>
      <c r="E49" t="s">
        <v>139</v>
      </c>
      <c r="F49" s="2">
        <v>3008</v>
      </c>
      <c r="G49" s="2">
        <v>10194</v>
      </c>
      <c r="H49" s="2">
        <v>9970</v>
      </c>
      <c r="I49" s="2">
        <v>5748</v>
      </c>
      <c r="J49" s="1">
        <v>0.98329853862212901</v>
      </c>
      <c r="K49" s="1">
        <v>0.56690070210631804</v>
      </c>
      <c r="L49" s="2">
        <v>9480</v>
      </c>
      <c r="M49" s="2">
        <v>8038</v>
      </c>
      <c r="N49" s="1">
        <v>0.99216222941030097</v>
      </c>
      <c r="O49" s="1">
        <v>0.84124472573839604</v>
      </c>
    </row>
    <row r="50" spans="1:15" x14ac:dyDescent="0.25">
      <c r="A50" t="s">
        <v>32</v>
      </c>
      <c r="B50" t="s">
        <v>83</v>
      </c>
      <c r="C50" t="s">
        <v>121</v>
      </c>
      <c r="D50" t="s">
        <v>140</v>
      </c>
      <c r="E50" t="s">
        <v>139</v>
      </c>
      <c r="F50" s="2">
        <v>1096</v>
      </c>
      <c r="G50" s="2">
        <v>5947</v>
      </c>
      <c r="H50" s="2">
        <v>3872</v>
      </c>
      <c r="I50" s="2">
        <v>1869</v>
      </c>
      <c r="J50" s="1">
        <v>0.85072231139646803</v>
      </c>
      <c r="K50" s="1">
        <v>0.41064049586776802</v>
      </c>
      <c r="L50" s="2">
        <v>2188</v>
      </c>
      <c r="M50" s="2">
        <v>1155</v>
      </c>
      <c r="N50" s="1">
        <v>0.89610389610389596</v>
      </c>
      <c r="O50" s="1">
        <v>0.47303473491773301</v>
      </c>
    </row>
    <row r="51" spans="1:15" x14ac:dyDescent="0.25">
      <c r="A51" t="s">
        <v>47</v>
      </c>
      <c r="B51" t="s">
        <v>98</v>
      </c>
      <c r="C51" t="s">
        <v>121</v>
      </c>
      <c r="D51" t="s">
        <v>140</v>
      </c>
      <c r="E51" t="s">
        <v>140</v>
      </c>
      <c r="F51" s="2">
        <v>0</v>
      </c>
      <c r="G51" s="2">
        <v>1247</v>
      </c>
      <c r="H51" s="2">
        <v>314</v>
      </c>
      <c r="I51" s="2" t="s">
        <v>15</v>
      </c>
      <c r="J51" s="1" t="s">
        <v>15</v>
      </c>
      <c r="K51" s="1" t="s">
        <v>15</v>
      </c>
      <c r="L51" s="2">
        <v>62</v>
      </c>
      <c r="M51" s="2">
        <v>79</v>
      </c>
      <c r="N51" s="1">
        <v>0.189873417721519</v>
      </c>
      <c r="O51" s="1">
        <v>0.241935483870967</v>
      </c>
    </row>
    <row r="52" spans="1:15" x14ac:dyDescent="0.25">
      <c r="A52" t="s">
        <v>59</v>
      </c>
      <c r="B52" t="s">
        <v>108</v>
      </c>
      <c r="C52" t="s">
        <v>121</v>
      </c>
      <c r="D52" t="s">
        <v>140</v>
      </c>
      <c r="E52" t="s">
        <v>139</v>
      </c>
      <c r="F52" s="2">
        <v>2269</v>
      </c>
      <c r="G52" s="2">
        <v>6288</v>
      </c>
      <c r="H52" s="2">
        <v>2916</v>
      </c>
      <c r="I52" s="2">
        <v>2100</v>
      </c>
      <c r="J52" s="1">
        <v>0.83619047619047604</v>
      </c>
      <c r="K52" s="1">
        <v>0.60219478737997201</v>
      </c>
      <c r="L52" s="2">
        <v>2194</v>
      </c>
      <c r="M52" s="2">
        <v>1826</v>
      </c>
      <c r="N52" s="1">
        <v>0.90580503833515802</v>
      </c>
      <c r="O52" s="1">
        <v>0.75387420237010005</v>
      </c>
    </row>
    <row r="53" spans="1:15" x14ac:dyDescent="0.25">
      <c r="A53" t="s">
        <v>148</v>
      </c>
      <c r="B53" t="s">
        <v>166</v>
      </c>
      <c r="C53" t="s">
        <v>15</v>
      </c>
      <c r="D53" t="s">
        <v>140</v>
      </c>
      <c r="E53" t="s">
        <v>140</v>
      </c>
      <c r="F53" s="2">
        <v>9953</v>
      </c>
      <c r="G53" s="2">
        <v>39097</v>
      </c>
      <c r="H53" s="2" t="s">
        <v>15</v>
      </c>
      <c r="I53" s="2" t="s">
        <v>15</v>
      </c>
      <c r="J53" s="2" t="s">
        <v>15</v>
      </c>
      <c r="K53" s="2" t="s">
        <v>15</v>
      </c>
      <c r="L53" s="2" t="s">
        <v>15</v>
      </c>
      <c r="M53" s="2" t="s">
        <v>15</v>
      </c>
      <c r="N53" s="2" t="s">
        <v>15</v>
      </c>
      <c r="O53" s="2" t="s">
        <v>15</v>
      </c>
    </row>
  </sheetData>
  <sortState xmlns:xlrd2="http://schemas.microsoft.com/office/spreadsheetml/2017/richdata2" ref="A2:O53">
    <sortCondition ref="C2:C53" customList="Owl,Corvid,Game bird,Other bird,Mammal,Songbird,Woodpecker,Nuisance"/>
    <sortCondition ref="A2:A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4BC6-707D-4258-A252-6831C93F800E}">
  <dimension ref="A1:B8"/>
  <sheetViews>
    <sheetView workbookViewId="0">
      <selection activeCell="B11" sqref="B11"/>
    </sheetView>
  </sheetViews>
  <sheetFormatPr defaultRowHeight="15" x14ac:dyDescent="0.25"/>
  <cols>
    <col min="1" max="1" width="12.85546875" customWidth="1"/>
    <col min="2" max="2" width="71.42578125" style="6" customWidth="1"/>
  </cols>
  <sheetData>
    <row r="1" spans="1:2" x14ac:dyDescent="0.25">
      <c r="A1" t="s">
        <v>124</v>
      </c>
      <c r="B1" s="6" t="s">
        <v>123</v>
      </c>
    </row>
    <row r="2" spans="1:2" x14ac:dyDescent="0.25">
      <c r="A2" t="s">
        <v>141</v>
      </c>
      <c r="B2" s="6" t="s">
        <v>142</v>
      </c>
    </row>
    <row r="3" spans="1:2" ht="45" x14ac:dyDescent="0.25">
      <c r="A3" s="7" t="s">
        <v>122</v>
      </c>
      <c r="B3" s="8" t="s">
        <v>130</v>
      </c>
    </row>
    <row r="4" spans="1:2" x14ac:dyDescent="0.25">
      <c r="A4" s="7" t="s">
        <v>125</v>
      </c>
      <c r="B4" s="8" t="s">
        <v>129</v>
      </c>
    </row>
    <row r="5" spans="1:2" x14ac:dyDescent="0.25">
      <c r="A5" s="7" t="s">
        <v>126</v>
      </c>
      <c r="B5" s="8" t="s">
        <v>143</v>
      </c>
    </row>
    <row r="6" spans="1:2" ht="30" x14ac:dyDescent="0.25">
      <c r="A6" s="7" t="s">
        <v>127</v>
      </c>
      <c r="B6" s="8" t="s">
        <v>128</v>
      </c>
    </row>
    <row r="7" spans="1:2" x14ac:dyDescent="0.25">
      <c r="A7" s="7" t="s">
        <v>131</v>
      </c>
      <c r="B7" s="6" t="s">
        <v>132</v>
      </c>
    </row>
    <row r="8" spans="1:2" x14ac:dyDescent="0.25">
      <c r="A8" s="7" t="s">
        <v>133</v>
      </c>
      <c r="B8" s="6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0FF6-9BA3-4EA5-BC85-B89C76FD8E03}">
  <dimension ref="A1:G38"/>
  <sheetViews>
    <sheetView workbookViewId="0">
      <selection activeCell="F24" sqref="F24"/>
    </sheetView>
  </sheetViews>
  <sheetFormatPr defaultRowHeight="15" x14ac:dyDescent="0.25"/>
  <cols>
    <col min="1" max="1" width="12.28515625" customWidth="1"/>
    <col min="2" max="2" width="25.28515625" customWidth="1"/>
    <col min="3" max="4" width="13.140625" customWidth="1"/>
    <col min="5" max="5" width="11.42578125" style="2" customWidth="1"/>
    <col min="6" max="6" width="11.42578125" customWidth="1"/>
    <col min="7" max="7" width="11.42578125" style="2" customWidth="1"/>
  </cols>
  <sheetData>
    <row r="1" spans="1:7" s="6" customFormat="1" ht="30" x14ac:dyDescent="0.25">
      <c r="A1" s="10" t="s">
        <v>0</v>
      </c>
      <c r="B1" s="10" t="s">
        <v>113</v>
      </c>
      <c r="C1" s="10" t="s">
        <v>112</v>
      </c>
      <c r="D1" s="10" t="s">
        <v>134</v>
      </c>
      <c r="E1" s="11" t="s">
        <v>173</v>
      </c>
      <c r="F1" s="10" t="s">
        <v>174</v>
      </c>
      <c r="G1" s="11" t="s">
        <v>176</v>
      </c>
    </row>
    <row r="2" spans="1:7" x14ac:dyDescent="0.25">
      <c r="A2" t="s">
        <v>9</v>
      </c>
      <c r="B2" t="s">
        <v>178</v>
      </c>
      <c r="C2" t="s">
        <v>114</v>
      </c>
      <c r="D2" t="s">
        <v>135</v>
      </c>
      <c r="E2" s="2">
        <v>495365</v>
      </c>
      <c r="F2" s="9">
        <v>0.01</v>
      </c>
      <c r="G2" s="2">
        <v>4954</v>
      </c>
    </row>
    <row r="3" spans="1:7" x14ac:dyDescent="0.25">
      <c r="A3" t="s">
        <v>10</v>
      </c>
      <c r="B3" t="s">
        <v>62</v>
      </c>
      <c r="C3" t="s">
        <v>121</v>
      </c>
      <c r="D3" t="s">
        <v>136</v>
      </c>
      <c r="E3" s="2">
        <v>21629</v>
      </c>
      <c r="F3" s="9">
        <v>0.05</v>
      </c>
      <c r="G3" s="2">
        <v>1081</v>
      </c>
    </row>
    <row r="4" spans="1:7" x14ac:dyDescent="0.25">
      <c r="A4" t="s">
        <v>11</v>
      </c>
      <c r="B4" t="s">
        <v>64</v>
      </c>
      <c r="C4" t="s">
        <v>114</v>
      </c>
      <c r="D4" t="s">
        <v>136</v>
      </c>
      <c r="E4" s="2">
        <v>51615</v>
      </c>
      <c r="F4" s="9">
        <v>0.05</v>
      </c>
      <c r="G4" s="2">
        <v>2581</v>
      </c>
    </row>
    <row r="5" spans="1:7" x14ac:dyDescent="0.25">
      <c r="A5" t="s">
        <v>12</v>
      </c>
      <c r="B5" t="s">
        <v>65</v>
      </c>
      <c r="C5" t="s">
        <v>114</v>
      </c>
      <c r="D5" t="s">
        <v>175</v>
      </c>
      <c r="E5" s="2">
        <v>109406</v>
      </c>
      <c r="F5" s="9">
        <v>0.05</v>
      </c>
      <c r="G5" s="2">
        <v>5470</v>
      </c>
    </row>
    <row r="6" spans="1:7" x14ac:dyDescent="0.25">
      <c r="A6" t="s">
        <v>13</v>
      </c>
      <c r="B6" t="s">
        <v>66</v>
      </c>
      <c r="C6" t="s">
        <v>116</v>
      </c>
      <c r="D6" t="s">
        <v>135</v>
      </c>
      <c r="E6" s="2">
        <v>3468700</v>
      </c>
      <c r="F6" s="9">
        <v>1E-3</v>
      </c>
      <c r="G6" s="2">
        <v>3469</v>
      </c>
    </row>
    <row r="7" spans="1:7" x14ac:dyDescent="0.25">
      <c r="A7" t="s">
        <v>16</v>
      </c>
      <c r="B7" t="s">
        <v>67</v>
      </c>
      <c r="C7" t="s">
        <v>116</v>
      </c>
      <c r="D7" t="s">
        <v>135</v>
      </c>
      <c r="E7" s="2">
        <v>2694750</v>
      </c>
      <c r="F7" s="9">
        <v>1E-3</v>
      </c>
      <c r="G7" s="2">
        <v>2695</v>
      </c>
    </row>
    <row r="8" spans="1:7" x14ac:dyDescent="0.25">
      <c r="A8" t="s">
        <v>18</v>
      </c>
      <c r="B8" t="s">
        <v>69</v>
      </c>
      <c r="C8" t="s">
        <v>116</v>
      </c>
      <c r="D8" t="s">
        <v>136</v>
      </c>
      <c r="E8" s="2">
        <v>45324</v>
      </c>
      <c r="F8" s="9">
        <v>0.05</v>
      </c>
      <c r="G8" s="2">
        <v>2266</v>
      </c>
    </row>
    <row r="9" spans="1:7" x14ac:dyDescent="0.25">
      <c r="A9" t="s">
        <v>21</v>
      </c>
      <c r="B9" t="s">
        <v>72</v>
      </c>
      <c r="C9" t="s">
        <v>118</v>
      </c>
      <c r="D9" t="s">
        <v>175</v>
      </c>
      <c r="E9" s="2">
        <v>191958</v>
      </c>
      <c r="F9" s="9">
        <v>2.5000000000000001E-2</v>
      </c>
      <c r="G9" s="2">
        <v>4799</v>
      </c>
    </row>
    <row r="10" spans="1:7" x14ac:dyDescent="0.25">
      <c r="A10" t="s">
        <v>23</v>
      </c>
      <c r="B10" t="s">
        <v>74</v>
      </c>
      <c r="C10" t="s">
        <v>119</v>
      </c>
      <c r="D10" t="s">
        <v>135</v>
      </c>
      <c r="E10" s="2">
        <v>515867</v>
      </c>
      <c r="F10" s="9">
        <v>0.01</v>
      </c>
      <c r="G10" s="2">
        <v>5159</v>
      </c>
    </row>
    <row r="11" spans="1:7" x14ac:dyDescent="0.25">
      <c r="A11" t="s">
        <v>24</v>
      </c>
      <c r="B11" t="s">
        <v>75</v>
      </c>
      <c r="C11" t="s">
        <v>119</v>
      </c>
      <c r="D11" t="s">
        <v>135</v>
      </c>
      <c r="E11" s="2">
        <v>1511854</v>
      </c>
      <c r="F11" s="9">
        <v>1E-3</v>
      </c>
      <c r="G11" s="2">
        <v>1512</v>
      </c>
    </row>
    <row r="12" spans="1:7" x14ac:dyDescent="0.25">
      <c r="A12" t="s">
        <v>25</v>
      </c>
      <c r="B12" t="s">
        <v>76</v>
      </c>
      <c r="C12" t="s">
        <v>120</v>
      </c>
      <c r="D12" t="s">
        <v>135</v>
      </c>
      <c r="E12" s="2">
        <v>1235447</v>
      </c>
      <c r="F12" s="9">
        <v>1E-3</v>
      </c>
      <c r="G12" s="2">
        <v>1235</v>
      </c>
    </row>
    <row r="13" spans="1:7" x14ac:dyDescent="0.25">
      <c r="A13" t="s">
        <v>26</v>
      </c>
      <c r="B13" t="s">
        <v>77</v>
      </c>
      <c r="C13" t="s">
        <v>121</v>
      </c>
      <c r="D13" t="s">
        <v>175</v>
      </c>
      <c r="E13" s="2">
        <v>148828</v>
      </c>
      <c r="F13" s="9">
        <v>0.01</v>
      </c>
      <c r="G13" s="2">
        <v>1488</v>
      </c>
    </row>
    <row r="14" spans="1:7" x14ac:dyDescent="0.25">
      <c r="A14" t="s">
        <v>29</v>
      </c>
      <c r="B14" t="s">
        <v>80</v>
      </c>
      <c r="C14" t="s">
        <v>121</v>
      </c>
      <c r="D14" t="s">
        <v>135</v>
      </c>
      <c r="E14" s="2">
        <v>1709011</v>
      </c>
      <c r="F14" s="9">
        <v>1E-3</v>
      </c>
      <c r="G14" s="2">
        <v>1709</v>
      </c>
    </row>
    <row r="15" spans="1:7" x14ac:dyDescent="0.25">
      <c r="A15" t="s">
        <v>30</v>
      </c>
      <c r="B15" t="s">
        <v>81</v>
      </c>
      <c r="C15" t="s">
        <v>121</v>
      </c>
      <c r="D15" t="s">
        <v>135</v>
      </c>
      <c r="E15" s="2">
        <v>574643</v>
      </c>
      <c r="F15" s="9">
        <v>0.01</v>
      </c>
      <c r="G15" s="2">
        <v>5746</v>
      </c>
    </row>
    <row r="16" spans="1:7" x14ac:dyDescent="0.25">
      <c r="A16" t="s">
        <v>31</v>
      </c>
      <c r="B16" t="s">
        <v>177</v>
      </c>
      <c r="C16" t="s">
        <v>114</v>
      </c>
      <c r="D16" t="s">
        <v>135</v>
      </c>
      <c r="E16" s="2">
        <v>870583</v>
      </c>
      <c r="F16" s="9">
        <v>0.01</v>
      </c>
      <c r="G16" s="2">
        <v>8706</v>
      </c>
    </row>
    <row r="17" spans="1:7" x14ac:dyDescent="0.25">
      <c r="A17" t="s">
        <v>32</v>
      </c>
      <c r="B17" t="s">
        <v>83</v>
      </c>
      <c r="C17" t="s">
        <v>121</v>
      </c>
      <c r="D17" t="s">
        <v>136</v>
      </c>
      <c r="E17" s="2">
        <v>18694</v>
      </c>
      <c r="F17" s="9">
        <v>0.1</v>
      </c>
      <c r="G17" s="2">
        <v>1869</v>
      </c>
    </row>
    <row r="18" spans="1:7" x14ac:dyDescent="0.25">
      <c r="A18" t="s">
        <v>33</v>
      </c>
      <c r="B18" t="s">
        <v>84</v>
      </c>
      <c r="C18" t="s">
        <v>118</v>
      </c>
      <c r="D18" t="s">
        <v>175</v>
      </c>
      <c r="E18" s="2">
        <v>139192</v>
      </c>
      <c r="F18" s="9">
        <v>2.5000000000000001E-2</v>
      </c>
      <c r="G18" s="2">
        <v>3480</v>
      </c>
    </row>
    <row r="19" spans="1:7" x14ac:dyDescent="0.25">
      <c r="A19" t="s">
        <v>34</v>
      </c>
      <c r="B19" t="s">
        <v>85</v>
      </c>
      <c r="C19" t="s">
        <v>114</v>
      </c>
      <c r="D19" t="s">
        <v>136</v>
      </c>
      <c r="E19" s="2">
        <v>44423</v>
      </c>
      <c r="F19" s="9">
        <v>0.05</v>
      </c>
      <c r="G19" s="2">
        <v>2221</v>
      </c>
    </row>
    <row r="20" spans="1:7" x14ac:dyDescent="0.25">
      <c r="A20" t="s">
        <v>35</v>
      </c>
      <c r="B20" t="s">
        <v>86</v>
      </c>
      <c r="C20" t="s">
        <v>116</v>
      </c>
      <c r="D20" t="s">
        <v>135</v>
      </c>
      <c r="E20" s="2">
        <v>6331917</v>
      </c>
      <c r="F20" s="9">
        <v>1E-3</v>
      </c>
      <c r="G20" s="2">
        <v>6332</v>
      </c>
    </row>
    <row r="21" spans="1:7" x14ac:dyDescent="0.25">
      <c r="A21" t="s">
        <v>36</v>
      </c>
      <c r="B21" t="s">
        <v>179</v>
      </c>
      <c r="C21" t="s">
        <v>114</v>
      </c>
      <c r="D21" t="s">
        <v>175</v>
      </c>
      <c r="E21" s="2">
        <v>307238</v>
      </c>
      <c r="F21" s="9">
        <v>0.01</v>
      </c>
      <c r="G21" s="2">
        <v>3072</v>
      </c>
    </row>
    <row r="22" spans="1:7" x14ac:dyDescent="0.25">
      <c r="A22" t="s">
        <v>40</v>
      </c>
      <c r="B22" t="s">
        <v>91</v>
      </c>
      <c r="C22" t="s">
        <v>120</v>
      </c>
      <c r="D22" t="s">
        <v>137</v>
      </c>
      <c r="E22" s="2">
        <v>0</v>
      </c>
      <c r="F22" s="9">
        <v>0</v>
      </c>
      <c r="G22" s="2">
        <v>0</v>
      </c>
    </row>
    <row r="23" spans="1:7" x14ac:dyDescent="0.25">
      <c r="A23" t="s">
        <v>41</v>
      </c>
      <c r="B23" t="s">
        <v>92</v>
      </c>
      <c r="C23" t="s">
        <v>120</v>
      </c>
      <c r="D23" t="s">
        <v>175</v>
      </c>
      <c r="E23" s="2">
        <v>311869</v>
      </c>
      <c r="F23" s="9">
        <v>0.01</v>
      </c>
      <c r="G23" s="2">
        <v>3119</v>
      </c>
    </row>
    <row r="24" spans="1:7" x14ac:dyDescent="0.25">
      <c r="A24" t="s">
        <v>42</v>
      </c>
      <c r="B24" t="s">
        <v>93</v>
      </c>
      <c r="C24" t="s">
        <v>119</v>
      </c>
      <c r="D24" t="s">
        <v>136</v>
      </c>
      <c r="E24" s="2">
        <v>38608</v>
      </c>
      <c r="F24" s="9">
        <v>0.1</v>
      </c>
      <c r="G24" s="2">
        <v>3861</v>
      </c>
    </row>
    <row r="25" spans="1:7" x14ac:dyDescent="0.25">
      <c r="A25" t="s">
        <v>44</v>
      </c>
      <c r="B25" t="s">
        <v>95</v>
      </c>
      <c r="C25" t="s">
        <v>116</v>
      </c>
      <c r="D25" t="s">
        <v>136</v>
      </c>
      <c r="E25" s="2">
        <v>163</v>
      </c>
      <c r="F25" s="9">
        <v>1</v>
      </c>
      <c r="G25" s="2">
        <v>163</v>
      </c>
    </row>
    <row r="26" spans="1:7" x14ac:dyDescent="0.25">
      <c r="A26" t="s">
        <v>48</v>
      </c>
      <c r="B26" t="s">
        <v>111</v>
      </c>
      <c r="C26" t="s">
        <v>116</v>
      </c>
      <c r="D26" t="s">
        <v>135</v>
      </c>
      <c r="E26" s="2">
        <v>2438128</v>
      </c>
      <c r="F26" s="9">
        <v>1E-3</v>
      </c>
      <c r="G26" s="2">
        <v>2438</v>
      </c>
    </row>
    <row r="27" spans="1:7" x14ac:dyDescent="0.25">
      <c r="A27" t="s">
        <v>49</v>
      </c>
      <c r="B27" t="s">
        <v>110</v>
      </c>
      <c r="C27" t="s">
        <v>118</v>
      </c>
      <c r="D27" t="s">
        <v>137</v>
      </c>
      <c r="E27" s="2">
        <v>0</v>
      </c>
      <c r="F27" s="9">
        <v>0</v>
      </c>
      <c r="G27" s="2">
        <v>0</v>
      </c>
    </row>
    <row r="28" spans="1:7" x14ac:dyDescent="0.25">
      <c r="A28" t="s">
        <v>50</v>
      </c>
      <c r="B28" t="s">
        <v>99</v>
      </c>
      <c r="C28" t="s">
        <v>114</v>
      </c>
      <c r="D28" t="s">
        <v>175</v>
      </c>
      <c r="E28" s="2">
        <v>96160</v>
      </c>
      <c r="F28" s="9">
        <v>1</v>
      </c>
      <c r="G28" s="2">
        <v>96160</v>
      </c>
    </row>
    <row r="29" spans="1:7" x14ac:dyDescent="0.25">
      <c r="A29" t="s">
        <v>51</v>
      </c>
      <c r="B29" t="s">
        <v>100</v>
      </c>
      <c r="C29" t="s">
        <v>114</v>
      </c>
      <c r="D29" t="s">
        <v>137</v>
      </c>
      <c r="E29" s="2">
        <v>0</v>
      </c>
      <c r="F29" s="9">
        <v>0</v>
      </c>
      <c r="G29" s="2">
        <v>0</v>
      </c>
    </row>
    <row r="30" spans="1:7" x14ac:dyDescent="0.25">
      <c r="A30" t="s">
        <v>52</v>
      </c>
      <c r="B30" t="s">
        <v>101</v>
      </c>
      <c r="C30" t="s">
        <v>114</v>
      </c>
      <c r="D30" t="s">
        <v>175</v>
      </c>
      <c r="E30" s="2">
        <v>151563</v>
      </c>
      <c r="F30" s="9">
        <v>0.05</v>
      </c>
      <c r="G30" s="2">
        <v>7578</v>
      </c>
    </row>
    <row r="31" spans="1:7" x14ac:dyDescent="0.25">
      <c r="A31" t="s">
        <v>53</v>
      </c>
      <c r="B31" t="s">
        <v>102</v>
      </c>
      <c r="C31" t="s">
        <v>114</v>
      </c>
      <c r="D31" t="s">
        <v>136</v>
      </c>
      <c r="E31" s="2">
        <v>8102</v>
      </c>
      <c r="F31" s="9">
        <v>0.1</v>
      </c>
      <c r="G31" s="2">
        <v>810</v>
      </c>
    </row>
    <row r="32" spans="1:7" x14ac:dyDescent="0.25">
      <c r="A32" t="s">
        <v>54</v>
      </c>
      <c r="B32" t="s">
        <v>103</v>
      </c>
      <c r="C32" t="s">
        <v>115</v>
      </c>
      <c r="D32" t="s">
        <v>175</v>
      </c>
      <c r="E32" s="2">
        <v>154045</v>
      </c>
      <c r="F32" s="9">
        <v>2.5000000000000001E-2</v>
      </c>
      <c r="G32" s="2">
        <v>3851</v>
      </c>
    </row>
    <row r="33" spans="1:7" x14ac:dyDescent="0.25">
      <c r="A33" t="s">
        <v>55</v>
      </c>
      <c r="B33" t="s">
        <v>104</v>
      </c>
      <c r="C33" t="s">
        <v>115</v>
      </c>
      <c r="D33" t="s">
        <v>175</v>
      </c>
      <c r="E33" s="2">
        <v>100242</v>
      </c>
      <c r="F33" s="9">
        <v>2.5000000000000001E-2</v>
      </c>
      <c r="G33" s="2">
        <v>2506</v>
      </c>
    </row>
    <row r="34" spans="1:7" x14ac:dyDescent="0.25">
      <c r="A34" t="s">
        <v>56</v>
      </c>
      <c r="B34" t="s">
        <v>105</v>
      </c>
      <c r="C34" t="s">
        <v>115</v>
      </c>
      <c r="D34" t="s">
        <v>175</v>
      </c>
      <c r="E34" s="2">
        <v>231970</v>
      </c>
      <c r="F34" s="9">
        <v>2.5000000000000001E-2</v>
      </c>
      <c r="G34" s="2">
        <v>5799</v>
      </c>
    </row>
    <row r="35" spans="1:7" x14ac:dyDescent="0.25">
      <c r="A35" t="s">
        <v>57</v>
      </c>
      <c r="B35" t="s">
        <v>106</v>
      </c>
      <c r="C35" t="s">
        <v>116</v>
      </c>
      <c r="D35" t="s">
        <v>137</v>
      </c>
      <c r="E35" s="2">
        <v>0</v>
      </c>
      <c r="F35" s="9">
        <v>0</v>
      </c>
      <c r="G35" s="2">
        <v>0</v>
      </c>
    </row>
    <row r="36" spans="1:7" x14ac:dyDescent="0.25">
      <c r="A36" t="s">
        <v>58</v>
      </c>
      <c r="B36" t="s">
        <v>107</v>
      </c>
      <c r="C36" t="s">
        <v>114</v>
      </c>
      <c r="D36" t="s">
        <v>136</v>
      </c>
      <c r="E36" s="2">
        <v>130</v>
      </c>
      <c r="F36" s="9">
        <v>1</v>
      </c>
      <c r="G36" s="2">
        <v>130</v>
      </c>
    </row>
    <row r="37" spans="1:7" x14ac:dyDescent="0.25">
      <c r="A37" t="s">
        <v>59</v>
      </c>
      <c r="B37" t="s">
        <v>108</v>
      </c>
      <c r="C37" t="s">
        <v>121</v>
      </c>
      <c r="D37" t="s">
        <v>175</v>
      </c>
      <c r="E37" s="2">
        <v>208993</v>
      </c>
      <c r="F37" s="9">
        <v>0.01</v>
      </c>
      <c r="G37" s="2">
        <v>2090</v>
      </c>
    </row>
    <row r="38" spans="1:7" x14ac:dyDescent="0.25">
      <c r="A38" t="s">
        <v>60</v>
      </c>
      <c r="B38" t="s">
        <v>109</v>
      </c>
      <c r="C38" t="s">
        <v>120</v>
      </c>
      <c r="D38" t="s">
        <v>175</v>
      </c>
      <c r="E38" s="2">
        <v>93825</v>
      </c>
      <c r="F38" s="9">
        <v>0.05</v>
      </c>
      <c r="G38" s="2">
        <v>4691</v>
      </c>
    </row>
  </sheetData>
  <sortState xmlns:xlrd2="http://schemas.microsoft.com/office/spreadsheetml/2017/richdata2" ref="A2:G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447E-20D4-460B-894D-BED2FDA4BE1A}">
  <dimension ref="A1:F21"/>
  <sheetViews>
    <sheetView zoomScale="110" zoomScaleNormal="110" workbookViewId="0">
      <selection activeCell="F16" sqref="F16"/>
    </sheetView>
  </sheetViews>
  <sheetFormatPr defaultRowHeight="15" x14ac:dyDescent="0.25"/>
  <cols>
    <col min="1" max="1" width="14.140625" customWidth="1"/>
    <col min="2" max="2" width="25.85546875" bestFit="1" customWidth="1"/>
    <col min="3" max="3" width="11.42578125" customWidth="1"/>
    <col min="4" max="4" width="11.42578125" style="12" customWidth="1"/>
    <col min="5" max="5" width="11.42578125" customWidth="1"/>
    <col min="6" max="6" width="10.85546875" style="12" customWidth="1"/>
  </cols>
  <sheetData>
    <row r="1" spans="1:6" x14ac:dyDescent="0.25">
      <c r="A1" t="s">
        <v>144</v>
      </c>
      <c r="B1" t="s">
        <v>123</v>
      </c>
      <c r="C1" t="s">
        <v>159</v>
      </c>
      <c r="D1" s="12" t="s">
        <v>163</v>
      </c>
      <c r="E1" t="s">
        <v>160</v>
      </c>
      <c r="F1" s="12" t="s">
        <v>164</v>
      </c>
    </row>
    <row r="2" spans="1:6" x14ac:dyDescent="0.25">
      <c r="A2" t="s">
        <v>50</v>
      </c>
      <c r="B2" t="s">
        <v>168</v>
      </c>
      <c r="C2">
        <v>8990</v>
      </c>
      <c r="D2" s="12">
        <f>C2/C$19</f>
        <v>0.78058522184596679</v>
      </c>
      <c r="E2">
        <v>5321</v>
      </c>
      <c r="F2" s="12">
        <f>E2/E$19</f>
        <v>0.83505963590709353</v>
      </c>
    </row>
    <row r="3" spans="1:6" x14ac:dyDescent="0.25">
      <c r="A3" t="s">
        <v>51</v>
      </c>
      <c r="B3" t="s">
        <v>157</v>
      </c>
      <c r="C3">
        <v>742</v>
      </c>
      <c r="D3" s="12">
        <f t="shared" ref="D3:D17" si="0">C3/C$19</f>
        <v>6.442649995658592E-2</v>
      </c>
      <c r="E3">
        <v>302</v>
      </c>
      <c r="F3" s="12">
        <f t="shared" ref="F3:F17" si="1">E3/E$19</f>
        <v>4.7394852479598244E-2</v>
      </c>
    </row>
    <row r="4" spans="1:6" x14ac:dyDescent="0.25">
      <c r="A4" t="s">
        <v>145</v>
      </c>
      <c r="B4" t="s">
        <v>151</v>
      </c>
      <c r="C4">
        <v>437</v>
      </c>
      <c r="D4" s="12">
        <f t="shared" si="0"/>
        <v>3.7943909004080921E-2</v>
      </c>
      <c r="E4">
        <v>372</v>
      </c>
      <c r="F4" s="12">
        <f t="shared" si="1"/>
        <v>5.8380414312617701E-2</v>
      </c>
    </row>
    <row r="5" spans="1:6" x14ac:dyDescent="0.25">
      <c r="A5" t="s">
        <v>46</v>
      </c>
      <c r="B5" t="s">
        <v>97</v>
      </c>
      <c r="C5">
        <v>372</v>
      </c>
      <c r="D5" s="12">
        <f t="shared" si="0"/>
        <v>3.2300078145350353E-2</v>
      </c>
      <c r="E5">
        <v>1</v>
      </c>
      <c r="F5" s="12">
        <f t="shared" si="1"/>
        <v>1.5693659761456373E-4</v>
      </c>
    </row>
    <row r="6" spans="1:6" x14ac:dyDescent="0.25">
      <c r="A6" t="s">
        <v>147</v>
      </c>
      <c r="B6" t="s">
        <v>152</v>
      </c>
      <c r="C6">
        <v>173</v>
      </c>
      <c r="D6" s="12">
        <f t="shared" si="0"/>
        <v>1.5021272900929061E-2</v>
      </c>
      <c r="E6">
        <v>128</v>
      </c>
      <c r="F6" s="12">
        <f t="shared" si="1"/>
        <v>2.0087884494664157E-2</v>
      </c>
    </row>
    <row r="7" spans="1:6" x14ac:dyDescent="0.25">
      <c r="A7" t="s">
        <v>146</v>
      </c>
      <c r="B7" t="s">
        <v>153</v>
      </c>
      <c r="C7">
        <v>170</v>
      </c>
      <c r="D7" s="12">
        <f t="shared" si="0"/>
        <v>1.4760788399756881E-2</v>
      </c>
      <c r="E7">
        <v>187</v>
      </c>
      <c r="F7" s="12">
        <f t="shared" si="1"/>
        <v>2.9347143753923416E-2</v>
      </c>
    </row>
    <row r="8" spans="1:6" x14ac:dyDescent="0.25">
      <c r="A8" t="s">
        <v>148</v>
      </c>
      <c r="B8" t="s">
        <v>169</v>
      </c>
      <c r="C8">
        <v>157</v>
      </c>
      <c r="D8" s="12">
        <f t="shared" si="0"/>
        <v>1.3632022228010767E-2</v>
      </c>
      <c r="E8">
        <v>8</v>
      </c>
      <c r="F8" s="12">
        <f t="shared" si="1"/>
        <v>1.2554927809165098E-3</v>
      </c>
    </row>
    <row r="9" spans="1:6" x14ac:dyDescent="0.25">
      <c r="A9" t="s">
        <v>26</v>
      </c>
      <c r="B9" t="s">
        <v>77</v>
      </c>
      <c r="C9">
        <v>111</v>
      </c>
      <c r="D9" s="12">
        <f t="shared" si="0"/>
        <v>9.6379265433706694E-3</v>
      </c>
      <c r="E9">
        <v>13</v>
      </c>
      <c r="F9" s="12">
        <f t="shared" si="1"/>
        <v>2.0401757689893284E-3</v>
      </c>
    </row>
    <row r="10" spans="1:6" x14ac:dyDescent="0.25">
      <c r="A10" t="s">
        <v>149</v>
      </c>
      <c r="B10" t="s">
        <v>154</v>
      </c>
      <c r="C10">
        <v>43</v>
      </c>
      <c r="D10" s="12">
        <f t="shared" si="0"/>
        <v>3.733611183467917E-3</v>
      </c>
      <c r="E10">
        <v>0</v>
      </c>
      <c r="F10" s="12">
        <f t="shared" si="1"/>
        <v>0</v>
      </c>
    </row>
    <row r="11" spans="1:6" x14ac:dyDescent="0.25">
      <c r="A11" t="s">
        <v>59</v>
      </c>
      <c r="B11" t="s">
        <v>155</v>
      </c>
      <c r="C11">
        <v>41</v>
      </c>
      <c r="D11" s="12">
        <f t="shared" si="0"/>
        <v>3.5599548493531301E-3</v>
      </c>
      <c r="E11">
        <v>0</v>
      </c>
      <c r="F11" s="12">
        <f t="shared" si="1"/>
        <v>0</v>
      </c>
    </row>
    <row r="12" spans="1:6" x14ac:dyDescent="0.25">
      <c r="A12" t="s">
        <v>150</v>
      </c>
      <c r="B12" t="s">
        <v>156</v>
      </c>
      <c r="C12">
        <v>30</v>
      </c>
      <c r="D12" s="12">
        <f t="shared" si="0"/>
        <v>2.6048450117218025E-3</v>
      </c>
      <c r="E12">
        <v>22</v>
      </c>
      <c r="F12" s="12">
        <f t="shared" si="1"/>
        <v>3.4526051475204018E-3</v>
      </c>
    </row>
    <row r="13" spans="1:6" x14ac:dyDescent="0.25">
      <c r="A13" t="s">
        <v>32</v>
      </c>
      <c r="B13" t="s">
        <v>83</v>
      </c>
      <c r="C13">
        <v>26</v>
      </c>
      <c r="D13" s="12">
        <f t="shared" si="0"/>
        <v>2.257532343492229E-3</v>
      </c>
      <c r="E13">
        <v>3</v>
      </c>
      <c r="F13" s="12">
        <f t="shared" si="1"/>
        <v>4.7080979284369113E-4</v>
      </c>
    </row>
    <row r="14" spans="1:6" x14ac:dyDescent="0.25">
      <c r="A14" t="s">
        <v>52</v>
      </c>
      <c r="B14" t="s">
        <v>158</v>
      </c>
      <c r="C14">
        <v>26</v>
      </c>
      <c r="D14" s="12">
        <f t="shared" si="0"/>
        <v>2.257532343492229E-3</v>
      </c>
      <c r="E14">
        <v>0</v>
      </c>
      <c r="F14" s="12">
        <f t="shared" si="1"/>
        <v>0</v>
      </c>
    </row>
    <row r="15" spans="1:6" x14ac:dyDescent="0.25">
      <c r="A15" t="s">
        <v>53</v>
      </c>
      <c r="B15" t="s">
        <v>102</v>
      </c>
      <c r="C15">
        <v>24</v>
      </c>
      <c r="D15" s="12">
        <f t="shared" si="0"/>
        <v>2.0838760093774421E-3</v>
      </c>
      <c r="E15">
        <v>0</v>
      </c>
      <c r="F15" s="12">
        <f t="shared" si="1"/>
        <v>0</v>
      </c>
    </row>
    <row r="16" spans="1:6" x14ac:dyDescent="0.25">
      <c r="A16" t="s">
        <v>23</v>
      </c>
      <c r="B16" t="s">
        <v>74</v>
      </c>
      <c r="C16">
        <v>15</v>
      </c>
      <c r="D16" s="12">
        <f t="shared" si="0"/>
        <v>1.3024225058609013E-3</v>
      </c>
      <c r="E16">
        <v>0</v>
      </c>
      <c r="F16" s="12">
        <f t="shared" si="1"/>
        <v>0</v>
      </c>
    </row>
    <row r="17" spans="1:6" x14ac:dyDescent="0.25">
      <c r="A17" t="s">
        <v>161</v>
      </c>
      <c r="B17" t="s">
        <v>170</v>
      </c>
      <c r="C17">
        <f>C21-SUM(C3:C16)</f>
        <v>160</v>
      </c>
      <c r="D17" s="12">
        <f t="shared" si="0"/>
        <v>1.3892506729182947E-2</v>
      </c>
      <c r="E17">
        <f>E21-SUM(E3:E16)</f>
        <v>15</v>
      </c>
      <c r="F17" s="12">
        <f t="shared" si="1"/>
        <v>2.3540489642184556E-3</v>
      </c>
    </row>
    <row r="19" spans="1:6" x14ac:dyDescent="0.25">
      <c r="A19" t="s">
        <v>173</v>
      </c>
      <c r="C19">
        <v>11517</v>
      </c>
      <c r="D19" s="12">
        <f>C19/C$19</f>
        <v>1</v>
      </c>
      <c r="E19">
        <v>6372</v>
      </c>
      <c r="F19" s="12">
        <f>E19/E$19</f>
        <v>1</v>
      </c>
    </row>
    <row r="20" spans="1:6" x14ac:dyDescent="0.25">
      <c r="A20" t="s">
        <v>172</v>
      </c>
      <c r="C20">
        <v>8990</v>
      </c>
      <c r="D20" s="12">
        <f>C20/C$19</f>
        <v>0.78058522184596679</v>
      </c>
      <c r="E20">
        <v>5321</v>
      </c>
      <c r="F20" s="12">
        <f>E20/E$19</f>
        <v>0.83505963590709353</v>
      </c>
    </row>
    <row r="21" spans="1:6" x14ac:dyDescent="0.25">
      <c r="A21" t="s">
        <v>171</v>
      </c>
      <c r="C21">
        <v>2527</v>
      </c>
      <c r="D21" s="12">
        <f t="shared" ref="D21:F21" si="2">C21/C$19</f>
        <v>0.21941477815403318</v>
      </c>
      <c r="E21">
        <v>1051</v>
      </c>
      <c r="F21" s="12">
        <f t="shared" si="2"/>
        <v>0.16494036409290647</v>
      </c>
    </row>
  </sheetData>
  <sortState xmlns:xlrd2="http://schemas.microsoft.com/office/spreadsheetml/2017/richdata2" ref="A3:C16">
    <sortCondition descending="1" ref="C3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QC_Stats_Combined</vt:lpstr>
      <vt:lpstr>Terms</vt:lpstr>
      <vt:lpstr>QC sample</vt:lpstr>
      <vt:lpstr>STOC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</cp:lastModifiedBy>
  <dcterms:created xsi:type="dcterms:W3CDTF">2021-07-22T21:18:54Z</dcterms:created>
  <dcterms:modified xsi:type="dcterms:W3CDTF">2022-04-27T19:21:58Z</dcterms:modified>
</cp:coreProperties>
</file>