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a\Documents\cara_thesis\csvs\"/>
    </mc:Choice>
  </mc:AlternateContent>
  <bookViews>
    <workbookView xWindow="0" yWindow="0" windowWidth="15690" windowHeight="7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<sst xmlns="http://schemas.openxmlformats.org/spreadsheetml/2006/main" count="48" uniqueCount="31">
  <si>
    <t>YEAR</t>
  </si>
  <si>
    <t>MONTH</t>
  </si>
  <si>
    <t>AVG MO. TEMP (°F)</t>
  </si>
  <si>
    <t>STATION</t>
  </si>
  <si>
    <t>Crescent City, CA</t>
  </si>
  <si>
    <t>DPTR FM NORMAL</t>
  </si>
  <si>
    <t>HIGHEST TEMP (°F)</t>
  </si>
  <si>
    <t>LOWEST TEMP (°F)</t>
  </si>
  <si>
    <t>GREATEST 24 HR PRECIP (in.)</t>
  </si>
  <si>
    <t>TOTAL PRECIP (in.)</t>
  </si>
  <si>
    <t>10/27 - 10/28</t>
  </si>
  <si>
    <t>11/8 - 11/9</t>
  </si>
  <si>
    <t>12/12 - 12/13</t>
  </si>
  <si>
    <r>
      <t xml:space="preserve">DAYS PRECIP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0.5"</t>
    </r>
  </si>
  <si>
    <t>1/28 - 1/29</t>
  </si>
  <si>
    <t>2/17 - 2/18</t>
  </si>
  <si>
    <r>
      <t xml:space="preserve">DAYS PRECIP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0.01"</t>
    </r>
  </si>
  <si>
    <r>
      <t xml:space="preserve">DAYS PRECIP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0.1"</t>
    </r>
  </si>
  <si>
    <r>
      <t xml:space="preserve">DAYS PRECIP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1.0"</t>
    </r>
  </si>
  <si>
    <t>3/4 - 3/5</t>
  </si>
  <si>
    <t>4/13 - 4/14</t>
  </si>
  <si>
    <t>5/21 - 5/22</t>
  </si>
  <si>
    <t>7/8 - 7/9</t>
  </si>
  <si>
    <t>as of 9/18/16</t>
  </si>
  <si>
    <t>9/16 - 9/17</t>
  </si>
  <si>
    <t>NORMAL PRECIP (in.)</t>
  </si>
  <si>
    <t>NORMAL TEMP (°F)</t>
  </si>
  <si>
    <t>TOTAL PRECIP (cm)</t>
  </si>
  <si>
    <t>NORMAL PRECIP (cm)</t>
  </si>
  <si>
    <t>AVG MO. TEMP (°C)</t>
  </si>
  <si>
    <t>NORMAL TEMP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</si>
</sst>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 PRECIP (cm)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</c:f>
              <c:numCache>
                <c:formatCode>mmm\-yy</c:formatCode>
                <c:ptCount val="1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</c:numCache>
            </c:numRef>
          </c:cat>
          <c:val>
            <c:numRef>
              <c:f>Sheet1!$L$2:$L$18</c:f>
              <c:numCache>
                <c:formatCode>0.0</c:formatCode>
                <c:ptCount val="17"/>
                <c:pt idx="0">
                  <c:v>2.5400000000000002E-2</c:v>
                </c:pt>
                <c:pt idx="1">
                  <c:v>1.4224000000000001</c:v>
                </c:pt>
                <c:pt idx="2">
                  <c:v>0.17780000000000001</c:v>
                </c:pt>
                <c:pt idx="3">
                  <c:v>2.7686000000000002</c:v>
                </c:pt>
                <c:pt idx="4">
                  <c:v>2.286</c:v>
                </c:pt>
                <c:pt idx="5">
                  <c:v>6.0960000000000001</c:v>
                </c:pt>
                <c:pt idx="6">
                  <c:v>20.573999999999998</c:v>
                </c:pt>
                <c:pt idx="7">
                  <c:v>61.417200000000001</c:v>
                </c:pt>
                <c:pt idx="8">
                  <c:v>36.652200000000001</c:v>
                </c:pt>
                <c:pt idx="9">
                  <c:v>9.6774000000000004</c:v>
                </c:pt>
                <c:pt idx="10">
                  <c:v>25.679399999999998</c:v>
                </c:pt>
                <c:pt idx="11">
                  <c:v>6.9596000000000009</c:v>
                </c:pt>
                <c:pt idx="12">
                  <c:v>0.96520000000000006</c:v>
                </c:pt>
                <c:pt idx="13">
                  <c:v>0.71120000000000005</c:v>
                </c:pt>
                <c:pt idx="14">
                  <c:v>2.6162000000000001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2-472E-AD62-E1321B0AC7D1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NORMAL PRECIP (cm)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Sheet1!$C$2:$C$18</c:f>
              <c:numCache>
                <c:formatCode>mmm\-yy</c:formatCode>
                <c:ptCount val="1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</c:numCache>
            </c:numRef>
          </c:cat>
          <c:val>
            <c:numRef>
              <c:f>Sheet1!$O$2:$O$18</c:f>
              <c:numCache>
                <c:formatCode>0.0</c:formatCode>
                <c:ptCount val="17"/>
                <c:pt idx="0">
                  <c:v>7.2897999999999996</c:v>
                </c:pt>
                <c:pt idx="1">
                  <c:v>4.3941999999999997</c:v>
                </c:pt>
                <c:pt idx="2">
                  <c:v>1.0414000000000001</c:v>
                </c:pt>
                <c:pt idx="3">
                  <c:v>1.3208000000000004</c:v>
                </c:pt>
                <c:pt idx="4">
                  <c:v>2.3622000000000001</c:v>
                </c:pt>
                <c:pt idx="5">
                  <c:v>10.769600000000001</c:v>
                </c:pt>
                <c:pt idx="6">
                  <c:v>24.714200000000002</c:v>
                </c:pt>
                <c:pt idx="7">
                  <c:v>28.625799999999998</c:v>
                </c:pt>
                <c:pt idx="8">
                  <c:v>26.390600000000003</c:v>
                </c:pt>
                <c:pt idx="9">
                  <c:v>22.555200000000003</c:v>
                </c:pt>
                <c:pt idx="10">
                  <c:v>19.964399999999998</c:v>
                </c:pt>
                <c:pt idx="11">
                  <c:v>13.208</c:v>
                </c:pt>
                <c:pt idx="12">
                  <c:v>7.2898000000000005</c:v>
                </c:pt>
                <c:pt idx="13">
                  <c:v>4.3941999999999997</c:v>
                </c:pt>
                <c:pt idx="14">
                  <c:v>1.0414000000000001</c:v>
                </c:pt>
                <c:pt idx="15">
                  <c:v>1.3208</c:v>
                </c:pt>
                <c:pt idx="16">
                  <c:v>1.0668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2-472E-AD62-E1321B0A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322976"/>
        <c:axId val="262323304"/>
      </c:lineChart>
      <c:lineChart>
        <c:grouping val="standard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AVG MO. TEMP (°C)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Sheet1!$C$2:$C$18</c:f>
              <c:numCache>
                <c:formatCode>mmm\-yy</c:formatCode>
                <c:ptCount val="1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</c:numCache>
            </c:numRef>
          </c:cat>
          <c:val>
            <c:numRef>
              <c:f>Sheet1!$E$2:$E$18</c:f>
              <c:numCache>
                <c:formatCode>0.0</c:formatCode>
                <c:ptCount val="17"/>
                <c:pt idx="0">
                  <c:v>11.333333333333332</c:v>
                </c:pt>
                <c:pt idx="1">
                  <c:v>12.999999999999998</c:v>
                </c:pt>
                <c:pt idx="2">
                  <c:v>15.611111111111111</c:v>
                </c:pt>
                <c:pt idx="3">
                  <c:v>16.111111111111111</c:v>
                </c:pt>
                <c:pt idx="4">
                  <c:v>13.833333333333332</c:v>
                </c:pt>
                <c:pt idx="5">
                  <c:v>14.277777777777779</c:v>
                </c:pt>
                <c:pt idx="6">
                  <c:v>9.8333333333333339</c:v>
                </c:pt>
                <c:pt idx="7">
                  <c:v>9.3333333333333321</c:v>
                </c:pt>
                <c:pt idx="8">
                  <c:v>10.444444444444443</c:v>
                </c:pt>
                <c:pt idx="9">
                  <c:v>10.888888888888889</c:v>
                </c:pt>
                <c:pt idx="10">
                  <c:v>10.72222222222222</c:v>
                </c:pt>
                <c:pt idx="11">
                  <c:v>12.111111111111109</c:v>
                </c:pt>
                <c:pt idx="12">
                  <c:v>11.500000000000002</c:v>
                </c:pt>
                <c:pt idx="13">
                  <c:v>13.444444444444446</c:v>
                </c:pt>
                <c:pt idx="14">
                  <c:v>14.055555555555554</c:v>
                </c:pt>
                <c:pt idx="15">
                  <c:v>13.444444444444446</c:v>
                </c:pt>
                <c:pt idx="16">
                  <c:v>13.777777777777775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2-472E-AD62-E1321B0AC7D1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NORMAL TEMP (°C)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Sheet1!$C$2:$C$18</c:f>
              <c:numCache>
                <c:formatCode>mmm\-yy</c:formatCode>
                <c:ptCount val="1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</c:numCache>
            </c:numRef>
          </c:cat>
          <c:val>
            <c:numRef>
              <c:f>Sheet1!$H$2:$H$18</c:f>
              <c:numCache>
                <c:formatCode>0.0</c:formatCode>
                <c:ptCount val="17"/>
                <c:pt idx="0">
                  <c:v>11.277777777777777</c:v>
                </c:pt>
                <c:pt idx="1">
                  <c:v>12.611111111111109</c:v>
                </c:pt>
                <c:pt idx="2">
                  <c:v>13.388888888888889</c:v>
                </c:pt>
                <c:pt idx="3">
                  <c:v>13.888888888888889</c:v>
                </c:pt>
                <c:pt idx="4">
                  <c:v>13.055555555555555</c:v>
                </c:pt>
                <c:pt idx="5">
                  <c:v>11.888888888888891</c:v>
                </c:pt>
                <c:pt idx="6">
                  <c:v>9.9444444444444482</c:v>
                </c:pt>
                <c:pt idx="7">
                  <c:v>8.6666666666666625</c:v>
                </c:pt>
                <c:pt idx="8">
                  <c:v>8.8333333333333321</c:v>
                </c:pt>
                <c:pt idx="9">
                  <c:v>8.6666666666666679</c:v>
                </c:pt>
                <c:pt idx="10">
                  <c:v>9.1666666666666661</c:v>
                </c:pt>
                <c:pt idx="11">
                  <c:v>9.6111111111111089</c:v>
                </c:pt>
                <c:pt idx="12">
                  <c:v>10.722222222222225</c:v>
                </c:pt>
                <c:pt idx="13">
                  <c:v>12.611111111111112</c:v>
                </c:pt>
                <c:pt idx="14">
                  <c:v>13.388888888888886</c:v>
                </c:pt>
                <c:pt idx="15">
                  <c:v>13.888888888888889</c:v>
                </c:pt>
                <c:pt idx="16">
                  <c:v>13.333333333333332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2-472E-AD62-E1321B0A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661216"/>
        <c:axId val="550666792"/>
      </c:lineChart>
      <c:dateAx>
        <c:axId val="262322976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2323304"/>
        <c:crosses val="autoZero"/>
        <c:auto val="1"/>
        <c:lblOffset val="100"/>
        <c:baseTimeUnit val="months"/>
      </c:dateAx>
      <c:valAx>
        <c:axId val="262323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Total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Precipitation (cm)</a:t>
                </a:r>
              </a:p>
            </c:rich>
          </c:tx>
          <c:layout>
            <c:manualLayout>
              <c:xMode val="edge"/>
              <c:yMode val="edge"/>
              <c:x val="1.6486347243688821E-2"/>
              <c:y val="0.21082315777811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2322976"/>
        <c:crosses val="autoZero"/>
        <c:crossBetween val="between"/>
      </c:valAx>
      <c:valAx>
        <c:axId val="550666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Temperature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(°C)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5301391035548688"/>
              <c:y val="0.18186012909901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cross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0661216"/>
        <c:crosses val="max"/>
        <c:crossBetween val="between"/>
      </c:valAx>
      <c:dateAx>
        <c:axId val="5506612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50666792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DAYS PRECIP &gt; 0.01"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</c:f>
              <c:numCache>
                <c:formatCode>mmm\-yy</c:formatCode>
                <c:ptCount val="1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</c:numCache>
            </c:numRef>
          </c:cat>
          <c:val>
            <c:numRef>
              <c:f>Sheet1!$Q$2:$Q$18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9</c:v>
                </c:pt>
                <c:pt idx="6">
                  <c:v>12</c:v>
                </c:pt>
                <c:pt idx="7">
                  <c:v>27</c:v>
                </c:pt>
                <c:pt idx="8">
                  <c:v>25</c:v>
                </c:pt>
                <c:pt idx="9">
                  <c:v>15</c:v>
                </c:pt>
                <c:pt idx="10">
                  <c:v>20</c:v>
                </c:pt>
                <c:pt idx="11">
                  <c:v>10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1-4888-B5D8-DA33977F733D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DAYS PRECIP &gt; 0.1"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</c:f>
              <c:numCache>
                <c:formatCode>mmm\-yy</c:formatCode>
                <c:ptCount val="1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</c:numCache>
            </c:numRef>
          </c:cat>
          <c:val>
            <c:numRef>
              <c:f>Sheet1!$R$2:$R$18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26</c:v>
                </c:pt>
                <c:pt idx="8">
                  <c:v>19</c:v>
                </c:pt>
                <c:pt idx="9">
                  <c:v>9</c:v>
                </c:pt>
                <c:pt idx="10">
                  <c:v>17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1-4888-B5D8-DA33977F733D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DAYS PRECIP &gt; 0.5"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</c:f>
              <c:numCache>
                <c:formatCode>mmm\-yy</c:formatCode>
                <c:ptCount val="1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</c:numCache>
            </c:numRef>
          </c:cat>
          <c:val>
            <c:numRef>
              <c:f>Sheet1!$S$2:$S$18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2</c:v>
                </c:pt>
                <c:pt idx="10">
                  <c:v>8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1-4888-B5D8-DA33977F733D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DAYS PRECIP &gt; 1.0"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Sheet1!$C$2:$C$18</c:f>
              <c:numCache>
                <c:formatCode>mmm\-yy</c:formatCode>
                <c:ptCount val="17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  <c:pt idx="14">
                  <c:v>42552</c:v>
                </c:pt>
                <c:pt idx="15">
                  <c:v>42583</c:v>
                </c:pt>
                <c:pt idx="16">
                  <c:v>42614</c:v>
                </c:pt>
              </c:numCache>
            </c:numRef>
          </c:cat>
          <c:val>
            <c:numRef>
              <c:f>Sheet1!$T$2:$T$18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9</c:v>
                </c:pt>
                <c:pt idx="8">
                  <c:v>7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1-4888-B5D8-DA33977F7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71248"/>
        <c:axId val="553170920"/>
      </c:lineChart>
      <c:dateAx>
        <c:axId val="5531712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0920"/>
        <c:crosses val="autoZero"/>
        <c:auto val="1"/>
        <c:lblOffset val="100"/>
        <c:baseTimeUnit val="months"/>
      </c:dateAx>
      <c:valAx>
        <c:axId val="553170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7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20</xdr:row>
      <xdr:rowOff>19050</xdr:rowOff>
    </xdr:from>
    <xdr:to>
      <xdr:col>16</xdr:col>
      <xdr:colOff>647700</xdr:colOff>
      <xdr:row>39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41</xdr:row>
      <xdr:rowOff>85725</xdr:rowOff>
    </xdr:from>
    <xdr:to>
      <xdr:col>16</xdr:col>
      <xdr:colOff>581025</xdr:colOff>
      <xdr:row>59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topLeftCell="J1" workbookViewId="0">
      <selection activeCell="T9" sqref="T9"/>
    </sheetView>
  </sheetViews>
  <sheetFormatPr defaultRowHeight="15" x14ac:dyDescent="0.25"/>
  <cols>
    <col min="1" max="1" width="16.140625" bestFit="1" customWidth="1"/>
    <col min="3" max="3" width="10.85546875" bestFit="1" customWidth="1"/>
    <col min="4" max="4" width="14.140625" hidden="1" customWidth="1"/>
    <col min="5" max="5" width="14.140625" customWidth="1"/>
    <col min="6" max="6" width="11.7109375" hidden="1" customWidth="1"/>
    <col min="7" max="7" width="9.42578125" bestFit="1" customWidth="1"/>
    <col min="8" max="8" width="11.7109375" customWidth="1"/>
    <col min="9" max="9" width="14.5703125" customWidth="1"/>
    <col min="10" max="10" width="13.140625" customWidth="1"/>
    <col min="11" max="11" width="12.85546875" hidden="1" customWidth="1"/>
    <col min="12" max="12" width="12.85546875" customWidth="1"/>
    <col min="13" max="14" width="11.140625" hidden="1" customWidth="1"/>
    <col min="15" max="15" width="11.140625" customWidth="1"/>
    <col min="16" max="16" width="15.42578125" customWidth="1"/>
    <col min="17" max="17" width="12.85546875" customWidth="1"/>
    <col min="18" max="18" width="12.42578125" customWidth="1"/>
    <col min="19" max="19" width="12.140625" customWidth="1"/>
    <col min="20" max="20" width="12" customWidth="1"/>
  </cols>
  <sheetData>
    <row r="1" spans="1:21" s="1" customFormat="1" ht="45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29</v>
      </c>
      <c r="F1" s="3" t="s">
        <v>5</v>
      </c>
      <c r="G1" s="7" t="s">
        <v>26</v>
      </c>
      <c r="H1" s="7" t="s">
        <v>30</v>
      </c>
      <c r="I1" s="3" t="s">
        <v>6</v>
      </c>
      <c r="J1" s="3" t="s">
        <v>7</v>
      </c>
      <c r="K1" s="3" t="s">
        <v>9</v>
      </c>
      <c r="L1" s="3" t="s">
        <v>27</v>
      </c>
      <c r="M1" s="3" t="s">
        <v>5</v>
      </c>
      <c r="N1" s="7" t="s">
        <v>25</v>
      </c>
      <c r="O1" s="7" t="s">
        <v>28</v>
      </c>
      <c r="P1" s="3" t="s">
        <v>8</v>
      </c>
      <c r="Q1" s="4" t="s">
        <v>16</v>
      </c>
      <c r="R1" s="4" t="s">
        <v>17</v>
      </c>
      <c r="S1" s="4" t="s">
        <v>13</v>
      </c>
      <c r="T1" s="4" t="s">
        <v>18</v>
      </c>
    </row>
    <row r="2" spans="1:21" s="2" customFormat="1" x14ac:dyDescent="0.25">
      <c r="A2" s="2" t="s">
        <v>4</v>
      </c>
      <c r="B2" s="2">
        <v>2015</v>
      </c>
      <c r="C2" s="11">
        <v>42125</v>
      </c>
      <c r="D2" s="2">
        <v>52.4</v>
      </c>
      <c r="E2" s="10">
        <f>CONVERT(D2, "F", "C")</f>
        <v>11.333333333333332</v>
      </c>
      <c r="F2" s="2">
        <v>0.1</v>
      </c>
      <c r="G2" s="8">
        <f>D2-F2</f>
        <v>52.3</v>
      </c>
      <c r="H2" s="9">
        <f>CONVERT(G2, "F", "C")</f>
        <v>11.277777777777777</v>
      </c>
      <c r="I2" s="2">
        <v>61</v>
      </c>
      <c r="J2" s="2">
        <v>40</v>
      </c>
      <c r="K2" s="2">
        <v>0.01</v>
      </c>
      <c r="L2" s="10">
        <f>K2*2.54</f>
        <v>2.5400000000000002E-2</v>
      </c>
      <c r="M2" s="10">
        <v>-2.86</v>
      </c>
      <c r="N2" s="9">
        <f>K2-M2</f>
        <v>2.8699999999999997</v>
      </c>
      <c r="O2" s="9">
        <f>N2*2.54</f>
        <v>7.2897999999999996</v>
      </c>
      <c r="P2" s="2">
        <v>0.01</v>
      </c>
      <c r="Q2" s="2">
        <v>1</v>
      </c>
      <c r="R2" s="2">
        <v>0</v>
      </c>
      <c r="S2" s="2">
        <v>0</v>
      </c>
      <c r="T2" s="2">
        <v>0</v>
      </c>
      <c r="U2" s="6">
        <v>42521</v>
      </c>
    </row>
    <row r="3" spans="1:21" x14ac:dyDescent="0.25">
      <c r="A3" s="2" t="s">
        <v>4</v>
      </c>
      <c r="B3" s="2">
        <v>2015</v>
      </c>
      <c r="C3" s="11">
        <v>42156</v>
      </c>
      <c r="D3" s="2">
        <v>55.4</v>
      </c>
      <c r="E3" s="10">
        <f t="shared" ref="E3:E18" si="0">CONVERT(D3, "F", "C")</f>
        <v>12.999999999999998</v>
      </c>
      <c r="F3" s="2">
        <v>0.7</v>
      </c>
      <c r="G3" s="8">
        <f t="shared" ref="G3:G18" si="1">D3-F3</f>
        <v>54.699999999999996</v>
      </c>
      <c r="H3" s="9">
        <f t="shared" ref="H3:H18" si="2">CONVERT(G3, "F", "C")</f>
        <v>12.611111111111109</v>
      </c>
      <c r="I3" s="2">
        <v>71</v>
      </c>
      <c r="J3" s="2">
        <v>44</v>
      </c>
      <c r="K3" s="2">
        <v>0.56000000000000005</v>
      </c>
      <c r="L3" s="10">
        <f t="shared" ref="L3:L18" si="3">K3*2.54</f>
        <v>1.4224000000000001</v>
      </c>
      <c r="M3" s="10">
        <v>-1.17</v>
      </c>
      <c r="N3" s="9">
        <f t="shared" ref="N3:N18" si="4">K3-M3</f>
        <v>1.73</v>
      </c>
      <c r="O3" s="9">
        <f t="shared" ref="O3:O18" si="5">N3*2.54</f>
        <v>4.3941999999999997</v>
      </c>
      <c r="P3" s="2">
        <v>0.5</v>
      </c>
      <c r="Q3" s="2">
        <v>4</v>
      </c>
      <c r="R3" s="2">
        <v>1</v>
      </c>
      <c r="S3" s="2">
        <v>1</v>
      </c>
      <c r="T3" s="2">
        <v>0</v>
      </c>
      <c r="U3" s="5">
        <v>42522</v>
      </c>
    </row>
    <row r="4" spans="1:21" x14ac:dyDescent="0.25">
      <c r="A4" s="2" t="s">
        <v>4</v>
      </c>
      <c r="B4" s="2">
        <v>2015</v>
      </c>
      <c r="C4" s="11">
        <v>42186</v>
      </c>
      <c r="D4" s="2">
        <v>60.1</v>
      </c>
      <c r="E4" s="10">
        <f t="shared" si="0"/>
        <v>15.611111111111111</v>
      </c>
      <c r="F4" s="2">
        <v>4</v>
      </c>
      <c r="G4" s="8">
        <f t="shared" si="1"/>
        <v>56.1</v>
      </c>
      <c r="H4" s="9">
        <f t="shared" si="2"/>
        <v>13.388888888888889</v>
      </c>
      <c r="I4" s="2">
        <v>80</v>
      </c>
      <c r="J4" s="2">
        <v>51</v>
      </c>
      <c r="K4" s="2">
        <v>7.0000000000000007E-2</v>
      </c>
      <c r="L4" s="10">
        <f t="shared" si="3"/>
        <v>0.17780000000000001</v>
      </c>
      <c r="M4" s="10">
        <v>-0.34</v>
      </c>
      <c r="N4" s="9">
        <f t="shared" si="4"/>
        <v>0.41000000000000003</v>
      </c>
      <c r="O4" s="9">
        <f t="shared" si="5"/>
        <v>1.0414000000000001</v>
      </c>
      <c r="P4" s="2">
        <v>7.0000000000000007E-2</v>
      </c>
      <c r="Q4" s="2">
        <v>1</v>
      </c>
      <c r="R4" s="2">
        <v>0</v>
      </c>
      <c r="S4" s="2">
        <v>0</v>
      </c>
      <c r="T4" s="2">
        <v>0</v>
      </c>
      <c r="U4" s="5">
        <v>42559</v>
      </c>
    </row>
    <row r="5" spans="1:21" x14ac:dyDescent="0.25">
      <c r="A5" s="2" t="s">
        <v>4</v>
      </c>
      <c r="B5" s="2">
        <v>2015</v>
      </c>
      <c r="C5" s="11">
        <v>42217</v>
      </c>
      <c r="D5" s="2">
        <v>61</v>
      </c>
      <c r="E5" s="10">
        <f t="shared" si="0"/>
        <v>16.111111111111111</v>
      </c>
      <c r="F5" s="2">
        <v>4</v>
      </c>
      <c r="G5" s="8">
        <f t="shared" si="1"/>
        <v>57</v>
      </c>
      <c r="H5" s="9">
        <f t="shared" si="2"/>
        <v>13.888888888888889</v>
      </c>
      <c r="I5" s="2">
        <v>73</v>
      </c>
      <c r="J5" s="2">
        <v>49</v>
      </c>
      <c r="K5" s="2">
        <v>1.0900000000000001</v>
      </c>
      <c r="L5" s="10">
        <f t="shared" si="3"/>
        <v>2.7686000000000002</v>
      </c>
      <c r="M5" s="10">
        <v>0.56999999999999995</v>
      </c>
      <c r="N5" s="9">
        <f t="shared" si="4"/>
        <v>0.52000000000000013</v>
      </c>
      <c r="O5" s="9">
        <f t="shared" si="5"/>
        <v>1.3208000000000004</v>
      </c>
      <c r="P5" s="2">
        <v>0.98</v>
      </c>
      <c r="Q5" s="2">
        <v>2</v>
      </c>
      <c r="R5" s="2">
        <v>2</v>
      </c>
      <c r="S5" s="2">
        <v>1</v>
      </c>
      <c r="T5" s="2">
        <v>0</v>
      </c>
      <c r="U5" s="5">
        <v>42611</v>
      </c>
    </row>
    <row r="6" spans="1:21" x14ac:dyDescent="0.25">
      <c r="A6" s="2" t="s">
        <v>4</v>
      </c>
      <c r="B6" s="2">
        <v>2015</v>
      </c>
      <c r="C6" s="11">
        <v>42248</v>
      </c>
      <c r="D6" s="2">
        <v>56.9</v>
      </c>
      <c r="E6" s="10">
        <f t="shared" si="0"/>
        <v>13.833333333333332</v>
      </c>
      <c r="F6" s="2">
        <v>1.4</v>
      </c>
      <c r="G6" s="8">
        <f t="shared" si="1"/>
        <v>55.5</v>
      </c>
      <c r="H6" s="9">
        <f t="shared" si="2"/>
        <v>13.055555555555555</v>
      </c>
      <c r="I6" s="2">
        <v>69</v>
      </c>
      <c r="J6" s="2">
        <v>45</v>
      </c>
      <c r="K6" s="2">
        <v>0.9</v>
      </c>
      <c r="L6" s="10">
        <f t="shared" si="3"/>
        <v>2.286</v>
      </c>
      <c r="M6" s="10">
        <v>-0.03</v>
      </c>
      <c r="N6" s="9">
        <f t="shared" si="4"/>
        <v>0.93</v>
      </c>
      <c r="O6" s="9">
        <f t="shared" si="5"/>
        <v>2.3622000000000001</v>
      </c>
      <c r="P6" s="2">
        <v>0.8</v>
      </c>
      <c r="Q6" s="2">
        <v>3</v>
      </c>
      <c r="R6" s="2">
        <v>2</v>
      </c>
      <c r="S6" s="2">
        <v>0</v>
      </c>
      <c r="T6" s="2">
        <v>0</v>
      </c>
      <c r="U6" t="s">
        <v>24</v>
      </c>
    </row>
    <row r="7" spans="1:21" x14ac:dyDescent="0.25">
      <c r="A7" s="2" t="s">
        <v>4</v>
      </c>
      <c r="B7" s="2">
        <v>2015</v>
      </c>
      <c r="C7" s="11">
        <v>42278</v>
      </c>
      <c r="D7" s="2">
        <v>57.7</v>
      </c>
      <c r="E7" s="10">
        <f t="shared" si="0"/>
        <v>14.277777777777779</v>
      </c>
      <c r="F7" s="2">
        <v>4.3</v>
      </c>
      <c r="G7" s="8">
        <f t="shared" si="1"/>
        <v>53.400000000000006</v>
      </c>
      <c r="H7" s="9">
        <f t="shared" si="2"/>
        <v>11.888888888888891</v>
      </c>
      <c r="I7" s="2">
        <v>79</v>
      </c>
      <c r="J7" s="2">
        <v>42</v>
      </c>
      <c r="K7" s="2">
        <v>2.4</v>
      </c>
      <c r="L7" s="10">
        <f t="shared" si="3"/>
        <v>6.0960000000000001</v>
      </c>
      <c r="M7" s="10">
        <v>-1.84</v>
      </c>
      <c r="N7" s="9">
        <f t="shared" si="4"/>
        <v>4.24</v>
      </c>
      <c r="O7" s="9">
        <f t="shared" si="5"/>
        <v>10.769600000000001</v>
      </c>
      <c r="P7" s="2">
        <v>0.75</v>
      </c>
      <c r="Q7" s="2">
        <v>9</v>
      </c>
      <c r="R7" s="2">
        <v>6</v>
      </c>
      <c r="S7" s="2">
        <v>2</v>
      </c>
      <c r="T7" s="2">
        <v>0</v>
      </c>
      <c r="U7" t="s">
        <v>10</v>
      </c>
    </row>
    <row r="8" spans="1:21" x14ac:dyDescent="0.25">
      <c r="A8" s="2" t="s">
        <v>4</v>
      </c>
      <c r="B8" s="2">
        <v>2015</v>
      </c>
      <c r="C8" s="11">
        <v>42309</v>
      </c>
      <c r="D8" s="2">
        <v>49.7</v>
      </c>
      <c r="E8" s="10">
        <f t="shared" si="0"/>
        <v>9.8333333333333339</v>
      </c>
      <c r="F8" s="2">
        <v>-0.2</v>
      </c>
      <c r="G8" s="8">
        <f t="shared" si="1"/>
        <v>49.900000000000006</v>
      </c>
      <c r="H8" s="9">
        <f t="shared" si="2"/>
        <v>9.9444444444444482</v>
      </c>
      <c r="I8" s="2">
        <v>65</v>
      </c>
      <c r="J8" s="2">
        <v>33</v>
      </c>
      <c r="K8" s="2">
        <v>8.1</v>
      </c>
      <c r="L8" s="10">
        <f t="shared" si="3"/>
        <v>20.573999999999998</v>
      </c>
      <c r="M8" s="10">
        <v>-1.63</v>
      </c>
      <c r="N8" s="9">
        <f t="shared" si="4"/>
        <v>9.73</v>
      </c>
      <c r="O8" s="9">
        <f t="shared" si="5"/>
        <v>24.714200000000002</v>
      </c>
      <c r="P8" s="2">
        <v>2.71</v>
      </c>
      <c r="Q8" s="2">
        <v>12</v>
      </c>
      <c r="R8" s="2">
        <v>9</v>
      </c>
      <c r="S8" s="2">
        <v>7</v>
      </c>
      <c r="T8" s="2">
        <v>3</v>
      </c>
      <c r="U8" t="s">
        <v>11</v>
      </c>
    </row>
    <row r="9" spans="1:21" x14ac:dyDescent="0.25">
      <c r="A9" s="2" t="s">
        <v>4</v>
      </c>
      <c r="B9" s="2">
        <v>2015</v>
      </c>
      <c r="C9" s="11">
        <v>42339</v>
      </c>
      <c r="D9" s="2">
        <v>48.8</v>
      </c>
      <c r="E9" s="10">
        <f t="shared" si="0"/>
        <v>9.3333333333333321</v>
      </c>
      <c r="F9" s="2">
        <v>1.2</v>
      </c>
      <c r="G9" s="8">
        <f t="shared" si="1"/>
        <v>47.599999999999994</v>
      </c>
      <c r="H9" s="9">
        <f t="shared" si="2"/>
        <v>8.6666666666666625</v>
      </c>
      <c r="I9" s="2">
        <v>63</v>
      </c>
      <c r="J9" s="2">
        <v>33</v>
      </c>
      <c r="K9" s="2">
        <v>24.18</v>
      </c>
      <c r="L9" s="10">
        <f t="shared" si="3"/>
        <v>61.417200000000001</v>
      </c>
      <c r="M9" s="10">
        <v>12.91</v>
      </c>
      <c r="N9" s="9">
        <f t="shared" si="4"/>
        <v>11.27</v>
      </c>
      <c r="O9" s="9">
        <f t="shared" si="5"/>
        <v>28.625799999999998</v>
      </c>
      <c r="P9" s="2">
        <v>5.04</v>
      </c>
      <c r="Q9" s="2">
        <v>27</v>
      </c>
      <c r="R9" s="2">
        <v>26</v>
      </c>
      <c r="S9" s="2">
        <v>12</v>
      </c>
      <c r="T9" s="2">
        <v>9</v>
      </c>
      <c r="U9" t="s">
        <v>12</v>
      </c>
    </row>
    <row r="10" spans="1:21" x14ac:dyDescent="0.25">
      <c r="A10" s="2" t="s">
        <v>4</v>
      </c>
      <c r="B10" s="2">
        <v>2016</v>
      </c>
      <c r="C10" s="11">
        <v>42370</v>
      </c>
      <c r="D10" s="2">
        <v>50.8</v>
      </c>
      <c r="E10" s="10">
        <f t="shared" si="0"/>
        <v>10.444444444444443</v>
      </c>
      <c r="F10" s="2">
        <v>2.9</v>
      </c>
      <c r="G10" s="8">
        <f t="shared" si="1"/>
        <v>47.9</v>
      </c>
      <c r="H10" s="9">
        <f t="shared" si="2"/>
        <v>8.8333333333333321</v>
      </c>
      <c r="I10" s="2">
        <v>62</v>
      </c>
      <c r="J10" s="2">
        <v>35</v>
      </c>
      <c r="K10" s="2">
        <v>14.43</v>
      </c>
      <c r="L10" s="10">
        <f t="shared" si="3"/>
        <v>36.652200000000001</v>
      </c>
      <c r="M10" s="10">
        <v>4.04</v>
      </c>
      <c r="N10" s="9">
        <f t="shared" si="4"/>
        <v>10.39</v>
      </c>
      <c r="O10" s="9">
        <f t="shared" si="5"/>
        <v>26.390600000000003</v>
      </c>
      <c r="P10" s="2">
        <v>2.0099999999999998</v>
      </c>
      <c r="Q10" s="2">
        <v>25</v>
      </c>
      <c r="R10" s="2">
        <v>19</v>
      </c>
      <c r="S10" s="2">
        <v>11</v>
      </c>
      <c r="T10" s="2">
        <v>7</v>
      </c>
      <c r="U10" t="s">
        <v>14</v>
      </c>
    </row>
    <row r="11" spans="1:21" x14ac:dyDescent="0.25">
      <c r="A11" s="2" t="s">
        <v>4</v>
      </c>
      <c r="B11" s="2">
        <v>2016</v>
      </c>
      <c r="C11" s="11">
        <v>42401</v>
      </c>
      <c r="D11" s="2">
        <v>51.6</v>
      </c>
      <c r="E11" s="10">
        <f t="shared" si="0"/>
        <v>10.888888888888889</v>
      </c>
      <c r="F11" s="2">
        <v>4</v>
      </c>
      <c r="G11" s="8">
        <f t="shared" si="1"/>
        <v>47.6</v>
      </c>
      <c r="H11" s="9">
        <f t="shared" si="2"/>
        <v>8.6666666666666679</v>
      </c>
      <c r="I11" s="2">
        <v>75</v>
      </c>
      <c r="J11" s="2">
        <v>32</v>
      </c>
      <c r="K11" s="2">
        <v>3.81</v>
      </c>
      <c r="L11" s="10">
        <f t="shared" si="3"/>
        <v>9.6774000000000004</v>
      </c>
      <c r="M11" s="10">
        <v>-5.07</v>
      </c>
      <c r="N11" s="9">
        <f t="shared" si="4"/>
        <v>8.8800000000000008</v>
      </c>
      <c r="O11" s="9">
        <f t="shared" si="5"/>
        <v>22.555200000000003</v>
      </c>
      <c r="P11" s="2">
        <v>1.0900000000000001</v>
      </c>
      <c r="Q11" s="2">
        <v>15</v>
      </c>
      <c r="R11" s="2">
        <v>9</v>
      </c>
      <c r="S11" s="2">
        <v>2</v>
      </c>
      <c r="T11" s="2">
        <v>0</v>
      </c>
      <c r="U11" t="s">
        <v>15</v>
      </c>
    </row>
    <row r="12" spans="1:21" x14ac:dyDescent="0.25">
      <c r="A12" s="2" t="s">
        <v>4</v>
      </c>
      <c r="B12" s="2">
        <v>2016</v>
      </c>
      <c r="C12" s="11">
        <v>42430</v>
      </c>
      <c r="D12" s="2">
        <v>51.3</v>
      </c>
      <c r="E12" s="10">
        <f t="shared" si="0"/>
        <v>10.72222222222222</v>
      </c>
      <c r="F12" s="2">
        <v>2.8</v>
      </c>
      <c r="G12" s="8">
        <f t="shared" si="1"/>
        <v>48.5</v>
      </c>
      <c r="H12" s="9">
        <f t="shared" si="2"/>
        <v>9.1666666666666661</v>
      </c>
      <c r="I12" s="2">
        <v>66</v>
      </c>
      <c r="J12" s="2">
        <v>39</v>
      </c>
      <c r="K12" s="2">
        <v>10.11</v>
      </c>
      <c r="L12" s="10">
        <f t="shared" si="3"/>
        <v>25.679399999999998</v>
      </c>
      <c r="M12" s="10">
        <v>2.25</v>
      </c>
      <c r="N12" s="9">
        <f t="shared" si="4"/>
        <v>7.8599999999999994</v>
      </c>
      <c r="O12" s="9">
        <f t="shared" si="5"/>
        <v>19.964399999999998</v>
      </c>
      <c r="P12" s="2">
        <v>1.95</v>
      </c>
      <c r="Q12" s="2">
        <v>20</v>
      </c>
      <c r="R12" s="2">
        <v>17</v>
      </c>
      <c r="S12" s="2">
        <v>8</v>
      </c>
      <c r="T12" s="2">
        <v>4</v>
      </c>
      <c r="U12" t="s">
        <v>19</v>
      </c>
    </row>
    <row r="13" spans="1:21" x14ac:dyDescent="0.25">
      <c r="A13" s="2" t="s">
        <v>4</v>
      </c>
      <c r="B13" s="2">
        <v>2016</v>
      </c>
      <c r="C13" s="11">
        <v>42461</v>
      </c>
      <c r="D13" s="2">
        <v>53.8</v>
      </c>
      <c r="E13" s="10">
        <f t="shared" si="0"/>
        <v>12.111111111111109</v>
      </c>
      <c r="F13" s="2">
        <v>4.5</v>
      </c>
      <c r="G13" s="8">
        <f t="shared" si="1"/>
        <v>49.3</v>
      </c>
      <c r="H13" s="9">
        <f t="shared" si="2"/>
        <v>9.6111111111111089</v>
      </c>
      <c r="I13" s="2">
        <v>78</v>
      </c>
      <c r="J13" s="2">
        <v>41</v>
      </c>
      <c r="K13" s="2">
        <v>2.74</v>
      </c>
      <c r="L13" s="10">
        <f t="shared" si="3"/>
        <v>6.9596000000000009</v>
      </c>
      <c r="M13" s="10">
        <v>-2.46</v>
      </c>
      <c r="N13" s="9">
        <f t="shared" si="4"/>
        <v>5.2</v>
      </c>
      <c r="O13" s="9">
        <f t="shared" si="5"/>
        <v>13.208</v>
      </c>
      <c r="P13" s="2">
        <v>0.87</v>
      </c>
      <c r="Q13" s="2">
        <v>10</v>
      </c>
      <c r="R13" s="2">
        <v>8</v>
      </c>
      <c r="S13" s="2">
        <v>1</v>
      </c>
      <c r="T13" s="2">
        <v>0</v>
      </c>
      <c r="U13" t="s">
        <v>20</v>
      </c>
    </row>
    <row r="14" spans="1:21" x14ac:dyDescent="0.25">
      <c r="A14" s="2" t="s">
        <v>4</v>
      </c>
      <c r="B14" s="2">
        <v>2016</v>
      </c>
      <c r="C14" s="11">
        <v>42491</v>
      </c>
      <c r="D14" s="2">
        <v>52.7</v>
      </c>
      <c r="E14" s="10">
        <f t="shared" si="0"/>
        <v>11.500000000000002</v>
      </c>
      <c r="F14" s="2">
        <v>1.4</v>
      </c>
      <c r="G14" s="8">
        <f t="shared" si="1"/>
        <v>51.300000000000004</v>
      </c>
      <c r="H14" s="9">
        <f t="shared" si="2"/>
        <v>10.722222222222225</v>
      </c>
      <c r="I14" s="2">
        <v>72</v>
      </c>
      <c r="J14" s="2">
        <v>43</v>
      </c>
      <c r="K14" s="2">
        <v>0.38</v>
      </c>
      <c r="L14" s="10">
        <f t="shared" si="3"/>
        <v>0.96520000000000006</v>
      </c>
      <c r="M14" s="10">
        <v>-2.4900000000000002</v>
      </c>
      <c r="N14" s="9">
        <f t="shared" si="4"/>
        <v>2.87</v>
      </c>
      <c r="O14" s="9">
        <f t="shared" si="5"/>
        <v>7.2898000000000005</v>
      </c>
      <c r="P14" s="2">
        <v>0.31</v>
      </c>
      <c r="Q14" s="2">
        <v>3</v>
      </c>
      <c r="R14" s="2">
        <v>1</v>
      </c>
      <c r="S14" s="2">
        <v>0</v>
      </c>
      <c r="T14" s="2">
        <v>0</v>
      </c>
      <c r="U14" t="s">
        <v>21</v>
      </c>
    </row>
    <row r="15" spans="1:21" x14ac:dyDescent="0.25">
      <c r="A15" s="2" t="s">
        <v>4</v>
      </c>
      <c r="B15" s="2">
        <v>2016</v>
      </c>
      <c r="C15" s="11">
        <v>42522</v>
      </c>
      <c r="D15" s="2">
        <v>56.2</v>
      </c>
      <c r="E15" s="10">
        <f t="shared" si="0"/>
        <v>13.444444444444446</v>
      </c>
      <c r="F15" s="2">
        <v>1.5</v>
      </c>
      <c r="G15" s="8">
        <f t="shared" si="1"/>
        <v>54.7</v>
      </c>
      <c r="H15" s="9">
        <f t="shared" si="2"/>
        <v>12.611111111111112</v>
      </c>
      <c r="I15" s="2">
        <v>66</v>
      </c>
      <c r="J15" s="2">
        <v>43</v>
      </c>
      <c r="K15" s="2">
        <v>0.28000000000000003</v>
      </c>
      <c r="L15" s="10">
        <f t="shared" si="3"/>
        <v>0.71120000000000005</v>
      </c>
      <c r="M15" s="10">
        <v>-1.45</v>
      </c>
      <c r="N15" s="9">
        <f t="shared" si="4"/>
        <v>1.73</v>
      </c>
      <c r="O15" s="9">
        <f t="shared" si="5"/>
        <v>4.3941999999999997</v>
      </c>
      <c r="P15" s="2">
        <v>0.18</v>
      </c>
      <c r="Q15" s="2">
        <v>5</v>
      </c>
      <c r="R15" s="2">
        <v>1</v>
      </c>
      <c r="S15" s="2">
        <v>0</v>
      </c>
      <c r="T15" s="2">
        <v>0</v>
      </c>
      <c r="U15" s="5">
        <v>42539</v>
      </c>
    </row>
    <row r="16" spans="1:21" x14ac:dyDescent="0.25">
      <c r="A16" s="2" t="s">
        <v>4</v>
      </c>
      <c r="B16" s="2">
        <v>2016</v>
      </c>
      <c r="C16" s="11">
        <v>42552</v>
      </c>
      <c r="D16" s="2">
        <v>57.3</v>
      </c>
      <c r="E16" s="10">
        <f t="shared" si="0"/>
        <v>14.055555555555554</v>
      </c>
      <c r="F16" s="2">
        <v>1.2</v>
      </c>
      <c r="G16" s="8">
        <f t="shared" si="1"/>
        <v>56.099999999999994</v>
      </c>
      <c r="H16" s="9">
        <f t="shared" si="2"/>
        <v>13.388888888888886</v>
      </c>
      <c r="I16" s="2">
        <v>65</v>
      </c>
      <c r="J16" s="2">
        <v>47</v>
      </c>
      <c r="K16" s="2">
        <v>1.03</v>
      </c>
      <c r="L16" s="10">
        <f t="shared" si="3"/>
        <v>2.6162000000000001</v>
      </c>
      <c r="M16" s="10">
        <v>0.62</v>
      </c>
      <c r="N16" s="9">
        <f t="shared" si="4"/>
        <v>0.41000000000000003</v>
      </c>
      <c r="O16" s="9">
        <f t="shared" si="5"/>
        <v>1.0414000000000001</v>
      </c>
      <c r="P16" s="2">
        <v>0.77</v>
      </c>
      <c r="Q16" s="2">
        <v>4</v>
      </c>
      <c r="R16" s="2">
        <v>3</v>
      </c>
      <c r="S16" s="2">
        <v>1</v>
      </c>
      <c r="T16" s="2">
        <v>0</v>
      </c>
      <c r="U16" t="s">
        <v>22</v>
      </c>
    </row>
    <row r="17" spans="1:21" x14ac:dyDescent="0.25">
      <c r="A17" s="2" t="s">
        <v>4</v>
      </c>
      <c r="B17" s="2">
        <v>2016</v>
      </c>
      <c r="C17" s="11">
        <v>42583</v>
      </c>
      <c r="D17" s="2">
        <v>56.2</v>
      </c>
      <c r="E17" s="10">
        <f t="shared" si="0"/>
        <v>13.444444444444446</v>
      </c>
      <c r="F17" s="2">
        <v>-0.8</v>
      </c>
      <c r="G17" s="8">
        <f t="shared" si="1"/>
        <v>57</v>
      </c>
      <c r="H17" s="9">
        <f t="shared" si="2"/>
        <v>13.888888888888889</v>
      </c>
      <c r="I17" s="2">
        <v>69</v>
      </c>
      <c r="J17" s="2">
        <v>48</v>
      </c>
      <c r="K17" s="2">
        <v>0</v>
      </c>
      <c r="L17" s="10">
        <f t="shared" si="3"/>
        <v>0</v>
      </c>
      <c r="M17" s="10">
        <v>-0.52</v>
      </c>
      <c r="N17" s="9">
        <f t="shared" si="4"/>
        <v>0.52</v>
      </c>
      <c r="O17" s="9">
        <f t="shared" si="5"/>
        <v>1.3208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</row>
    <row r="18" spans="1:21" x14ac:dyDescent="0.25">
      <c r="A18" s="2" t="s">
        <v>4</v>
      </c>
      <c r="B18" s="2">
        <v>2016</v>
      </c>
      <c r="C18" s="11">
        <v>42614</v>
      </c>
      <c r="D18" s="2">
        <v>56.8</v>
      </c>
      <c r="E18" s="10">
        <f t="shared" si="0"/>
        <v>13.777777777777775</v>
      </c>
      <c r="F18" s="2">
        <v>0.8</v>
      </c>
      <c r="G18" s="8">
        <f t="shared" si="1"/>
        <v>56</v>
      </c>
      <c r="H18" s="9">
        <f t="shared" si="2"/>
        <v>13.333333333333332</v>
      </c>
      <c r="I18" s="2">
        <v>72</v>
      </c>
      <c r="J18" s="2">
        <v>43</v>
      </c>
      <c r="K18" s="2">
        <v>0</v>
      </c>
      <c r="L18" s="10">
        <f t="shared" si="3"/>
        <v>0</v>
      </c>
      <c r="M18" s="10">
        <v>-0.42</v>
      </c>
      <c r="N18" s="9">
        <f t="shared" si="4"/>
        <v>0.42</v>
      </c>
      <c r="O18" s="9">
        <f t="shared" si="5"/>
        <v>1.0668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t="s">
        <v>23</v>
      </c>
    </row>
    <row r="19" spans="1:2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0">
        <f>SUM(O2:O13)</f>
        <v>162.6362</v>
      </c>
      <c r="P19" s="2"/>
      <c r="Q19" s="2"/>
    </row>
    <row r="20" spans="1:2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2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2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2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2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2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2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2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2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2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2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Appel</dc:creator>
  <cp:lastModifiedBy>Cara Appel</cp:lastModifiedBy>
  <dcterms:created xsi:type="dcterms:W3CDTF">2016-09-20T00:08:03Z</dcterms:created>
  <dcterms:modified xsi:type="dcterms:W3CDTF">2016-09-20T06:24:50Z</dcterms:modified>
</cp:coreProperties>
</file>