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C:\Users\user\Desktop\CBP\帳務系統\"/>
    </mc:Choice>
  </mc:AlternateContent>
  <xr:revisionPtr revIDLastSave="0" documentId="11_42B8BB07294EB8E3DA4D3EEFB50EA9556BF2BF99" xr6:coauthVersionLast="47" xr6:coauthVersionMax="47" xr10:uidLastSave="{00000000-0000-0000-0000-000000000000}"/>
  <bookViews>
    <workbookView xWindow="0" yWindow="0" windowWidth="19200" windowHeight="6990" firstSheet="1" activeTab="1" xr2:uid="{00000000-000D-0000-FFFF-FFFF00000000}"/>
  </bookViews>
  <sheets>
    <sheet name="ver" sheetId="2" r:id="rId1"/>
    <sheet name="Credit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21" i="1" l="1"/>
  <c r="J22" i="1" s="1"/>
  <c r="J23" i="1" s="1"/>
  <c r="J25" i="1" s="1"/>
  <c r="J10" i="1"/>
  <c r="J11" i="1" s="1"/>
  <c r="J12" i="1" s="1"/>
  <c r="J13" i="1" s="1"/>
  <c r="J14" i="1" s="1"/>
  <c r="J15" i="1" s="1"/>
  <c r="J17" i="1" s="1"/>
  <c r="J3" i="1"/>
  <c r="J4" i="1" s="1"/>
  <c r="J5" i="1" s="1"/>
  <c r="J6" i="1" s="1"/>
  <c r="J28" i="1" l="1"/>
  <c r="E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使用者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>$60,776.55-$5.41(Bank Charges For BM2)=$60,771.14</t>
        </r>
      </text>
    </comment>
  </commentList>
</comments>
</file>

<file path=xl/sharedStrings.xml><?xml version="1.0" encoding="utf-8"?>
<sst xmlns="http://schemas.openxmlformats.org/spreadsheetml/2006/main" count="85" uniqueCount="60">
  <si>
    <t>Date</t>
    <phoneticPr fontId="7" type="noConversion"/>
  </si>
  <si>
    <t>Rev</t>
    <phoneticPr fontId="7" type="noConversion"/>
  </si>
  <si>
    <t>Item</t>
    <phoneticPr fontId="6" type="noConversion"/>
  </si>
  <si>
    <t>Description</t>
    <phoneticPr fontId="7" type="noConversion"/>
  </si>
  <si>
    <t>Total Balance (USD)</t>
    <phoneticPr fontId="7" type="noConversion"/>
  </si>
  <si>
    <t>N/A</t>
    <phoneticPr fontId="6" type="noConversion"/>
  </si>
  <si>
    <t>Initial</t>
    <phoneticPr fontId="6" type="noConversion"/>
  </si>
  <si>
    <t>UPG#11</t>
    <phoneticPr fontId="6" type="noConversion"/>
  </si>
  <si>
    <t>Update items for D&amp;T, Bank charges</t>
    <phoneticPr fontId="6" type="noConversion"/>
  </si>
  <si>
    <t>v1</t>
    <phoneticPr fontId="6" type="noConversion"/>
  </si>
  <si>
    <t>UPG#12</t>
    <phoneticPr fontId="6" type="noConversion"/>
  </si>
  <si>
    <t>Update items for Bank charges</t>
    <phoneticPr fontId="6" type="noConversion"/>
  </si>
  <si>
    <t>v0</t>
    <phoneticPr fontId="6" type="noConversion"/>
  </si>
  <si>
    <t>UPG#10</t>
    <phoneticPr fontId="6" type="noConversion"/>
  </si>
  <si>
    <t>Update for UPG#10</t>
    <phoneticPr fontId="6" type="noConversion"/>
  </si>
  <si>
    <t xml:space="preserve">Update CB for UPG#12:
Add partial amount of UPG#10 BM3 </t>
    <phoneticPr fontId="6" type="noConversion"/>
  </si>
  <si>
    <r>
      <t>TPE Upgrade_Credit Balance_</t>
    </r>
    <r>
      <rPr>
        <b/>
        <sz val="16"/>
        <color rgb="FF0000FF"/>
        <rFont val="Arial"/>
        <family val="2"/>
      </rPr>
      <t>KT</t>
    </r>
    <phoneticPr fontId="7" type="noConversion"/>
  </si>
  <si>
    <t>Currency: USD</t>
    <phoneticPr fontId="7" type="noConversion"/>
  </si>
  <si>
    <t>UPG#</t>
    <phoneticPr fontId="7" type="noConversion"/>
  </si>
  <si>
    <t>BM</t>
    <phoneticPr fontId="6" type="noConversion"/>
  </si>
  <si>
    <t>Invoice No.</t>
    <phoneticPr fontId="7" type="noConversion"/>
  </si>
  <si>
    <t>Issue Date</t>
    <phoneticPr fontId="6" type="noConversion"/>
  </si>
  <si>
    <t>CN no.</t>
    <phoneticPr fontId="6" type="noConversion"/>
  </si>
  <si>
    <t>Description</t>
  </si>
  <si>
    <t>Debit</t>
    <phoneticPr fontId="6" type="noConversion"/>
  </si>
  <si>
    <t>Credit</t>
    <phoneticPr fontId="7" type="noConversion"/>
  </si>
  <si>
    <t>Balance</t>
    <phoneticPr fontId="7" type="noConversion"/>
  </si>
  <si>
    <t>BM3</t>
    <phoneticPr fontId="7" type="noConversion"/>
  </si>
  <si>
    <t>TPE-UPG10-CBP-KT-05A</t>
    <phoneticPr fontId="6" type="noConversion"/>
  </si>
  <si>
    <t>Prepaid amount for BM3</t>
    <phoneticPr fontId="7" type="noConversion"/>
  </si>
  <si>
    <t>Taxes</t>
    <phoneticPr fontId="7" type="noConversion"/>
  </si>
  <si>
    <t>TPE-UPG10-CBP-KT-06r</t>
    <phoneticPr fontId="6" type="noConversion"/>
  </si>
  <si>
    <t>Reimbursement of taxes for Japan/Taiwan/China</t>
    <phoneticPr fontId="7" type="noConversion"/>
  </si>
  <si>
    <t>BM3</t>
    <phoneticPr fontId="6" type="noConversion"/>
  </si>
  <si>
    <t>TPEUPG10-KT-BM3</t>
  </si>
  <si>
    <t>BM3 - Deficiency Closure</t>
  </si>
  <si>
    <t>Sub-total Balance</t>
    <phoneticPr fontId="7" type="noConversion"/>
  </si>
  <si>
    <t>Ref. No.</t>
    <phoneticPr fontId="7" type="noConversion"/>
  </si>
  <si>
    <t>BM1~3</t>
    <phoneticPr fontId="7" type="noConversion"/>
  </si>
  <si>
    <t>TPE-UPG11-KT-02A</t>
    <phoneticPr fontId="6" type="noConversion"/>
  </si>
  <si>
    <t>Prepaid amount</t>
    <phoneticPr fontId="7" type="noConversion"/>
  </si>
  <si>
    <t>BM1~3</t>
  </si>
  <si>
    <t>TPE-UPG11-KT-02A</t>
  </si>
  <si>
    <t>Bank Charge for BM0</t>
  </si>
  <si>
    <t>Bank Charge for Prepayment (BM1~3)</t>
    <phoneticPr fontId="6" type="noConversion"/>
  </si>
  <si>
    <t>BM1</t>
    <phoneticPr fontId="7" type="noConversion"/>
  </si>
  <si>
    <t>TPE-UPG11-KT-20220701</t>
  </si>
  <si>
    <t>BM1: TSEs Factory Release</t>
  </si>
  <si>
    <t>BM2</t>
    <phoneticPr fontId="7" type="noConversion"/>
  </si>
  <si>
    <t>BM2: Provisional Network Acceptance</t>
  </si>
  <si>
    <t>D&amp;T</t>
    <phoneticPr fontId="6" type="noConversion"/>
  </si>
  <si>
    <t>Actual Duties and Taxes paid in Japan</t>
    <phoneticPr fontId="6" type="noConversion"/>
  </si>
  <si>
    <t>``</t>
    <phoneticPr fontId="6" type="noConversion"/>
  </si>
  <si>
    <t>BM1A</t>
  </si>
  <si>
    <t>TPEUPG12-KT-01A1205</t>
    <phoneticPr fontId="6" type="noConversion"/>
  </si>
  <si>
    <t>Prepaid amount for BM1A</t>
    <phoneticPr fontId="7" type="noConversion"/>
  </si>
  <si>
    <t>TPEUPG12-KT-01A1205</t>
  </si>
  <si>
    <t>Bank Charge for Prepayment (BM1A)</t>
    <phoneticPr fontId="6" type="noConversion"/>
  </si>
  <si>
    <t>TPEUPG10-KT-BM3</t>
    <phoneticPr fontId="6" type="noConversion"/>
  </si>
  <si>
    <t xml:space="preserve">Total Balance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</si>
</sst>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&quot;$&quot;* #,##0.00_-;\-&quot;$&quot;* #,##0.00_-;_-&quot;$&quot;* &quot;-&quot;??_-;_-@_-"/>
    <numFmt numFmtId="177" formatCode="#,##0.00_);[Red]\(#,##0.00\)"/>
  </numFmts>
  <fonts count="20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sz val="10"/>
      <color theme="1"/>
      <name val="微軟正黑體"/>
      <family val="2"/>
      <charset val="136"/>
    </font>
    <font>
      <sz val="10"/>
      <color theme="0" tint="-0.499984740745262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/>
    </xf>
    <xf numFmtId="0" fontId="10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3" fontId="11" fillId="0" borderId="1" xfId="1" applyFont="1" applyBorder="1" applyAlignment="1">
      <alignment horizontal="center" vertical="center" wrapText="1"/>
    </xf>
    <xf numFmtId="177" fontId="10" fillId="0" borderId="1" xfId="4" applyNumberFormat="1" applyFont="1" applyBorder="1" applyAlignment="1">
      <alignment horizontal="right" vertical="center" wrapText="1"/>
    </xf>
    <xf numFmtId="4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0" fontId="8" fillId="0" borderId="1" xfId="0" applyFont="1" applyBorder="1" applyAlignment="1">
      <alignment horizontal="left" vertical="center"/>
    </xf>
    <xf numFmtId="43" fontId="10" fillId="0" borderId="1" xfId="4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3" applyFont="1" applyBorder="1">
      <alignment vertical="center"/>
    </xf>
    <xf numFmtId="4" fontId="12" fillId="0" borderId="2" xfId="3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5" fillId="3" borderId="1" xfId="3" applyFont="1" applyFill="1" applyBorder="1">
      <alignment vertical="center"/>
    </xf>
    <xf numFmtId="14" fontId="16" fillId="0" borderId="1" xfId="3" applyNumberFormat="1" applyFont="1" applyBorder="1" applyAlignment="1">
      <alignment horizontal="left" vertical="center"/>
    </xf>
    <xf numFmtId="0" fontId="16" fillId="0" borderId="1" xfId="3" applyFont="1" applyBorder="1">
      <alignment vertical="center"/>
    </xf>
    <xf numFmtId="14" fontId="17" fillId="0" borderId="1" xfId="5" applyNumberFormat="1" applyFont="1" applyBorder="1" applyAlignment="1">
      <alignment horizontal="left" vertical="center"/>
    </xf>
    <xf numFmtId="176" fontId="5" fillId="2" borderId="5" xfId="2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43" fontId="18" fillId="0" borderId="1" xfId="1" applyFont="1" applyBorder="1" applyAlignment="1">
      <alignment horizontal="center" vertical="center" wrapText="1"/>
    </xf>
    <xf numFmtId="177" fontId="19" fillId="0" borderId="1" xfId="4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left" vertical="center"/>
    </xf>
    <xf numFmtId="43" fontId="19" fillId="0" borderId="1" xfId="4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176" fontId="16" fillId="0" borderId="1" xfId="0" applyNumberFormat="1" applyFont="1" applyBorder="1">
      <alignment vertical="center"/>
    </xf>
    <xf numFmtId="14" fontId="17" fillId="0" borderId="1" xfId="5" applyNumberFormat="1" applyFont="1" applyBorder="1" applyAlignment="1">
      <alignment horizontal="center" vertical="center"/>
    </xf>
    <xf numFmtId="176" fontId="17" fillId="0" borderId="1" xfId="0" applyNumberFormat="1" applyFont="1" applyBorder="1">
      <alignment vertical="center"/>
    </xf>
    <xf numFmtId="177" fontId="12" fillId="0" borderId="2" xfId="3" applyNumberFormat="1" applyFont="1" applyBorder="1" applyAlignment="1">
      <alignment horizontal="right" vertical="center" wrapText="1"/>
    </xf>
    <xf numFmtId="14" fontId="16" fillId="0" borderId="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3" applyFont="1" applyAlignment="1">
      <alignment horizontal="right" vertical="center" wrapText="1"/>
    </xf>
    <xf numFmtId="177" fontId="12" fillId="0" borderId="0" xfId="3" applyNumberFormat="1" applyFont="1" applyAlignment="1">
      <alignment horizontal="right" vertical="center" wrapText="1"/>
    </xf>
    <xf numFmtId="4" fontId="12" fillId="0" borderId="0" xfId="3" applyNumberFormat="1" applyFont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17" fillId="0" borderId="1" xfId="3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0" fontId="12" fillId="0" borderId="2" xfId="3" applyFont="1" applyBorder="1" applyAlignment="1">
      <alignment horizontal="right" vertical="center" wrapText="1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</cellXfs>
  <cellStyles count="6">
    <cellStyle name="一般" xfId="0" builtinId="0"/>
    <cellStyle name="一般 2" xfId="3" xr:uid="{00000000-0005-0000-0000-000001000000}"/>
    <cellStyle name="一般 2 3" xfId="5" xr:uid="{00000000-0005-0000-0000-000002000000}"/>
    <cellStyle name="千分位" xfId="1" builtinId="3"/>
    <cellStyle name="千分位 2" xfId="4" xr:uid="{00000000-0005-0000-0000-000004000000}"/>
    <cellStyle name="貨幣" xfId="2" builtin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507998</xdr:colOff>
      <xdr:row>0</xdr:row>
      <xdr:rowOff>281214</xdr:rowOff>
    </xdr:from>
    <xdr:to>
      <xdr:col>4</xdr:col>
      <xdr:colOff>371928</xdr:colOff>
      <xdr:row>0</xdr:row>
      <xdr:rowOff>553357</xdr:rowOff>
    </xdr:to>
    <xdr:sp macro="" textlink="">
      <xdr:nvSpPr>
        <xdr:cNvPr id="2" name="直線圖說文字 2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82784" y="281214"/>
          <a:ext cx="743858" cy="272143"/>
        </a:xfrm>
        <a:prstGeom prst="borderCallout2">
          <a:avLst>
            <a:gd name="adj1" fmla="val 48750"/>
            <a:gd name="adj2" fmla="val 204"/>
            <a:gd name="adj3" fmla="val 78750"/>
            <a:gd name="adj4" fmla="val -44716"/>
            <a:gd name="adj5" fmla="val 207048"/>
            <a:gd name="adj6" fmla="val -1269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帳單號碼</a:t>
          </a:r>
        </a:p>
      </xdr:txBody>
    </xdr:sp>
    <xdr:clientData/>
  </xdr:twoCellAnchor>
  <xdr:twoCellAnchor>
    <xdr:from>
      <xdr:col>5</xdr:col>
      <xdr:colOff>171451</xdr:colOff>
      <xdr:row>0</xdr:row>
      <xdr:rowOff>308429</xdr:rowOff>
    </xdr:from>
    <xdr:to>
      <xdr:col>6</xdr:col>
      <xdr:colOff>1841501</xdr:colOff>
      <xdr:row>0</xdr:row>
      <xdr:rowOff>598714</xdr:rowOff>
    </xdr:to>
    <xdr:sp macro="" textlink="">
      <xdr:nvSpPr>
        <xdr:cNvPr id="3" name="直線圖說文字 2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78237" y="308429"/>
          <a:ext cx="2549978" cy="290285"/>
        </a:xfrm>
        <a:prstGeom prst="borderCallout2">
          <a:avLst>
            <a:gd name="adj1" fmla="val 59375"/>
            <a:gd name="adj2" fmla="val 288"/>
            <a:gd name="adj3" fmla="val 140625"/>
            <a:gd name="adj4" fmla="val -11495"/>
            <a:gd name="adj5" fmla="val 199964"/>
            <a:gd name="adj6" fmla="val -176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Credit</a:t>
          </a:r>
          <a:r>
            <a:rPr lang="en-US" altLang="zh-TW" sz="1100" baseline="0"/>
            <a:t> Note no. (</a:t>
          </a:r>
          <a:r>
            <a:rPr lang="zh-TW" altLang="en-US" sz="1100" baseline="0"/>
            <a:t>若沒有產製可空白</a:t>
          </a:r>
          <a:r>
            <a:rPr lang="en-US" altLang="zh-TW" sz="1100" baseline="0"/>
            <a:t>)</a:t>
          </a:r>
          <a:endParaRPr lang="zh-TW" altLang="en-US" sz="1100"/>
        </a:p>
      </xdr:txBody>
    </xdr:sp>
    <xdr:clientData/>
  </xdr:twoCellAnchor>
  <xdr:twoCellAnchor>
    <xdr:from>
      <xdr:col>2</xdr:col>
      <xdr:colOff>1560286</xdr:colOff>
      <xdr:row>16</xdr:row>
      <xdr:rowOff>136071</xdr:rowOff>
    </xdr:from>
    <xdr:to>
      <xdr:col>6</xdr:col>
      <xdr:colOff>2403928</xdr:colOff>
      <xdr:row>18</xdr:row>
      <xdr:rowOff>54429</xdr:rowOff>
    </xdr:to>
    <xdr:sp macro="" textlink="">
      <xdr:nvSpPr>
        <xdr:cNvPr id="4" name="直線圖說文字 2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784929" y="3900714"/>
          <a:ext cx="4943928" cy="317501"/>
        </a:xfrm>
        <a:prstGeom prst="borderCallout2">
          <a:avLst>
            <a:gd name="adj1" fmla="val 48750"/>
            <a:gd name="adj2" fmla="val 204"/>
            <a:gd name="adj3" fmla="val 100655"/>
            <a:gd name="adj4" fmla="val -25450"/>
            <a:gd name="adj5" fmla="val 309429"/>
            <a:gd name="adj6" fmla="val -447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同一家</a:t>
          </a:r>
          <a:r>
            <a:rPr lang="en-US" altLang="zh-TW" sz="1100"/>
            <a:t>Party </a:t>
          </a:r>
          <a:r>
            <a:rPr lang="zh-TW" altLang="en-US" sz="1100"/>
            <a:t>同一條海纜</a:t>
          </a:r>
          <a:r>
            <a:rPr lang="en-US" altLang="zh-TW" sz="1100"/>
            <a:t>, </a:t>
          </a:r>
          <a:r>
            <a:rPr lang="zh-TW" altLang="en-US" sz="1100"/>
            <a:t>同一個海纜作業但不同記帳段號的</a:t>
          </a:r>
          <a:r>
            <a:rPr lang="en-US" altLang="zh-TW" sz="1100"/>
            <a:t>CB</a:t>
          </a:r>
          <a:r>
            <a:rPr lang="zh-TW" altLang="en-US" sz="1100"/>
            <a:t>可以扣抵</a:t>
          </a:r>
        </a:p>
      </xdr:txBody>
    </xdr:sp>
    <xdr:clientData/>
  </xdr:twoCellAnchor>
  <xdr:twoCellAnchor>
    <xdr:from>
      <xdr:col>7</xdr:col>
      <xdr:colOff>635001</xdr:colOff>
      <xdr:row>0</xdr:row>
      <xdr:rowOff>235857</xdr:rowOff>
    </xdr:from>
    <xdr:to>
      <xdr:col>8</xdr:col>
      <xdr:colOff>217714</xdr:colOff>
      <xdr:row>0</xdr:row>
      <xdr:rowOff>489857</xdr:rowOff>
    </xdr:to>
    <xdr:sp macro="" textlink="">
      <xdr:nvSpPr>
        <xdr:cNvPr id="5" name="直線圖說文字 2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185072" y="235857"/>
          <a:ext cx="698499" cy="254000"/>
        </a:xfrm>
        <a:prstGeom prst="borderCallout2">
          <a:avLst>
            <a:gd name="adj1" fmla="val 59375"/>
            <a:gd name="adj2" fmla="val 288"/>
            <a:gd name="adj3" fmla="val 165349"/>
            <a:gd name="adj4" fmla="val -22807"/>
            <a:gd name="adj5" fmla="val 224030"/>
            <a:gd name="adj6" fmla="val -232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CB</a:t>
          </a:r>
          <a:r>
            <a:rPr lang="zh-TW" altLang="en-US" sz="1100"/>
            <a:t>減項</a:t>
          </a:r>
        </a:p>
      </xdr:txBody>
    </xdr:sp>
    <xdr:clientData/>
  </xdr:twoCellAnchor>
  <xdr:twoCellAnchor>
    <xdr:from>
      <xdr:col>8</xdr:col>
      <xdr:colOff>671286</xdr:colOff>
      <xdr:row>0</xdr:row>
      <xdr:rowOff>263071</xdr:rowOff>
    </xdr:from>
    <xdr:to>
      <xdr:col>9</xdr:col>
      <xdr:colOff>263071</xdr:colOff>
      <xdr:row>0</xdr:row>
      <xdr:rowOff>517071</xdr:rowOff>
    </xdr:to>
    <xdr:sp macro="" textlink="">
      <xdr:nvSpPr>
        <xdr:cNvPr id="6" name="直線圖說文字 2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577286" y="263071"/>
          <a:ext cx="698499" cy="254000"/>
        </a:xfrm>
        <a:prstGeom prst="borderCallout2">
          <a:avLst>
            <a:gd name="adj1" fmla="val 59375"/>
            <a:gd name="adj2" fmla="val 288"/>
            <a:gd name="adj3" fmla="val 133206"/>
            <a:gd name="adj4" fmla="val -24106"/>
            <a:gd name="adj5" fmla="val 206172"/>
            <a:gd name="adj6" fmla="val -258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CB</a:t>
          </a:r>
          <a:r>
            <a:rPr lang="zh-TW" altLang="en-US" sz="1100"/>
            <a:t>加項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90" zoomScaleNormal="90" workbookViewId="0">
      <selection activeCell="D17" sqref="D17"/>
    </sheetView>
  </sheetViews>
  <sheetFormatPr defaultRowHeight="17.100000000000001"/>
  <cols>
    <col min="1" max="1" width="10.375" bestFit="1" customWidth="1"/>
    <col min="2" max="2" width="4.75" style="36" bestFit="1" customWidth="1"/>
    <col min="3" max="3" width="8.5" bestFit="1" customWidth="1"/>
    <col min="4" max="4" width="41.375" bestFit="1" customWidth="1"/>
    <col min="5" max="5" width="19.125" bestFit="1" customWidth="1"/>
    <col min="6" max="6" width="12.125" bestFit="1" customWidth="1"/>
  </cols>
  <sheetData>
    <row r="1" spans="1:6">
      <c r="A1" s="18" t="s">
        <v>0</v>
      </c>
      <c r="B1" s="30" t="s">
        <v>1</v>
      </c>
      <c r="C1" s="18" t="s">
        <v>2</v>
      </c>
      <c r="D1" s="18" t="s">
        <v>3</v>
      </c>
      <c r="E1" s="30" t="s">
        <v>4</v>
      </c>
    </row>
    <row r="2" spans="1:6">
      <c r="A2" s="19">
        <v>44937</v>
      </c>
      <c r="B2" s="35"/>
      <c r="C2" s="19" t="s">
        <v>5</v>
      </c>
      <c r="D2" s="20" t="s">
        <v>6</v>
      </c>
      <c r="E2" s="31">
        <v>1098605.8288056001</v>
      </c>
    </row>
    <row r="3" spans="1:6">
      <c r="A3" s="19">
        <v>44965</v>
      </c>
      <c r="B3" s="35"/>
      <c r="C3" s="19" t="s">
        <v>7</v>
      </c>
      <c r="D3" s="20" t="s">
        <v>8</v>
      </c>
      <c r="E3" s="31">
        <v>1094103.7988056</v>
      </c>
    </row>
    <row r="4" spans="1:6">
      <c r="A4" s="19">
        <v>44965</v>
      </c>
      <c r="B4" s="35" t="s">
        <v>9</v>
      </c>
      <c r="C4" s="19" t="s">
        <v>10</v>
      </c>
      <c r="D4" s="20" t="s">
        <v>11</v>
      </c>
      <c r="E4" s="31">
        <v>1094103.8</v>
      </c>
    </row>
    <row r="5" spans="1:6">
      <c r="A5" s="19">
        <v>45002</v>
      </c>
      <c r="B5" s="35" t="s">
        <v>12</v>
      </c>
      <c r="C5" s="19" t="s">
        <v>13</v>
      </c>
      <c r="D5" s="20" t="s">
        <v>14</v>
      </c>
      <c r="E5" s="31">
        <v>1060950.8600000001</v>
      </c>
      <c r="F5" s="41"/>
    </row>
    <row r="6" spans="1:6" ht="26.1">
      <c r="A6" s="21">
        <v>45006</v>
      </c>
      <c r="B6" s="32" t="s">
        <v>12</v>
      </c>
      <c r="C6" s="21" t="s">
        <v>13</v>
      </c>
      <c r="D6" s="42" t="s">
        <v>15</v>
      </c>
      <c r="E6" s="33">
        <f>'Credit Balance'!J28</f>
        <v>1033338.03</v>
      </c>
    </row>
    <row r="7" spans="1:6">
      <c r="E7" s="41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M29"/>
  <sheetViews>
    <sheetView showGridLines="0" tabSelected="1" zoomScale="70" zoomScaleNormal="70" workbookViewId="0">
      <selection activeCell="G21" sqref="G21"/>
    </sheetView>
  </sheetViews>
  <sheetFormatPr defaultColWidth="8.75" defaultRowHeight="15.6"/>
  <cols>
    <col min="1" max="1" width="8.875" style="2" bestFit="1" customWidth="1"/>
    <col min="2" max="2" width="8.75" style="2"/>
    <col min="3" max="3" width="29.375" style="2" bestFit="1" customWidth="1"/>
    <col min="4" max="4" width="13.125" style="2" customWidth="1"/>
    <col min="5" max="5" width="16.5" style="2" customWidth="1"/>
    <col min="6" max="6" width="14.25" style="2" customWidth="1"/>
    <col min="7" max="7" width="49.625" style="2" customWidth="1"/>
    <col min="8" max="8" width="16" style="2" customWidth="1"/>
    <col min="9" max="9" width="15.875" style="2" bestFit="1" customWidth="1"/>
    <col min="10" max="10" width="23" style="2" bestFit="1" customWidth="1"/>
    <col min="11" max="11" width="8.75" style="2"/>
    <col min="12" max="12" width="11.25" style="2" bestFit="1" customWidth="1"/>
    <col min="13" max="16384" width="8.75" style="2"/>
  </cols>
  <sheetData>
    <row r="1" spans="1:13" ht="60.95" customHeight="1">
      <c r="A1" s="1" t="s">
        <v>16</v>
      </c>
      <c r="B1" s="1"/>
      <c r="J1" s="3" t="s">
        <v>17</v>
      </c>
    </row>
    <row r="2" spans="1:1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21</v>
      </c>
      <c r="G2" s="4" t="s">
        <v>23</v>
      </c>
      <c r="H2" s="4" t="s">
        <v>24</v>
      </c>
      <c r="I2" s="4" t="s">
        <v>25</v>
      </c>
      <c r="J2" s="4" t="s">
        <v>26</v>
      </c>
    </row>
    <row r="3" spans="1:13">
      <c r="A3" s="13">
        <v>10</v>
      </c>
      <c r="B3" s="5" t="s">
        <v>27</v>
      </c>
      <c r="C3" s="40" t="s">
        <v>28</v>
      </c>
      <c r="D3" s="40"/>
      <c r="E3" s="40"/>
      <c r="F3" s="40"/>
      <c r="G3" s="6" t="s">
        <v>29</v>
      </c>
      <c r="H3" s="7"/>
      <c r="I3" s="7">
        <f>60776.55-5.41</f>
        <v>60771.14</v>
      </c>
      <c r="J3" s="8">
        <f>I3</f>
        <v>60771.14</v>
      </c>
      <c r="L3" s="9"/>
      <c r="M3" s="10"/>
    </row>
    <row r="4" spans="1:13">
      <c r="A4" s="13">
        <v>10</v>
      </c>
      <c r="B4" s="5" t="s">
        <v>30</v>
      </c>
      <c r="C4" s="11" t="s">
        <v>31</v>
      </c>
      <c r="D4" s="11"/>
      <c r="E4" s="11"/>
      <c r="F4" s="11"/>
      <c r="G4" s="6" t="s">
        <v>32</v>
      </c>
      <c r="H4" s="7">
        <v>27618.22</v>
      </c>
      <c r="I4" s="7"/>
      <c r="J4" s="12">
        <f>J3-H4+I4</f>
        <v>33152.92</v>
      </c>
    </row>
    <row r="5" spans="1:13">
      <c r="A5" s="13">
        <v>10</v>
      </c>
      <c r="B5" s="13" t="s">
        <v>33</v>
      </c>
      <c r="C5" s="14" t="s">
        <v>34</v>
      </c>
      <c r="D5" s="14"/>
      <c r="E5" s="14"/>
      <c r="F5" s="14"/>
      <c r="G5" s="6" t="s">
        <v>35</v>
      </c>
      <c r="H5" s="7">
        <v>33152.92</v>
      </c>
      <c r="I5" s="7"/>
      <c r="J5" s="8">
        <f>J4-H5+I5</f>
        <v>0</v>
      </c>
    </row>
    <row r="6" spans="1:13">
      <c r="A6" s="44" t="s">
        <v>36</v>
      </c>
      <c r="B6" s="44"/>
      <c r="C6" s="44"/>
      <c r="D6" s="44"/>
      <c r="E6" s="44"/>
      <c r="F6" s="44"/>
      <c r="G6" s="44"/>
      <c r="H6" s="44"/>
      <c r="I6" s="44"/>
      <c r="J6" s="34">
        <f>J5</f>
        <v>0</v>
      </c>
    </row>
    <row r="7" spans="1:13">
      <c r="A7" s="37"/>
      <c r="B7" s="37"/>
      <c r="C7" s="37"/>
      <c r="D7" s="37"/>
      <c r="E7" s="37"/>
      <c r="F7" s="37"/>
      <c r="G7" s="37"/>
      <c r="H7" s="37"/>
      <c r="I7" s="37"/>
      <c r="J7" s="38"/>
    </row>
    <row r="9" spans="1:13">
      <c r="A9" s="4" t="s">
        <v>18</v>
      </c>
      <c r="B9" s="4" t="s">
        <v>19</v>
      </c>
      <c r="C9" s="4" t="s">
        <v>37</v>
      </c>
      <c r="D9" s="4"/>
      <c r="E9" s="4"/>
      <c r="F9" s="4"/>
      <c r="G9" s="4" t="s">
        <v>23</v>
      </c>
      <c r="H9" s="4" t="s">
        <v>24</v>
      </c>
      <c r="I9" s="4" t="s">
        <v>25</v>
      </c>
      <c r="J9" s="4" t="s">
        <v>26</v>
      </c>
    </row>
    <row r="10" spans="1:13">
      <c r="A10" s="16">
        <v>11</v>
      </c>
      <c r="B10" s="23" t="s">
        <v>38</v>
      </c>
      <c r="C10" s="43" t="s">
        <v>39</v>
      </c>
      <c r="D10" s="43"/>
      <c r="E10" s="43"/>
      <c r="F10" s="43"/>
      <c r="G10" s="24" t="s">
        <v>40</v>
      </c>
      <c r="H10" s="25"/>
      <c r="I10" s="25">
        <v>90568.04</v>
      </c>
      <c r="J10" s="26">
        <f>I10</f>
        <v>90568.04</v>
      </c>
    </row>
    <row r="11" spans="1:13">
      <c r="A11" s="16">
        <v>11</v>
      </c>
      <c r="B11" s="29" t="s">
        <v>41</v>
      </c>
      <c r="C11" s="27" t="s">
        <v>42</v>
      </c>
      <c r="D11" s="27"/>
      <c r="E11" s="27"/>
      <c r="F11" s="27"/>
      <c r="G11" s="24" t="s">
        <v>43</v>
      </c>
      <c r="H11" s="25">
        <v>5.17</v>
      </c>
      <c r="I11" s="25"/>
      <c r="J11" s="28">
        <f>J10-H11+I11</f>
        <v>90562.87</v>
      </c>
    </row>
    <row r="12" spans="1:13">
      <c r="A12" s="16">
        <v>11</v>
      </c>
      <c r="B12" s="29" t="s">
        <v>41</v>
      </c>
      <c r="C12" s="27" t="s">
        <v>42</v>
      </c>
      <c r="D12" s="27"/>
      <c r="E12" s="27"/>
      <c r="F12" s="27"/>
      <c r="G12" s="24" t="s">
        <v>44</v>
      </c>
      <c r="H12" s="25">
        <v>5.0199999999999996</v>
      </c>
      <c r="I12" s="25"/>
      <c r="J12" s="28">
        <f t="shared" ref="J12:J15" si="0">J11-H12+I12</f>
        <v>90557.849999999991</v>
      </c>
    </row>
    <row r="13" spans="1:13">
      <c r="A13" s="16">
        <v>11</v>
      </c>
      <c r="B13" s="23" t="s">
        <v>45</v>
      </c>
      <c r="C13" s="27" t="s">
        <v>46</v>
      </c>
      <c r="D13" s="27"/>
      <c r="E13" s="27"/>
      <c r="F13" s="27"/>
      <c r="G13" s="24" t="s">
        <v>47</v>
      </c>
      <c r="H13" s="25">
        <v>36747</v>
      </c>
      <c r="I13" s="25"/>
      <c r="J13" s="28">
        <f t="shared" si="0"/>
        <v>53810.849999999991</v>
      </c>
    </row>
    <row r="14" spans="1:13">
      <c r="A14" s="16">
        <v>11</v>
      </c>
      <c r="B14" s="23" t="s">
        <v>48</v>
      </c>
      <c r="C14" s="27" t="s">
        <v>46</v>
      </c>
      <c r="D14" s="27"/>
      <c r="E14" s="27"/>
      <c r="F14" s="27"/>
      <c r="G14" s="24" t="s">
        <v>49</v>
      </c>
      <c r="H14" s="25">
        <v>36747</v>
      </c>
      <c r="I14" s="25"/>
      <c r="J14" s="28">
        <f t="shared" si="0"/>
        <v>17063.849999999991</v>
      </c>
    </row>
    <row r="15" spans="1:13">
      <c r="A15" s="16">
        <v>11</v>
      </c>
      <c r="B15" s="29" t="s">
        <v>50</v>
      </c>
      <c r="C15" s="27" t="s">
        <v>46</v>
      </c>
      <c r="D15" s="27"/>
      <c r="E15" s="27"/>
      <c r="F15" s="27"/>
      <c r="G15" s="24" t="s">
        <v>51</v>
      </c>
      <c r="H15" s="25">
        <v>4496.8599999999997</v>
      </c>
      <c r="I15" s="25"/>
      <c r="J15" s="28">
        <f t="shared" si="0"/>
        <v>12566.989999999991</v>
      </c>
    </row>
    <row r="16" spans="1:13">
      <c r="A16" s="13"/>
      <c r="B16" s="13"/>
      <c r="C16" s="11"/>
      <c r="D16" s="11"/>
      <c r="E16" s="11"/>
      <c r="F16" s="11"/>
      <c r="G16" s="6"/>
      <c r="H16" s="7"/>
      <c r="I16" s="7"/>
      <c r="J16" s="12"/>
      <c r="L16" s="2" t="s">
        <v>52</v>
      </c>
    </row>
    <row r="17" spans="1:11">
      <c r="A17" s="44" t="s">
        <v>36</v>
      </c>
      <c r="B17" s="44"/>
      <c r="C17" s="44"/>
      <c r="D17" s="44"/>
      <c r="E17" s="44"/>
      <c r="F17" s="44"/>
      <c r="G17" s="44"/>
      <c r="H17" s="44"/>
      <c r="I17" s="44"/>
      <c r="J17" s="15">
        <f>J15</f>
        <v>12566.989999999991</v>
      </c>
    </row>
    <row r="18" spans="1:11">
      <c r="A18" s="37"/>
      <c r="B18" s="37"/>
      <c r="C18" s="37"/>
      <c r="D18" s="37"/>
      <c r="E18" s="37"/>
      <c r="F18" s="37"/>
      <c r="G18" s="37"/>
      <c r="H18" s="37"/>
      <c r="I18" s="37"/>
      <c r="J18" s="39"/>
    </row>
    <row r="20" spans="1:11">
      <c r="A20" s="4" t="s">
        <v>18</v>
      </c>
      <c r="B20" s="4" t="s">
        <v>19</v>
      </c>
      <c r="C20" s="4" t="s">
        <v>37</v>
      </c>
      <c r="D20" s="4"/>
      <c r="E20" s="4"/>
      <c r="F20" s="4"/>
      <c r="G20" s="4" t="s">
        <v>23</v>
      </c>
      <c r="H20" s="4" t="s">
        <v>24</v>
      </c>
      <c r="I20" s="4" t="s">
        <v>25</v>
      </c>
      <c r="J20" s="4" t="s">
        <v>26</v>
      </c>
    </row>
    <row r="21" spans="1:11">
      <c r="A21" s="5">
        <v>12</v>
      </c>
      <c r="B21" s="5" t="s">
        <v>53</v>
      </c>
      <c r="C21" s="40" t="s">
        <v>54</v>
      </c>
      <c r="D21" s="40"/>
      <c r="E21" s="40"/>
      <c r="F21" s="40"/>
      <c r="G21" s="6" t="s">
        <v>55</v>
      </c>
      <c r="H21" s="7"/>
      <c r="I21" s="7">
        <v>1048388.77</v>
      </c>
      <c r="J21" s="8">
        <f>I21</f>
        <v>1048388.77</v>
      </c>
      <c r="K21" s="17"/>
    </row>
    <row r="22" spans="1:11">
      <c r="A22" s="5">
        <v>12</v>
      </c>
      <c r="B22" s="5" t="s">
        <v>53</v>
      </c>
      <c r="C22" s="11" t="s">
        <v>56</v>
      </c>
      <c r="D22" s="11"/>
      <c r="E22" s="11"/>
      <c r="F22" s="11"/>
      <c r="G22" s="24" t="s">
        <v>57</v>
      </c>
      <c r="H22" s="25">
        <v>4.8899999999999997</v>
      </c>
      <c r="I22" s="25"/>
      <c r="J22" s="28">
        <f>J21-H22+I22</f>
        <v>1048383.88</v>
      </c>
    </row>
    <row r="23" spans="1:11">
      <c r="A23" s="23">
        <v>10</v>
      </c>
      <c r="B23" s="23" t="s">
        <v>33</v>
      </c>
      <c r="C23" s="27" t="s">
        <v>58</v>
      </c>
      <c r="D23" s="27"/>
      <c r="E23" s="27"/>
      <c r="F23" s="27"/>
      <c r="G23" s="24" t="s">
        <v>35</v>
      </c>
      <c r="H23" s="25">
        <v>27612.84</v>
      </c>
      <c r="I23" s="25"/>
      <c r="J23" s="28">
        <f>J22-H23+I23</f>
        <v>1020771.04</v>
      </c>
    </row>
    <row r="24" spans="1:11">
      <c r="A24" s="13"/>
      <c r="B24" s="13"/>
      <c r="C24" s="14"/>
      <c r="D24" s="14"/>
      <c r="E24" s="14"/>
      <c r="F24" s="14"/>
      <c r="G24" s="6"/>
      <c r="H24" s="7"/>
      <c r="I24" s="7"/>
      <c r="J24" s="12"/>
    </row>
    <row r="25" spans="1:11">
      <c r="A25" s="44" t="s">
        <v>36</v>
      </c>
      <c r="B25" s="44"/>
      <c r="C25" s="44"/>
      <c r="D25" s="44"/>
      <c r="E25" s="44"/>
      <c r="F25" s="44"/>
      <c r="G25" s="44"/>
      <c r="H25" s="44"/>
      <c r="I25" s="44"/>
      <c r="J25" s="15">
        <f>J23</f>
        <v>1020771.04</v>
      </c>
    </row>
    <row r="26" spans="1:11">
      <c r="A26" s="37"/>
      <c r="B26" s="37"/>
      <c r="C26" s="37"/>
      <c r="D26" s="37"/>
      <c r="E26" s="37"/>
      <c r="F26" s="37"/>
      <c r="G26" s="37"/>
      <c r="H26" s="37"/>
      <c r="I26" s="37"/>
      <c r="J26" s="39"/>
    </row>
    <row r="27" spans="1:11" ht="15.95" thickBot="1"/>
    <row r="28" spans="1:11" ht="33.950000000000003" customHeight="1" thickTop="1" thickBot="1">
      <c r="H28" s="45" t="s">
        <v>59</v>
      </c>
      <c r="I28" s="46"/>
      <c r="J28" s="22">
        <f>SUM(J6,J17,J25)</f>
        <v>1033338.03</v>
      </c>
    </row>
    <row r="29" spans="1:11" ht="15.95" thickTop="1"/>
  </sheetData>
  <mergeCells count="4">
    <mergeCell ref="A6:I6"/>
    <mergeCell ref="A17:I17"/>
    <mergeCell ref="A25:I25"/>
    <mergeCell ref="H28:I28"/>
  </mergeCells>
  <phoneticPr fontId="6" type="noConversion"/>
  <pageMargins left="0.7" right="0.7" top="0.75" bottom="0.75" header="0.3" footer="0.3"/>
  <pageSetup paperSize="9" scale="8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使用者</dc:creator>
  <cp:keywords/>
  <dc:description/>
  <cp:lastModifiedBy>董宇哲</cp:lastModifiedBy>
  <cp:revision/>
  <dcterms:created xsi:type="dcterms:W3CDTF">2023-01-11T08:00:12Z</dcterms:created>
  <dcterms:modified xsi:type="dcterms:W3CDTF">2023-04-15T16:49:12Z</dcterms:modified>
  <cp:category/>
  <cp:contentStatus/>
</cp:coreProperties>
</file>