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1_673D64A266F753411B02CD94E201B443AADFD67B" xr6:coauthVersionLast="47" xr6:coauthVersionMax="47" xr10:uidLastSave="{00000000-0000-0000-0000-000000000000}"/>
  <bookViews>
    <workbookView xWindow="0" yWindow="0" windowWidth="19200" windowHeight="6990" firstSheet="1" activeTab="1" xr2:uid="{00000000-000D-0000-FFFF-FFFF00000000}"/>
  </bookViews>
  <sheets>
    <sheet name="ver" sheetId="2" r:id="rId1"/>
    <sheet name="CB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22" i="1" l="1"/>
  <c r="G23" i="1" s="1"/>
  <c r="G25" i="1" s="1"/>
  <c r="G10" i="1"/>
  <c r="G11" i="1" s="1"/>
  <c r="G12" i="1" s="1"/>
  <c r="G13" i="1" s="1"/>
  <c r="G14" i="1" s="1"/>
  <c r="G15" i="1" s="1"/>
  <c r="G18" i="1" s="1"/>
  <c r="G3" i="1"/>
  <c r="G4" i="1" s="1"/>
  <c r="G5" i="1" s="1"/>
  <c r="G6" i="1" s="1"/>
  <c r="G28" i="1" s="1"/>
  <c r="E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使用者</author>
  </authors>
  <commentList>
    <comment ref="F3" authorId="0" shapeId="0" xr:uid="{00000000-0006-0000-0100-000001000000}">
      <text>
        <r>
          <rPr>
            <sz val="9"/>
            <color indexed="81"/>
            <rFont val="Tahoma"/>
            <family val="2"/>
          </rPr>
          <t>$60,776.55-$5.41(Bank Charges For BM2)=$60,771.14</t>
        </r>
      </text>
    </comment>
  </commentList>
</comments>
</file>

<file path=xl/sharedStrings.xml><?xml version="1.0" encoding="utf-8"?>
<sst xmlns="http://schemas.openxmlformats.org/spreadsheetml/2006/main" count="72" uniqueCount="50">
  <si>
    <t>Date</t>
    <phoneticPr fontId="7" type="noConversion"/>
  </si>
  <si>
    <t>Rev</t>
    <phoneticPr fontId="7" type="noConversion"/>
  </si>
  <si>
    <t>Item</t>
    <phoneticPr fontId="6" type="noConversion"/>
  </si>
  <si>
    <t>Description</t>
    <phoneticPr fontId="7" type="noConversion"/>
  </si>
  <si>
    <t>Total Balance (USD)</t>
    <phoneticPr fontId="7" type="noConversion"/>
  </si>
  <si>
    <t>N/A</t>
    <phoneticPr fontId="6" type="noConversion"/>
  </si>
  <si>
    <t>Initial</t>
    <phoneticPr fontId="6" type="noConversion"/>
  </si>
  <si>
    <t>UPG#11</t>
    <phoneticPr fontId="6" type="noConversion"/>
  </si>
  <si>
    <t>Update items for D&amp;T, Bank charges</t>
    <phoneticPr fontId="6" type="noConversion"/>
  </si>
  <si>
    <t>v1</t>
    <phoneticPr fontId="6" type="noConversion"/>
  </si>
  <si>
    <t>UPG#12</t>
    <phoneticPr fontId="6" type="noConversion"/>
  </si>
  <si>
    <t>Update items for Bank charges</t>
    <phoneticPr fontId="6" type="noConversion"/>
  </si>
  <si>
    <t>v0</t>
    <phoneticPr fontId="6" type="noConversion"/>
  </si>
  <si>
    <t>UPG#10</t>
    <phoneticPr fontId="6" type="noConversion"/>
  </si>
  <si>
    <t>Update for UPG#10</t>
    <phoneticPr fontId="6" type="noConversion"/>
  </si>
  <si>
    <r>
      <rPr>
        <b/>
        <sz val="16"/>
        <color rgb="FFFF0000"/>
        <rFont val="Arial"/>
        <family val="2"/>
      </rPr>
      <t>TPE</t>
    </r>
    <r>
      <rPr>
        <b/>
        <sz val="16"/>
        <color theme="1"/>
        <rFont val="Arial"/>
        <family val="2"/>
      </rPr>
      <t xml:space="preserve"> Upgrade_Credit Balance_</t>
    </r>
    <r>
      <rPr>
        <b/>
        <sz val="16"/>
        <color rgb="FF0000FF"/>
        <rFont val="Arial"/>
        <family val="2"/>
      </rPr>
      <t>KT</t>
    </r>
    <phoneticPr fontId="7" type="noConversion"/>
  </si>
  <si>
    <t>Currency: USD</t>
    <phoneticPr fontId="7" type="noConversion"/>
  </si>
  <si>
    <t>UPG#</t>
    <phoneticPr fontId="7" type="noConversion"/>
  </si>
  <si>
    <t>BM</t>
    <phoneticPr fontId="6" type="noConversion"/>
  </si>
  <si>
    <t>Ref. No.</t>
    <phoneticPr fontId="7" type="noConversion"/>
  </si>
  <si>
    <t>Description</t>
  </si>
  <si>
    <t>Debit</t>
  </si>
  <si>
    <t>Credit</t>
  </si>
  <si>
    <t>Balance</t>
    <phoneticPr fontId="7" type="noConversion"/>
  </si>
  <si>
    <t>BM3</t>
    <phoneticPr fontId="7" type="noConversion"/>
  </si>
  <si>
    <t>TPE-UPG10-KT-20211019</t>
    <phoneticPr fontId="6" type="noConversion"/>
  </si>
  <si>
    <t>Prepaid amount</t>
    <phoneticPr fontId="7" type="noConversion"/>
  </si>
  <si>
    <t>Taxes</t>
    <phoneticPr fontId="7" type="noConversion"/>
  </si>
  <si>
    <t>TPE-UPG10-KT-20220118</t>
  </si>
  <si>
    <t>Reimbursement of taxes for Japan/Taiwan/China</t>
    <phoneticPr fontId="7" type="noConversion"/>
  </si>
  <si>
    <t>BM3</t>
    <phoneticPr fontId="6" type="noConversion"/>
  </si>
  <si>
    <t>TPEUPG10-KT-BM3</t>
  </si>
  <si>
    <t>BM3 - Deficiency Closure</t>
  </si>
  <si>
    <t>Sub-total Balance</t>
    <phoneticPr fontId="7" type="noConversion"/>
  </si>
  <si>
    <t>BM1~3</t>
    <phoneticPr fontId="7" type="noConversion"/>
  </si>
  <si>
    <t>TPE-UPG11-KT-02A</t>
    <phoneticPr fontId="6" type="noConversion"/>
  </si>
  <si>
    <t>BM1~3</t>
  </si>
  <si>
    <t>TPE-UPG11-KT-02A</t>
  </si>
  <si>
    <t>Bank Charge for BM0</t>
  </si>
  <si>
    <t>Bank Charge for Prepayment (BM1~3)</t>
    <phoneticPr fontId="6" type="noConversion"/>
  </si>
  <si>
    <t>BM1</t>
    <phoneticPr fontId="7" type="noConversion"/>
  </si>
  <si>
    <t>TPE-UPG11-KT-20220701</t>
  </si>
  <si>
    <t>BM2</t>
    <phoneticPr fontId="7" type="noConversion"/>
  </si>
  <si>
    <t>D&amp;T</t>
    <phoneticPr fontId="6" type="noConversion"/>
  </si>
  <si>
    <t>BM1A</t>
  </si>
  <si>
    <t>TPEUPG12-KT-01A1205</t>
    <phoneticPr fontId="6" type="noConversion"/>
  </si>
  <si>
    <t>Prepaid amount for BM1A</t>
    <phoneticPr fontId="7" type="noConversion"/>
  </si>
  <si>
    <t>TPEUPG12-KT-01A1205</t>
  </si>
  <si>
    <t>Bank Charge for Prepayment (BM1A)</t>
    <phoneticPr fontId="6" type="noConversion"/>
  </si>
  <si>
    <t xml:space="preserve">Total Balance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</si>
</sst>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&quot;$&quot;* #,##0.00_-;\-&quot;$&quot;* #,##0.00_-;_-&quot;$&quot;* &quot;-&quot;??_-;_-@_-"/>
    <numFmt numFmtId="177" formatCode="#,##0.00_);[Red]\(#,##0.00\)"/>
  </numFmts>
  <fonts count="2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1"/>
      <color theme="1"/>
      <name val="新細明體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sz val="10"/>
      <color theme="0" tint="-0.499984740745262"/>
      <name val="微軟正黑體"/>
      <family val="2"/>
      <charset val="136"/>
    </font>
    <font>
      <sz val="12"/>
      <name val="Arial"/>
      <family val="2"/>
    </font>
    <font>
      <b/>
      <sz val="12"/>
      <name val="Arial"/>
      <family val="2"/>
    </font>
    <font>
      <b/>
      <sz val="16"/>
      <color rgb="FFFF0000"/>
      <name val="Arial"/>
      <family val="2"/>
    </font>
    <font>
      <sz val="1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/>
    </xf>
    <xf numFmtId="0" fontId="10" fillId="0" borderId="1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3" fontId="11" fillId="0" borderId="1" xfId="1" applyFont="1" applyBorder="1" applyAlignment="1">
      <alignment horizontal="center" vertical="center" wrapText="1"/>
    </xf>
    <xf numFmtId="177" fontId="10" fillId="0" borderId="1" xfId="4" applyNumberFormat="1" applyFont="1" applyBorder="1" applyAlignment="1">
      <alignment horizontal="right" vertical="center" wrapText="1"/>
    </xf>
    <xf numFmtId="4" fontId="8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0" fontId="8" fillId="0" borderId="1" xfId="0" applyFont="1" applyBorder="1" applyAlignment="1">
      <alignment horizontal="left" vertical="center"/>
    </xf>
    <xf numFmtId="43" fontId="10" fillId="0" borderId="1" xfId="4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3" applyFont="1" applyBorder="1">
      <alignment vertical="center"/>
    </xf>
    <xf numFmtId="4" fontId="12" fillId="0" borderId="2" xfId="3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14" fontId="15" fillId="0" borderId="1" xfId="3" applyNumberFormat="1" applyFont="1" applyBorder="1" applyAlignment="1">
      <alignment horizontal="left" vertical="center"/>
    </xf>
    <xf numFmtId="0" fontId="15" fillId="0" borderId="1" xfId="3" applyFont="1" applyBorder="1">
      <alignment vertical="center"/>
    </xf>
    <xf numFmtId="176" fontId="5" fillId="2" borderId="5" xfId="2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43" fontId="16" fillId="0" borderId="1" xfId="1" applyFont="1" applyBorder="1" applyAlignment="1">
      <alignment horizontal="center" vertical="center" wrapText="1"/>
    </xf>
    <xf numFmtId="177" fontId="17" fillId="0" borderId="1" xfId="4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/>
    </xf>
    <xf numFmtId="43" fontId="17" fillId="0" borderId="1" xfId="4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/>
    </xf>
    <xf numFmtId="176" fontId="15" fillId="0" borderId="1" xfId="0" applyNumberFormat="1" applyFont="1" applyBorder="1">
      <alignment vertical="center"/>
    </xf>
    <xf numFmtId="177" fontId="12" fillId="0" borderId="2" xfId="3" applyNumberFormat="1" applyFont="1" applyBorder="1" applyAlignment="1">
      <alignment horizontal="right" vertical="center" wrapText="1"/>
    </xf>
    <xf numFmtId="14" fontId="15" fillId="0" borderId="1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3" applyFont="1" applyAlignment="1">
      <alignment horizontal="right" vertical="center" wrapText="1"/>
    </xf>
    <xf numFmtId="177" fontId="12" fillId="0" borderId="0" xfId="3" applyNumberFormat="1" applyFont="1" applyAlignment="1">
      <alignment horizontal="right" vertical="center" wrapText="1"/>
    </xf>
    <xf numFmtId="4" fontId="12" fillId="0" borderId="0" xfId="3" applyNumberFormat="1" applyFont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176" fontId="0" fillId="0" borderId="0" xfId="0" applyNumberFormat="1">
      <alignment vertical="center"/>
    </xf>
    <xf numFmtId="49" fontId="16" fillId="0" borderId="1" xfId="0" applyNumberFormat="1" applyFont="1" applyBorder="1" applyAlignment="1">
      <alignment horizontal="center" vertical="center" wrapText="1"/>
    </xf>
    <xf numFmtId="43" fontId="16" fillId="0" borderId="1" xfId="1" applyFont="1" applyFill="1" applyBorder="1" applyAlignment="1">
      <alignment horizontal="center" vertical="center" wrapText="1"/>
    </xf>
    <xf numFmtId="177" fontId="17" fillId="0" borderId="1" xfId="4" applyNumberFormat="1" applyFont="1" applyFill="1" applyBorder="1" applyAlignment="1">
      <alignment horizontal="right" vertical="center" wrapText="1"/>
    </xf>
    <xf numFmtId="43" fontId="17" fillId="0" borderId="1" xfId="4" applyFont="1" applyFill="1" applyBorder="1" applyAlignment="1">
      <alignment horizontal="right" vertical="center" wrapText="1"/>
    </xf>
    <xf numFmtId="14" fontId="19" fillId="0" borderId="1" xfId="5" applyNumberFormat="1" applyFont="1" applyBorder="1" applyAlignment="1">
      <alignment horizontal="left" vertical="center"/>
    </xf>
    <xf numFmtId="14" fontId="19" fillId="0" borderId="1" xfId="5" applyNumberFormat="1" applyFont="1" applyBorder="1" applyAlignment="1">
      <alignment horizontal="center" vertical="center"/>
    </xf>
    <xf numFmtId="0" fontId="19" fillId="0" borderId="1" xfId="3" applyFont="1" applyBorder="1">
      <alignment vertical="center"/>
    </xf>
    <xf numFmtId="176" fontId="19" fillId="0" borderId="1" xfId="0" applyNumberFormat="1" applyFont="1" applyBorder="1">
      <alignment vertical="center"/>
    </xf>
    <xf numFmtId="0" fontId="20" fillId="3" borderId="1" xfId="3" applyFont="1" applyFill="1" applyBorder="1">
      <alignment vertical="center"/>
    </xf>
    <xf numFmtId="0" fontId="20" fillId="3" borderId="1" xfId="3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2" fillId="0" borderId="2" xfId="3" applyFont="1" applyBorder="1" applyAlignment="1">
      <alignment horizontal="right" vertical="center" wrapText="1"/>
    </xf>
    <xf numFmtId="0" fontId="5" fillId="2" borderId="3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</cellXfs>
  <cellStyles count="6">
    <cellStyle name="一般" xfId="0" builtinId="0"/>
    <cellStyle name="一般 2" xfId="3" xr:uid="{00000000-0005-0000-0000-000001000000}"/>
    <cellStyle name="一般 2 3" xfId="5" xr:uid="{00000000-0005-0000-0000-000002000000}"/>
    <cellStyle name="千分位" xfId="1" builtinId="3"/>
    <cellStyle name="千分位 2" xfId="4" xr:uid="{00000000-0005-0000-0000-000004000000}"/>
    <cellStyle name="貨幣" xfId="2" builtin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90" zoomScaleNormal="90" workbookViewId="0">
      <selection activeCell="D11" sqref="D11"/>
    </sheetView>
  </sheetViews>
  <sheetFormatPr defaultRowHeight="17.100000000000001"/>
  <cols>
    <col min="1" max="1" width="10.375" bestFit="1" customWidth="1"/>
    <col min="2" max="2" width="4.75" style="31" bestFit="1" customWidth="1"/>
    <col min="3" max="3" width="8.5" bestFit="1" customWidth="1"/>
    <col min="4" max="4" width="34.75" bestFit="1" customWidth="1"/>
    <col min="5" max="5" width="19.125" bestFit="1" customWidth="1"/>
    <col min="6" max="6" width="12.125" bestFit="1" customWidth="1"/>
  </cols>
  <sheetData>
    <row r="1" spans="1:6" s="47" customFormat="1">
      <c r="A1" s="45" t="s">
        <v>0</v>
      </c>
      <c r="B1" s="46" t="s">
        <v>1</v>
      </c>
      <c r="C1" s="45" t="s">
        <v>2</v>
      </c>
      <c r="D1" s="45" t="s">
        <v>3</v>
      </c>
      <c r="E1" s="46" t="s">
        <v>4</v>
      </c>
    </row>
    <row r="2" spans="1:6">
      <c r="A2" s="18">
        <v>44937</v>
      </c>
      <c r="B2" s="30"/>
      <c r="C2" s="18" t="s">
        <v>5</v>
      </c>
      <c r="D2" s="19" t="s">
        <v>6</v>
      </c>
      <c r="E2" s="28">
        <v>1098605.8288056001</v>
      </c>
    </row>
    <row r="3" spans="1:6">
      <c r="A3" s="18">
        <v>44965</v>
      </c>
      <c r="B3" s="30"/>
      <c r="C3" s="18" t="s">
        <v>7</v>
      </c>
      <c r="D3" s="19" t="s">
        <v>8</v>
      </c>
      <c r="E3" s="28">
        <v>1094103.7988056</v>
      </c>
    </row>
    <row r="4" spans="1:6">
      <c r="A4" s="18">
        <v>44965</v>
      </c>
      <c r="B4" s="30" t="s">
        <v>9</v>
      </c>
      <c r="C4" s="18" t="s">
        <v>10</v>
      </c>
      <c r="D4" s="19" t="s">
        <v>11</v>
      </c>
      <c r="E4" s="28">
        <v>1094103.8</v>
      </c>
    </row>
    <row r="5" spans="1:6">
      <c r="A5" s="41">
        <v>45002</v>
      </c>
      <c r="B5" s="42" t="s">
        <v>12</v>
      </c>
      <c r="C5" s="41" t="s">
        <v>13</v>
      </c>
      <c r="D5" s="43" t="s">
        <v>14</v>
      </c>
      <c r="E5" s="44">
        <f>CB!G28</f>
        <v>1060950.8688056001</v>
      </c>
      <c r="F5" s="36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29"/>
  <sheetViews>
    <sheetView showGridLines="0" tabSelected="1" zoomScale="70" zoomScaleNormal="70" workbookViewId="0">
      <selection activeCell="G29" sqref="G29"/>
    </sheetView>
  </sheetViews>
  <sheetFormatPr defaultColWidth="8.75" defaultRowHeight="15.6"/>
  <cols>
    <col min="1" max="1" width="8.875" style="2" bestFit="1" customWidth="1"/>
    <col min="2" max="2" width="8.75" style="2"/>
    <col min="3" max="3" width="29.375" style="2" bestFit="1" customWidth="1"/>
    <col min="4" max="4" width="51.875" style="2" bestFit="1" customWidth="1"/>
    <col min="5" max="5" width="16" style="2" customWidth="1"/>
    <col min="6" max="6" width="15.875" style="2" bestFit="1" customWidth="1"/>
    <col min="7" max="7" width="23" style="2" bestFit="1" customWidth="1"/>
    <col min="8" max="8" width="8.75" style="2"/>
    <col min="9" max="9" width="11.25" style="2" bestFit="1" customWidth="1"/>
    <col min="10" max="10" width="13.125" style="2" bestFit="1" customWidth="1"/>
    <col min="11" max="16384" width="8.75" style="2"/>
  </cols>
  <sheetData>
    <row r="1" spans="1:11" ht="51.95" customHeight="1">
      <c r="A1" s="1" t="s">
        <v>15</v>
      </c>
      <c r="B1" s="1"/>
      <c r="G1" s="3" t="s">
        <v>16</v>
      </c>
    </row>
    <row r="2" spans="1:11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</row>
    <row r="3" spans="1:11">
      <c r="A3" s="5">
        <v>10</v>
      </c>
      <c r="B3" s="5" t="s">
        <v>24</v>
      </c>
      <c r="C3" s="35" t="s">
        <v>25</v>
      </c>
      <c r="D3" s="6" t="s">
        <v>26</v>
      </c>
      <c r="E3" s="7"/>
      <c r="F3" s="7">
        <f>60776.55-5.41</f>
        <v>60771.14</v>
      </c>
      <c r="G3" s="8">
        <f>F3</f>
        <v>60771.14</v>
      </c>
      <c r="I3" s="9"/>
      <c r="J3" s="10"/>
    </row>
    <row r="4" spans="1:11">
      <c r="A4" s="5">
        <v>10</v>
      </c>
      <c r="B4" s="5" t="s">
        <v>27</v>
      </c>
      <c r="C4" s="11" t="s">
        <v>28</v>
      </c>
      <c r="D4" s="6" t="s">
        <v>29</v>
      </c>
      <c r="E4" s="7">
        <v>27618.211194399999</v>
      </c>
      <c r="F4" s="7"/>
      <c r="G4" s="12">
        <f>G3-E4+F4</f>
        <v>33152.9288056</v>
      </c>
    </row>
    <row r="5" spans="1:11">
      <c r="A5" s="13">
        <v>10</v>
      </c>
      <c r="B5" s="13" t="s">
        <v>30</v>
      </c>
      <c r="C5" s="14" t="s">
        <v>31</v>
      </c>
      <c r="D5" s="6" t="s">
        <v>32</v>
      </c>
      <c r="E5" s="7">
        <v>33152.93</v>
      </c>
      <c r="F5" s="7"/>
      <c r="G5" s="8">
        <f>G4-E5+F5</f>
        <v>-1.1943999998038635E-3</v>
      </c>
    </row>
    <row r="6" spans="1:11">
      <c r="A6" s="48" t="s">
        <v>33</v>
      </c>
      <c r="B6" s="48"/>
      <c r="C6" s="48"/>
      <c r="D6" s="48"/>
      <c r="E6" s="48"/>
      <c r="F6" s="48"/>
      <c r="G6" s="29">
        <f>G5</f>
        <v>-1.1943999998038635E-3</v>
      </c>
    </row>
    <row r="7" spans="1:11">
      <c r="A7" s="32"/>
      <c r="B7" s="32"/>
      <c r="C7" s="32"/>
      <c r="D7" s="32"/>
      <c r="E7" s="32"/>
      <c r="F7" s="32"/>
      <c r="G7" s="33"/>
    </row>
    <row r="9" spans="1:11">
      <c r="A9" s="4" t="s">
        <v>17</v>
      </c>
      <c r="B9" s="4" t="s">
        <v>18</v>
      </c>
      <c r="C9" s="4" t="s">
        <v>19</v>
      </c>
      <c r="D9" s="4" t="s">
        <v>20</v>
      </c>
      <c r="E9" s="4" t="s">
        <v>21</v>
      </c>
      <c r="F9" s="4" t="s">
        <v>22</v>
      </c>
      <c r="G9" s="4" t="s">
        <v>23</v>
      </c>
    </row>
    <row r="10" spans="1:11">
      <c r="A10" s="5">
        <v>11</v>
      </c>
      <c r="B10" s="21" t="s">
        <v>34</v>
      </c>
      <c r="C10" s="37" t="s">
        <v>35</v>
      </c>
      <c r="D10" s="22" t="s">
        <v>26</v>
      </c>
      <c r="E10" s="38"/>
      <c r="F10" s="38">
        <v>90568.04</v>
      </c>
      <c r="G10" s="39">
        <f>F10</f>
        <v>90568.04</v>
      </c>
      <c r="J10" s="10"/>
    </row>
    <row r="11" spans="1:11">
      <c r="A11" s="13">
        <v>11</v>
      </c>
      <c r="B11" s="25" t="s">
        <v>36</v>
      </c>
      <c r="C11" s="25" t="s">
        <v>37</v>
      </c>
      <c r="D11" s="22" t="s">
        <v>38</v>
      </c>
      <c r="E11" s="38">
        <v>5.17</v>
      </c>
      <c r="F11" s="38"/>
      <c r="G11" s="40">
        <f>G10-E11+F11</f>
        <v>90562.87</v>
      </c>
      <c r="J11" s="10"/>
      <c r="K11" s="10"/>
    </row>
    <row r="12" spans="1:11">
      <c r="A12" s="13">
        <v>11</v>
      </c>
      <c r="B12" s="25" t="s">
        <v>36</v>
      </c>
      <c r="C12" s="25" t="s">
        <v>37</v>
      </c>
      <c r="D12" s="22" t="s">
        <v>39</v>
      </c>
      <c r="E12" s="38">
        <v>5.0199999999999996</v>
      </c>
      <c r="F12" s="38"/>
      <c r="G12" s="40">
        <f>G11-E12+F12</f>
        <v>90557.849999999991</v>
      </c>
    </row>
    <row r="13" spans="1:11">
      <c r="A13" s="5">
        <v>11</v>
      </c>
      <c r="B13" s="21" t="s">
        <v>40</v>
      </c>
      <c r="C13" s="25" t="s">
        <v>41</v>
      </c>
      <c r="D13" s="22"/>
      <c r="E13" s="38">
        <v>36747</v>
      </c>
      <c r="F13" s="38"/>
      <c r="G13" s="40">
        <f>G12-E13+F13</f>
        <v>53810.849999999991</v>
      </c>
    </row>
    <row r="14" spans="1:11">
      <c r="A14" s="16">
        <v>11</v>
      </c>
      <c r="B14" s="21" t="s">
        <v>42</v>
      </c>
      <c r="C14" s="25" t="s">
        <v>41</v>
      </c>
      <c r="D14" s="22"/>
      <c r="E14" s="38">
        <v>36747</v>
      </c>
      <c r="F14" s="38"/>
      <c r="G14" s="40">
        <f>G13-E14+F14</f>
        <v>17063.849999999991</v>
      </c>
    </row>
    <row r="15" spans="1:11">
      <c r="A15" s="13">
        <v>11</v>
      </c>
      <c r="B15" s="27" t="s">
        <v>43</v>
      </c>
      <c r="C15" s="25" t="s">
        <v>41</v>
      </c>
      <c r="D15" s="22"/>
      <c r="E15" s="38">
        <v>4496.8599999999997</v>
      </c>
      <c r="F15" s="38"/>
      <c r="G15" s="40">
        <f>G14-E15+F15</f>
        <v>12566.989999999991</v>
      </c>
    </row>
    <row r="16" spans="1:11">
      <c r="A16" s="13"/>
      <c r="B16" s="27"/>
      <c r="C16" s="25"/>
      <c r="D16" s="22"/>
      <c r="E16" s="23"/>
      <c r="F16" s="23"/>
      <c r="G16" s="26"/>
    </row>
    <row r="17" spans="1:8">
      <c r="A17" s="13"/>
      <c r="B17" s="13"/>
      <c r="C17" s="11"/>
      <c r="D17" s="6"/>
      <c r="E17" s="7"/>
      <c r="F17" s="7"/>
      <c r="G17" s="12"/>
    </row>
    <row r="18" spans="1:8">
      <c r="A18" s="48" t="s">
        <v>33</v>
      </c>
      <c r="B18" s="48"/>
      <c r="C18" s="48"/>
      <c r="D18" s="48"/>
      <c r="E18" s="48"/>
      <c r="F18" s="48"/>
      <c r="G18" s="15">
        <f>G15</f>
        <v>12566.989999999991</v>
      </c>
    </row>
    <row r="19" spans="1:8">
      <c r="A19" s="32"/>
      <c r="B19" s="32"/>
      <c r="C19" s="32"/>
      <c r="D19" s="32"/>
      <c r="E19" s="32"/>
      <c r="F19" s="32"/>
      <c r="G19" s="34"/>
    </row>
    <row r="21" spans="1:8">
      <c r="A21" s="4" t="s">
        <v>17</v>
      </c>
      <c r="B21" s="4" t="s">
        <v>18</v>
      </c>
      <c r="C21" s="4" t="s">
        <v>19</v>
      </c>
      <c r="D21" s="4" t="s">
        <v>20</v>
      </c>
      <c r="E21" s="4" t="s">
        <v>21</v>
      </c>
      <c r="F21" s="4" t="s">
        <v>22</v>
      </c>
      <c r="G21" s="4" t="s">
        <v>23</v>
      </c>
    </row>
    <row r="22" spans="1:8">
      <c r="A22" s="5">
        <v>12</v>
      </c>
      <c r="B22" s="5" t="s">
        <v>44</v>
      </c>
      <c r="C22" s="21" t="s">
        <v>45</v>
      </c>
      <c r="D22" s="22" t="s">
        <v>46</v>
      </c>
      <c r="E22" s="23"/>
      <c r="F22" s="23">
        <v>1048388.77</v>
      </c>
      <c r="G22" s="24">
        <f>F22</f>
        <v>1048388.77</v>
      </c>
      <c r="H22" s="17"/>
    </row>
    <row r="23" spans="1:8">
      <c r="A23" s="5">
        <v>12</v>
      </c>
      <c r="B23" s="5" t="s">
        <v>44</v>
      </c>
      <c r="C23" s="25" t="s">
        <v>47</v>
      </c>
      <c r="D23" s="22" t="s">
        <v>48</v>
      </c>
      <c r="E23" s="23">
        <v>4.8899999999999997</v>
      </c>
      <c r="F23" s="23"/>
      <c r="G23" s="26">
        <f>G22-E23+F23</f>
        <v>1048383.88</v>
      </c>
    </row>
    <row r="24" spans="1:8">
      <c r="A24" s="13"/>
      <c r="B24" s="13"/>
      <c r="C24" s="14"/>
      <c r="D24" s="6"/>
      <c r="E24" s="7"/>
      <c r="F24" s="7"/>
      <c r="G24" s="12"/>
    </row>
    <row r="25" spans="1:8">
      <c r="A25" s="48" t="s">
        <v>33</v>
      </c>
      <c r="B25" s="48"/>
      <c r="C25" s="48"/>
      <c r="D25" s="48"/>
      <c r="E25" s="48"/>
      <c r="F25" s="48"/>
      <c r="G25" s="15">
        <f>G23</f>
        <v>1048383.88</v>
      </c>
    </row>
    <row r="26" spans="1:8">
      <c r="A26" s="32"/>
      <c r="B26" s="32"/>
      <c r="C26" s="32"/>
      <c r="D26" s="32"/>
      <c r="E26" s="32"/>
      <c r="F26" s="32"/>
      <c r="G26" s="34"/>
    </row>
    <row r="27" spans="1:8" ht="15.95" thickBot="1"/>
    <row r="28" spans="1:8" ht="33.950000000000003" customHeight="1" thickTop="1" thickBot="1">
      <c r="E28" s="49" t="s">
        <v>49</v>
      </c>
      <c r="F28" s="50"/>
      <c r="G28" s="20">
        <f>SUM(G6,G18,G25)</f>
        <v>1060950.8688056001</v>
      </c>
    </row>
    <row r="29" spans="1:8" ht="15.95" thickTop="1"/>
  </sheetData>
  <mergeCells count="4">
    <mergeCell ref="A6:F6"/>
    <mergeCell ref="A18:F18"/>
    <mergeCell ref="A25:F25"/>
    <mergeCell ref="E28:F28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使用者</dc:creator>
  <cp:keywords/>
  <dc:description/>
  <cp:lastModifiedBy>董宇哲</cp:lastModifiedBy>
  <cp:revision/>
  <dcterms:created xsi:type="dcterms:W3CDTF">2023-01-11T08:00:12Z</dcterms:created>
  <dcterms:modified xsi:type="dcterms:W3CDTF">2023-04-15T16:50:21Z</dcterms:modified>
  <cp:category/>
  <cp:contentStatus/>
</cp:coreProperties>
</file>