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\AetosClubApp\res\"/>
    </mc:Choice>
  </mc:AlternateContent>
  <xr:revisionPtr revIDLastSave="0" documentId="13_ncr:1_{26C212BD-A99E-47A4-9E06-7EC70980CBEE}" xr6:coauthVersionLast="47" xr6:coauthVersionMax="47" xr10:uidLastSave="{00000000-0000-0000-0000-000000000000}"/>
  <bookViews>
    <workbookView xWindow="-110" yWindow="-110" windowWidth="19420" windowHeight="11500" activeTab="2" xr2:uid="{9528B718-EF84-4E1A-B673-F81FA7E125A1}"/>
  </bookViews>
  <sheets>
    <sheet name="Wedstrijden 1e helft" sheetId="1" r:id="rId1"/>
    <sheet name="Wedstrijd januari" sheetId="3" r:id="rId2"/>
    <sheet name="Wedstrijden feb-april" sheetId="5" r:id="rId3"/>
    <sheet name="Aantal keer fluiten en telle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4" l="1"/>
  <c r="M6" i="4"/>
  <c r="N6" i="4"/>
  <c r="L7" i="4"/>
  <c r="M7" i="4"/>
  <c r="N7" i="4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L16" i="4"/>
  <c r="M16" i="4"/>
  <c r="N16" i="4"/>
  <c r="L17" i="4"/>
  <c r="M17" i="4"/>
  <c r="N17" i="4"/>
  <c r="L18" i="4"/>
  <c r="M18" i="4"/>
  <c r="N18" i="4"/>
  <c r="L19" i="4"/>
  <c r="M19" i="4"/>
  <c r="N19" i="4"/>
  <c r="L20" i="4"/>
  <c r="M20" i="4"/>
  <c r="N20" i="4"/>
  <c r="L21" i="4"/>
  <c r="M21" i="4"/>
  <c r="N21" i="4"/>
  <c r="L22" i="4"/>
  <c r="M22" i="4"/>
  <c r="N22" i="4"/>
  <c r="L23" i="4"/>
  <c r="M23" i="4"/>
  <c r="N23" i="4"/>
  <c r="L24" i="4"/>
  <c r="M24" i="4"/>
  <c r="N24" i="4"/>
  <c r="L25" i="4"/>
  <c r="M25" i="4"/>
  <c r="N25" i="4"/>
  <c r="L26" i="4"/>
  <c r="M26" i="4"/>
  <c r="N26" i="4"/>
  <c r="L27" i="4"/>
  <c r="M27" i="4"/>
  <c r="N27" i="4"/>
  <c r="L28" i="4"/>
  <c r="M28" i="4"/>
  <c r="N28" i="4"/>
  <c r="L29" i="4"/>
  <c r="M29" i="4"/>
  <c r="N29" i="4"/>
  <c r="L30" i="4"/>
  <c r="M30" i="4"/>
  <c r="N30" i="4"/>
  <c r="L31" i="4"/>
  <c r="M31" i="4"/>
  <c r="N31" i="4"/>
  <c r="L32" i="4"/>
  <c r="M32" i="4"/>
  <c r="N32" i="4"/>
  <c r="L33" i="4"/>
  <c r="M33" i="4"/>
  <c r="N33" i="4"/>
  <c r="L34" i="4"/>
  <c r="M34" i="4"/>
  <c r="N34" i="4"/>
  <c r="L35" i="4"/>
  <c r="M35" i="4"/>
  <c r="N35" i="4"/>
  <c r="L36" i="4"/>
  <c r="M36" i="4"/>
  <c r="N36" i="4"/>
  <c r="L37" i="4"/>
  <c r="M37" i="4"/>
  <c r="N37" i="4"/>
  <c r="L38" i="4"/>
  <c r="M38" i="4"/>
  <c r="N38" i="4"/>
  <c r="L39" i="4"/>
  <c r="M39" i="4"/>
  <c r="N39" i="4"/>
  <c r="L40" i="4"/>
  <c r="M40" i="4"/>
  <c r="N40" i="4"/>
  <c r="L41" i="4"/>
  <c r="M41" i="4"/>
  <c r="N41" i="4"/>
  <c r="L42" i="4"/>
  <c r="M42" i="4"/>
  <c r="N42" i="4"/>
  <c r="L43" i="4"/>
  <c r="M43" i="4"/>
  <c r="N43" i="4"/>
  <c r="L44" i="4"/>
  <c r="M44" i="4"/>
  <c r="N44" i="4"/>
  <c r="L45" i="4"/>
  <c r="M45" i="4"/>
  <c r="N45" i="4"/>
  <c r="L46" i="4"/>
  <c r="M46" i="4"/>
  <c r="N46" i="4"/>
  <c r="L47" i="4"/>
  <c r="M47" i="4"/>
  <c r="N47" i="4"/>
  <c r="L48" i="4"/>
  <c r="M48" i="4"/>
  <c r="N48" i="4"/>
  <c r="L49" i="4"/>
  <c r="M49" i="4"/>
  <c r="N49" i="4"/>
  <c r="L50" i="4"/>
  <c r="M50" i="4"/>
  <c r="N50" i="4"/>
  <c r="L51" i="4"/>
  <c r="M51" i="4"/>
  <c r="N51" i="4"/>
  <c r="N5" i="4"/>
  <c r="M5" i="4"/>
  <c r="L5" i="4"/>
  <c r="I5" i="4"/>
  <c r="I6" i="4"/>
  <c r="I7" i="4"/>
  <c r="I9" i="4"/>
  <c r="I10" i="4"/>
  <c r="I11" i="4"/>
  <c r="I12" i="4"/>
  <c r="I13" i="4"/>
  <c r="I14" i="4"/>
  <c r="I15" i="4"/>
  <c r="S15" i="4" s="1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8" i="4"/>
  <c r="H51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G6" i="4"/>
  <c r="J6" i="4" s="1"/>
  <c r="G7" i="4"/>
  <c r="G8" i="4"/>
  <c r="G9" i="4"/>
  <c r="J9" i="4" s="1"/>
  <c r="G10" i="4"/>
  <c r="G11" i="4"/>
  <c r="J11" i="4" s="1"/>
  <c r="G12" i="4"/>
  <c r="G13" i="4"/>
  <c r="J13" i="4" s="1"/>
  <c r="G14" i="4"/>
  <c r="J14" i="4" s="1"/>
  <c r="G15" i="4"/>
  <c r="J15" i="4" s="1"/>
  <c r="G16" i="4"/>
  <c r="J16" i="4" s="1"/>
  <c r="G17" i="4"/>
  <c r="J17" i="4" s="1"/>
  <c r="G18" i="4"/>
  <c r="G19" i="4"/>
  <c r="J19" i="4" s="1"/>
  <c r="G20" i="4"/>
  <c r="J20" i="4" s="1"/>
  <c r="G21" i="4"/>
  <c r="J21" i="4" s="1"/>
  <c r="G22" i="4"/>
  <c r="J22" i="4" s="1"/>
  <c r="G23" i="4"/>
  <c r="G24" i="4"/>
  <c r="J24" i="4" s="1"/>
  <c r="G25" i="4"/>
  <c r="J25" i="4" s="1"/>
  <c r="G26" i="4"/>
  <c r="G27" i="4"/>
  <c r="J27" i="4" s="1"/>
  <c r="G28" i="4"/>
  <c r="G29" i="4"/>
  <c r="J29" i="4" s="1"/>
  <c r="G30" i="4"/>
  <c r="J30" i="4" s="1"/>
  <c r="G31" i="4"/>
  <c r="G32" i="4"/>
  <c r="J32" i="4" s="1"/>
  <c r="G33" i="4"/>
  <c r="J33" i="4" s="1"/>
  <c r="G34" i="4"/>
  <c r="G35" i="4"/>
  <c r="J35" i="4" s="1"/>
  <c r="G36" i="4"/>
  <c r="G37" i="4"/>
  <c r="J37" i="4" s="1"/>
  <c r="G38" i="4"/>
  <c r="J38" i="4" s="1"/>
  <c r="G39" i="4"/>
  <c r="G40" i="4"/>
  <c r="J40" i="4" s="1"/>
  <c r="G41" i="4"/>
  <c r="J41" i="4" s="1"/>
  <c r="G42" i="4"/>
  <c r="G43" i="4"/>
  <c r="J43" i="4" s="1"/>
  <c r="G44" i="4"/>
  <c r="G45" i="4"/>
  <c r="G46" i="4"/>
  <c r="G47" i="4"/>
  <c r="G48" i="4"/>
  <c r="J48" i="4" s="1"/>
  <c r="G49" i="4"/>
  <c r="G50" i="4"/>
  <c r="G51" i="4"/>
  <c r="J51" i="4" s="1"/>
  <c r="G5" i="4"/>
  <c r="J5" i="4" s="1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S23" i="4" l="1"/>
  <c r="S31" i="4"/>
  <c r="J49" i="4"/>
  <c r="J46" i="4"/>
  <c r="S7" i="4"/>
  <c r="J50" i="4"/>
  <c r="J42" i="4"/>
  <c r="J34" i="4"/>
  <c r="J26" i="4"/>
  <c r="J18" i="4"/>
  <c r="J10" i="4"/>
  <c r="J8" i="4"/>
  <c r="J44" i="4"/>
  <c r="J36" i="4"/>
  <c r="J28" i="4"/>
  <c r="J12" i="4"/>
  <c r="J47" i="4"/>
  <c r="J39" i="4"/>
  <c r="J31" i="4"/>
  <c r="J23" i="4"/>
  <c r="J45" i="4"/>
  <c r="O14" i="4"/>
  <c r="O6" i="4"/>
  <c r="S39" i="4"/>
  <c r="S12" i="4"/>
  <c r="S22" i="4"/>
  <c r="S6" i="4"/>
  <c r="S27" i="4"/>
  <c r="S11" i="4"/>
  <c r="S19" i="4"/>
  <c r="S38" i="4"/>
  <c r="S30" i="4"/>
  <c r="S14" i="4"/>
  <c r="O38" i="4"/>
  <c r="S28" i="4"/>
  <c r="S20" i="4"/>
  <c r="O39" i="4"/>
  <c r="O31" i="4"/>
  <c r="O25" i="4"/>
  <c r="O23" i="4"/>
  <c r="O20" i="4"/>
  <c r="O15" i="4"/>
  <c r="O7" i="4"/>
  <c r="J7" i="4"/>
  <c r="O22" i="4"/>
  <c r="S44" i="4"/>
  <c r="S36" i="4"/>
  <c r="S43" i="4"/>
  <c r="S35" i="4"/>
  <c r="S41" i="4"/>
  <c r="S33" i="4"/>
  <c r="S25" i="4"/>
  <c r="S17" i="4"/>
  <c r="S9" i="4"/>
  <c r="O44" i="4"/>
  <c r="O36" i="4"/>
  <c r="O28" i="4"/>
  <c r="O12" i="4"/>
  <c r="O30" i="4"/>
  <c r="O35" i="4"/>
  <c r="O27" i="4"/>
  <c r="O19" i="4"/>
  <c r="O11" i="4"/>
  <c r="O41" i="4"/>
  <c r="O33" i="4"/>
  <c r="O17" i="4"/>
  <c r="O9" i="4"/>
  <c r="Q50" i="4"/>
  <c r="R49" i="4"/>
  <c r="O47" i="4"/>
  <c r="O49" i="4"/>
  <c r="O43" i="4"/>
  <c r="Q51" i="4"/>
  <c r="O37" i="4"/>
  <c r="O29" i="4"/>
  <c r="O21" i="4"/>
  <c r="O13" i="4"/>
  <c r="O45" i="4"/>
  <c r="S45" i="4"/>
  <c r="S37" i="4"/>
  <c r="S29" i="4"/>
  <c r="S21" i="4"/>
  <c r="S13" i="4"/>
  <c r="S49" i="4"/>
  <c r="S34" i="4"/>
  <c r="S26" i="4"/>
  <c r="S18" i="4"/>
  <c r="S10" i="4"/>
  <c r="S47" i="4"/>
  <c r="O51" i="4"/>
  <c r="S46" i="4"/>
  <c r="S8" i="4"/>
  <c r="S51" i="4"/>
  <c r="S40" i="4"/>
  <c r="S32" i="4"/>
  <c r="S24" i="4"/>
  <c r="S16" i="4"/>
  <c r="O46" i="4"/>
  <c r="R50" i="4"/>
  <c r="O50" i="4"/>
  <c r="O48" i="4"/>
  <c r="O42" i="4"/>
  <c r="O40" i="4"/>
  <c r="O34" i="4"/>
  <c r="O32" i="4"/>
  <c r="O26" i="4"/>
  <c r="O24" i="4"/>
  <c r="O18" i="4"/>
  <c r="O16" i="4"/>
  <c r="O10" i="4"/>
  <c r="O8" i="4"/>
  <c r="R16" i="4"/>
  <c r="R40" i="4"/>
  <c r="R24" i="4"/>
  <c r="R48" i="4"/>
  <c r="R32" i="4"/>
  <c r="S42" i="4"/>
  <c r="S48" i="4"/>
  <c r="S50" i="4"/>
  <c r="Q48" i="4"/>
  <c r="Q8" i="4"/>
  <c r="R51" i="4"/>
  <c r="O5" i="4"/>
  <c r="S5" i="4"/>
  <c r="R15" i="4"/>
  <c r="R23" i="4"/>
  <c r="R7" i="4"/>
  <c r="R31" i="4"/>
  <c r="R14" i="4"/>
  <c r="R6" i="4"/>
  <c r="R30" i="4"/>
  <c r="R22" i="4"/>
  <c r="R38" i="4"/>
  <c r="Q11" i="4"/>
  <c r="R33" i="4"/>
  <c r="R25" i="4"/>
  <c r="Q34" i="4"/>
  <c r="Q26" i="4"/>
  <c r="Q18" i="4"/>
  <c r="R17" i="4"/>
  <c r="R41" i="4"/>
  <c r="R21" i="4"/>
  <c r="R5" i="4"/>
  <c r="R13" i="4"/>
  <c r="Q16" i="4"/>
  <c r="Q43" i="4"/>
  <c r="Q9" i="4"/>
  <c r="Q41" i="4"/>
  <c r="Q33" i="4"/>
  <c r="Q44" i="4"/>
  <c r="Q39" i="4"/>
  <c r="Q15" i="4"/>
  <c r="R29" i="4"/>
  <c r="R37" i="4"/>
  <c r="R47" i="4"/>
  <c r="R39" i="4"/>
  <c r="E14" i="4"/>
  <c r="E10" i="4"/>
  <c r="E6" i="4"/>
  <c r="E7" i="4"/>
  <c r="Q22" i="4"/>
  <c r="E35" i="4"/>
  <c r="R9" i="4"/>
  <c r="E45" i="4"/>
  <c r="E37" i="4"/>
  <c r="E29" i="4"/>
  <c r="E25" i="4"/>
  <c r="E21" i="4"/>
  <c r="E17" i="4"/>
  <c r="R36" i="4"/>
  <c r="R28" i="4"/>
  <c r="R12" i="4"/>
  <c r="R8" i="4"/>
  <c r="Q49" i="4"/>
  <c r="E24" i="4"/>
  <c r="E9" i="4"/>
  <c r="E5" i="4"/>
  <c r="E32" i="4"/>
  <c r="E20" i="4"/>
  <c r="Q7" i="4"/>
  <c r="R42" i="4"/>
  <c r="Q28" i="4"/>
  <c r="Q20" i="4"/>
  <c r="Q12" i="4"/>
  <c r="E38" i="4"/>
  <c r="R34" i="4"/>
  <c r="E31" i="4"/>
  <c r="E8" i="4"/>
  <c r="E42" i="4"/>
  <c r="E33" i="4"/>
  <c r="E26" i="4"/>
  <c r="E18" i="4"/>
  <c r="R10" i="4"/>
  <c r="E44" i="4"/>
  <c r="Q25" i="4"/>
  <c r="E34" i="4"/>
  <c r="E13" i="4"/>
  <c r="Q35" i="4"/>
  <c r="Q17" i="4"/>
  <c r="R45" i="4"/>
  <c r="E27" i="4"/>
  <c r="Q42" i="4"/>
  <c r="Q24" i="4"/>
  <c r="Q6" i="4"/>
  <c r="R20" i="4"/>
  <c r="Q45" i="4"/>
  <c r="Q37" i="4"/>
  <c r="Q29" i="4"/>
  <c r="Q21" i="4"/>
  <c r="Q13" i="4"/>
  <c r="R43" i="4"/>
  <c r="R35" i="4"/>
  <c r="R27" i="4"/>
  <c r="R19" i="4"/>
  <c r="R11" i="4"/>
  <c r="E30" i="4"/>
  <c r="E23" i="4"/>
  <c r="E16" i="4"/>
  <c r="E12" i="4"/>
  <c r="Q32" i="4"/>
  <c r="Q23" i="4"/>
  <c r="Q14" i="4"/>
  <c r="R18" i="4"/>
  <c r="E40" i="4"/>
  <c r="E19" i="4"/>
  <c r="Q40" i="4"/>
  <c r="Q31" i="4"/>
  <c r="R26" i="4"/>
  <c r="E43" i="4"/>
  <c r="E36" i="4"/>
  <c r="E22" i="4"/>
  <c r="E15" i="4"/>
  <c r="Q30" i="4"/>
  <c r="R44" i="4"/>
  <c r="E47" i="4"/>
  <c r="E46" i="4"/>
  <c r="E39" i="4"/>
  <c r="E11" i="4"/>
  <c r="Q47" i="4"/>
  <c r="Q38" i="4"/>
  <c r="Q19" i="4"/>
  <c r="Q10" i="4"/>
  <c r="E41" i="4"/>
  <c r="E28" i="4"/>
  <c r="Q46" i="4"/>
  <c r="Q36" i="4"/>
  <c r="Q27" i="4"/>
  <c r="R46" i="4"/>
  <c r="Q5" i="4"/>
  <c r="T16" i="4" l="1"/>
  <c r="T48" i="4"/>
  <c r="T50" i="4"/>
  <c r="T49" i="4"/>
  <c r="T32" i="4"/>
  <c r="T51" i="4"/>
  <c r="T40" i="4"/>
  <c r="T24" i="4"/>
  <c r="T8" i="4"/>
  <c r="T6" i="4"/>
  <c r="T31" i="4"/>
  <c r="T23" i="4"/>
  <c r="T15" i="4"/>
  <c r="T7" i="4"/>
  <c r="T14" i="4"/>
  <c r="T22" i="4"/>
  <c r="T30" i="4"/>
  <c r="T25" i="4"/>
  <c r="T38" i="4"/>
  <c r="T11" i="4"/>
  <c r="T17" i="4"/>
  <c r="T33" i="4"/>
  <c r="T41" i="4"/>
  <c r="T18" i="4"/>
  <c r="T44" i="4"/>
  <c r="T26" i="4"/>
  <c r="T34" i="4"/>
  <c r="T21" i="4"/>
  <c r="T5" i="4"/>
  <c r="T13" i="4"/>
  <c r="T43" i="4"/>
  <c r="T9" i="4"/>
  <c r="T28" i="4"/>
  <c r="T29" i="4"/>
  <c r="T36" i="4"/>
  <c r="T46" i="4"/>
  <c r="T39" i="4"/>
  <c r="T42" i="4"/>
  <c r="T45" i="4"/>
  <c r="T47" i="4"/>
  <c r="T27" i="4"/>
  <c r="T20" i="4"/>
  <c r="T10" i="4"/>
  <c r="T19" i="4"/>
  <c r="T35" i="4"/>
  <c r="T12" i="4"/>
  <c r="T37" i="4"/>
</calcChain>
</file>

<file path=xl/sharedStrings.xml><?xml version="1.0" encoding="utf-8"?>
<sst xmlns="http://schemas.openxmlformats.org/spreadsheetml/2006/main" count="3794" uniqueCount="810">
  <si>
    <t>Datum</t>
  </si>
  <si>
    <t>Tijd</t>
  </si>
  <si>
    <t>Team thuis</t>
  </si>
  <si>
    <t>Team uit</t>
  </si>
  <si>
    <t>Locatie</t>
  </si>
  <si>
    <t>Poule</t>
  </si>
  <si>
    <t>Code</t>
  </si>
  <si>
    <t>AETOS DS 5</t>
  </si>
  <si>
    <t>Renswouw DS 1</t>
  </si>
  <si>
    <t>Valkenhuizen, Arnhem</t>
  </si>
  <si>
    <t>D1M</t>
  </si>
  <si>
    <t>D1M-CJ</t>
  </si>
  <si>
    <t>AETOS HS 4</t>
  </si>
  <si>
    <t>Scylla HS 3</t>
  </si>
  <si>
    <t>H1G</t>
  </si>
  <si>
    <t>H1G-BK</t>
  </si>
  <si>
    <t>AETOS JC 3</t>
  </si>
  <si>
    <t>AETOS JC 2</t>
  </si>
  <si>
    <t>Sporthal Elderveld, Arnhem</t>
  </si>
  <si>
    <t>JC2C1</t>
  </si>
  <si>
    <t>JC2C1-BA</t>
  </si>
  <si>
    <t>AETOS DS 6</t>
  </si>
  <si>
    <t>Victoria DS 1</t>
  </si>
  <si>
    <t>D2I</t>
  </si>
  <si>
    <t>D2I-FG</t>
  </si>
  <si>
    <t>De Helster, Elst GLD</t>
  </si>
  <si>
    <t>De Laar, Arnhem</t>
  </si>
  <si>
    <t>AETOS MC 2</t>
  </si>
  <si>
    <t>SV Dynamo Apeldoorn MC 1</t>
  </si>
  <si>
    <t>MC1E1</t>
  </si>
  <si>
    <t>MC1E1-BD</t>
  </si>
  <si>
    <t>AETOS MC 6</t>
  </si>
  <si>
    <t>Setash MC 2</t>
  </si>
  <si>
    <t>MC3M1</t>
  </si>
  <si>
    <t>MC3M1-AB</t>
  </si>
  <si>
    <t>AETOS MC 3</t>
  </si>
  <si>
    <t>Boemerang Komeet MC 2</t>
  </si>
  <si>
    <t>MC2L1</t>
  </si>
  <si>
    <t>MC2L1-AC</t>
  </si>
  <si>
    <t>AETOS MA 1</t>
  </si>
  <si>
    <t>AETOS MA 4</t>
  </si>
  <si>
    <t>MA1H1</t>
  </si>
  <si>
    <t>MA1H1-AD</t>
  </si>
  <si>
    <t>AETOS MB 2</t>
  </si>
  <si>
    <t>Gemini MB 1</t>
  </si>
  <si>
    <t>MB1H1</t>
  </si>
  <si>
    <t>MB1H1-AC</t>
  </si>
  <si>
    <t>AETOS MB 5</t>
  </si>
  <si>
    <t>AETOS MB 4</t>
  </si>
  <si>
    <t>MB3I1</t>
  </si>
  <si>
    <t>MB3I1-CD</t>
  </si>
  <si>
    <t>AETOS MA 2</t>
  </si>
  <si>
    <t>AETOS MA 3</t>
  </si>
  <si>
    <t>MA1G1</t>
  </si>
  <si>
    <t>MA1G1-BD</t>
  </si>
  <si>
    <t>AETOS JA 1</t>
  </si>
  <si>
    <t>Gemini JA 1</t>
  </si>
  <si>
    <t>JAHA1</t>
  </si>
  <si>
    <t>JAHA1-AB</t>
  </si>
  <si>
    <t>AETOS DS 3</t>
  </si>
  <si>
    <t>SSS DS 3</t>
  </si>
  <si>
    <t>D1L</t>
  </si>
  <si>
    <t>D1L-CI-2</t>
  </si>
  <si>
    <t>AETOS HS 1</t>
  </si>
  <si>
    <t>Scylla HS 1</t>
  </si>
  <si>
    <t>2BH</t>
  </si>
  <si>
    <t>2BH-BK</t>
  </si>
  <si>
    <t>AETOS HS 3</t>
  </si>
  <si>
    <t>Scylla HS 2</t>
  </si>
  <si>
    <t>HPD</t>
  </si>
  <si>
    <t>HPD-CJ</t>
  </si>
  <si>
    <t>AETOS MB 1</t>
  </si>
  <si>
    <t>Havoc MB 1</t>
  </si>
  <si>
    <t>MBHC1</t>
  </si>
  <si>
    <t>MBHC1-AD</t>
  </si>
  <si>
    <t>AETOS DS 11</t>
  </si>
  <si>
    <t>Invicta DS 5</t>
  </si>
  <si>
    <t>D4F</t>
  </si>
  <si>
    <t>D4F-HL</t>
  </si>
  <si>
    <t>AETOS HS 2</t>
  </si>
  <si>
    <t>Renswouw HS 2</t>
  </si>
  <si>
    <t>HPD-BI</t>
  </si>
  <si>
    <t>AETOS JB 1</t>
  </si>
  <si>
    <t>Twente '05 JB 1</t>
  </si>
  <si>
    <t>JBHA1</t>
  </si>
  <si>
    <t>JBHA1-BD</t>
  </si>
  <si>
    <t>AETOS MC 7</t>
  </si>
  <si>
    <t>MC3M1-AE</t>
  </si>
  <si>
    <t>AETOS DS 8</t>
  </si>
  <si>
    <t>DIAVO DS 7</t>
  </si>
  <si>
    <t>D3J</t>
  </si>
  <si>
    <t>D3J-GE</t>
  </si>
  <si>
    <t>AETOS HS 7</t>
  </si>
  <si>
    <t>Volamie HS 1</t>
  </si>
  <si>
    <t>H2J</t>
  </si>
  <si>
    <t>H2J-GE</t>
  </si>
  <si>
    <t>AETOS HS 9</t>
  </si>
  <si>
    <t>Pegasus HS 8</t>
  </si>
  <si>
    <t>H3F</t>
  </si>
  <si>
    <t>H3F-HD</t>
  </si>
  <si>
    <t>Volleybalvereniging ROHDA DS 1</t>
  </si>
  <si>
    <t>D2I-FL</t>
  </si>
  <si>
    <t>Scylla MB 2</t>
  </si>
  <si>
    <t>MB3I1-DE</t>
  </si>
  <si>
    <t>JC2C1-AB</t>
  </si>
  <si>
    <t>AETOS MB 3</t>
  </si>
  <si>
    <t>TweeVV MB 2</t>
  </si>
  <si>
    <t>MB2L1</t>
  </si>
  <si>
    <t>MB2L1-CF</t>
  </si>
  <si>
    <t>WaHo DS 10</t>
  </si>
  <si>
    <t>D4F-HD</t>
  </si>
  <si>
    <t>VoCASA MA 1</t>
  </si>
  <si>
    <t>MA1H1-DB</t>
  </si>
  <si>
    <t>AETOS DS 10</t>
  </si>
  <si>
    <t>VVH DS 6</t>
  </si>
  <si>
    <t>D3M</t>
  </si>
  <si>
    <t>D3M-JB</t>
  </si>
  <si>
    <t>AETOS HS 8</t>
  </si>
  <si>
    <t>Setash HS 2</t>
  </si>
  <si>
    <t>H3E</t>
  </si>
  <si>
    <t>H3E-IC</t>
  </si>
  <si>
    <t>AETOS JA 2</t>
  </si>
  <si>
    <t>SSS JA 1</t>
  </si>
  <si>
    <t>JA1C1</t>
  </si>
  <si>
    <t>JA1C1-CD</t>
  </si>
  <si>
    <t>AETOS MC 5</t>
  </si>
  <si>
    <t>Volamie MC 1</t>
  </si>
  <si>
    <t>MC3N1</t>
  </si>
  <si>
    <t>MC3N1-CD</t>
  </si>
  <si>
    <t>AETOS JB 2</t>
  </si>
  <si>
    <t>Bruvoc JB 1</t>
  </si>
  <si>
    <t>JB2D1</t>
  </si>
  <si>
    <t>JB2D1-DA</t>
  </si>
  <si>
    <t>AETOS MC 1</t>
  </si>
  <si>
    <t>MC1E1-AB</t>
  </si>
  <si>
    <t>Hellas MC 1</t>
  </si>
  <si>
    <t>MC3M1-EF</t>
  </si>
  <si>
    <t>AETOS DS 4</t>
  </si>
  <si>
    <t>SSS DS 5</t>
  </si>
  <si>
    <t>D1M-GE</t>
  </si>
  <si>
    <t>Rebo Woningmakelaars Rebelle MA 1</t>
  </si>
  <si>
    <t>MA1G1-DA</t>
  </si>
  <si>
    <t>Gemini DS 3</t>
  </si>
  <si>
    <t>D1M-CH</t>
  </si>
  <si>
    <t>AETOS DS 1</t>
  </si>
  <si>
    <t>Avior DS 3</t>
  </si>
  <si>
    <t>DPC</t>
  </si>
  <si>
    <t>DPC-DI</t>
  </si>
  <si>
    <t>Surf HS 1</t>
  </si>
  <si>
    <t>H1G-BI</t>
  </si>
  <si>
    <t>Brink, Huissen</t>
  </si>
  <si>
    <t>De Vlinder 1, Wageningen</t>
  </si>
  <si>
    <t>MA1H1-AB</t>
  </si>
  <si>
    <t>Rensa Family Orion JA 1</t>
  </si>
  <si>
    <t>JAHA1-AC</t>
  </si>
  <si>
    <t>N.V.C. MC 2</t>
  </si>
  <si>
    <t>MC3M1-AD</t>
  </si>
  <si>
    <t>AETOS DS 7</t>
  </si>
  <si>
    <t>SSS DS 8</t>
  </si>
  <si>
    <t>D2N</t>
  </si>
  <si>
    <t>D2N-AJ</t>
  </si>
  <si>
    <t>Trivos MB 2</t>
  </si>
  <si>
    <t>MB1H1-AB</t>
  </si>
  <si>
    <t>MC1E1-AD</t>
  </si>
  <si>
    <t>Pauwervoll DS 2</t>
  </si>
  <si>
    <t>D1L-CH</t>
  </si>
  <si>
    <t>Olympia MC 1</t>
  </si>
  <si>
    <t>MC1E1-BE</t>
  </si>
  <si>
    <t>AETOS MC 4</t>
  </si>
  <si>
    <t>Trivos MC 3</t>
  </si>
  <si>
    <t>MC2K1</t>
  </si>
  <si>
    <t>MC2K1-AB</t>
  </si>
  <si>
    <t>Rensa Family Orion HS 3</t>
  </si>
  <si>
    <t>2BH-BI</t>
  </si>
  <si>
    <t>Rensa Family Orion MB 1</t>
  </si>
  <si>
    <t>MBHC1-AE</t>
  </si>
  <si>
    <t>MC3M1-EA</t>
  </si>
  <si>
    <t>Rebo Woningmakelaars Rebelle DS 5</t>
  </si>
  <si>
    <t>D3J-GC</t>
  </si>
  <si>
    <t>Switch'87 HS 1</t>
  </si>
  <si>
    <t>H2J-GC</t>
  </si>
  <si>
    <t>Switch'87 HS 2</t>
  </si>
  <si>
    <t>H3F-HB</t>
  </si>
  <si>
    <t>AETOS HS 5</t>
  </si>
  <si>
    <t>TweeVV HS 2</t>
  </si>
  <si>
    <t>H1H</t>
  </si>
  <si>
    <t>H1H-GC</t>
  </si>
  <si>
    <t>WIK Steenderen DS 4</t>
  </si>
  <si>
    <t>D2I-FD</t>
  </si>
  <si>
    <t>MA1H1-DA</t>
  </si>
  <si>
    <t>MA1G1-DB</t>
  </si>
  <si>
    <t>Set Up '69 JC 1</t>
  </si>
  <si>
    <t>JC2C1-AF</t>
  </si>
  <si>
    <t>Setash MC 1</t>
  </si>
  <si>
    <t>MC3N1-CA</t>
  </si>
  <si>
    <t>Pegasus MB 2</t>
  </si>
  <si>
    <t>MB2L1-CD</t>
  </si>
  <si>
    <t>D1M-GC</t>
  </si>
  <si>
    <t>MB3I1-CE</t>
  </si>
  <si>
    <t>SSS JC 1</t>
  </si>
  <si>
    <t>JC2C1-BC</t>
  </si>
  <si>
    <t>Xanthos HS 5</t>
  </si>
  <si>
    <t>H3E-IA</t>
  </si>
  <si>
    <t>Pegasus MC 2</t>
  </si>
  <si>
    <t>MC2L1-AD</t>
  </si>
  <si>
    <t>AETOS HS 6</t>
  </si>
  <si>
    <t>Setash HS 1</t>
  </si>
  <si>
    <t>H2G</t>
  </si>
  <si>
    <t>H2G-GC</t>
  </si>
  <si>
    <t>AETOS DS 9</t>
  </si>
  <si>
    <t>D3M-HB</t>
  </si>
  <si>
    <t>LIVO JB 1</t>
  </si>
  <si>
    <t>JB2D1-DF</t>
  </si>
  <si>
    <t>Klarenbeek DS 3</t>
  </si>
  <si>
    <t>D3J-GJ</t>
  </si>
  <si>
    <t>Voorwaarts DS 2</t>
  </si>
  <si>
    <t>DPC-DG</t>
  </si>
  <si>
    <t>Labyellov DS 2</t>
  </si>
  <si>
    <t>D2I-FJ</t>
  </si>
  <si>
    <t>Blauw Wit JB 1</t>
  </si>
  <si>
    <t>JBHA1-BF</t>
  </si>
  <si>
    <t>Scylla MC 1</t>
  </si>
  <si>
    <t>MC3N1-CE</t>
  </si>
  <si>
    <t>MC3M1-AF</t>
  </si>
  <si>
    <t>Apollo 8 JA 1</t>
  </si>
  <si>
    <t>JAHA1-AE</t>
  </si>
  <si>
    <t>Scylla JC 1</t>
  </si>
  <si>
    <t>JC2C1-AE</t>
  </si>
  <si>
    <t>SSS DS 10</t>
  </si>
  <si>
    <t>D4F-HI</t>
  </si>
  <si>
    <t>SDS HS 2</t>
  </si>
  <si>
    <t>H2G-GE</t>
  </si>
  <si>
    <t>Excelsior JA 1</t>
  </si>
  <si>
    <t>JA1C1-CB</t>
  </si>
  <si>
    <t>Volleybalvereniging Zeewolde DS 6</t>
  </si>
  <si>
    <t>D3M-HD</t>
  </si>
  <si>
    <t>MC3M1-EB</t>
  </si>
  <si>
    <t>Setash MB 1</t>
  </si>
  <si>
    <t>MB2L1-CB</t>
  </si>
  <si>
    <t>Toesj DS 1</t>
  </si>
  <si>
    <t>D1M-CF</t>
  </si>
  <si>
    <t>HSC DS 1</t>
  </si>
  <si>
    <t>DPC-DE</t>
  </si>
  <si>
    <t>N.V.C. HS 3</t>
  </si>
  <si>
    <t>H1G-BG</t>
  </si>
  <si>
    <t>Betuwehal, Tiel</t>
  </si>
  <si>
    <t>SDS HS 1</t>
  </si>
  <si>
    <t>Sporthal de Eng, Voorthuizen</t>
  </si>
  <si>
    <t>VoCASA JB 1</t>
  </si>
  <si>
    <t>JBHA1-BE</t>
  </si>
  <si>
    <t>N.V.C. MC 1</t>
  </si>
  <si>
    <t>MC3M1-AC</t>
  </si>
  <si>
    <t>Boemerang Komeet MC 1</t>
  </si>
  <si>
    <t>MC2K1-AC</t>
  </si>
  <si>
    <t>Scylla MA 1</t>
  </si>
  <si>
    <t>MA1H1-AE</t>
  </si>
  <si>
    <t>Ikaros MB 1</t>
  </si>
  <si>
    <t>MB1H1-AD</t>
  </si>
  <si>
    <t>Woudenberg JA 1</t>
  </si>
  <si>
    <t>JAHA1-AD</t>
  </si>
  <si>
    <t>Set Up '69 DS 2</t>
  </si>
  <si>
    <t>D1L-CF</t>
  </si>
  <si>
    <t>Gemini DS 6</t>
  </si>
  <si>
    <t>D2N-AH</t>
  </si>
  <si>
    <t>Volleybalvereniging Zeewolde DS 5</t>
  </si>
  <si>
    <t>D3M-HI</t>
  </si>
  <si>
    <t>AETOS DS 2</t>
  </si>
  <si>
    <t>D1L-AH</t>
  </si>
  <si>
    <t>Nuovo HS 1</t>
  </si>
  <si>
    <t>HPD-CF</t>
  </si>
  <si>
    <t>Spiker MA 1</t>
  </si>
  <si>
    <t>MA1G1-BF</t>
  </si>
  <si>
    <t>ROOT Twente '05 HS 1</t>
  </si>
  <si>
    <t>2BH-BG</t>
  </si>
  <si>
    <t>O.M.S. DS 2</t>
  </si>
  <si>
    <t>D3M-JL</t>
  </si>
  <si>
    <t>Apollo 8 MB 1</t>
  </si>
  <si>
    <t>MBHC1-AF</t>
  </si>
  <si>
    <t>Avior JB 1</t>
  </si>
  <si>
    <t>JB2D1-DC</t>
  </si>
  <si>
    <t>Voorwaarts DS 7</t>
  </si>
  <si>
    <t>D3J-GA</t>
  </si>
  <si>
    <t>Trivos HS 6</t>
  </si>
  <si>
    <t>H3F-HA-2</t>
  </si>
  <si>
    <t>TiVoC HS 2</t>
  </si>
  <si>
    <t>H1H-GA</t>
  </si>
  <si>
    <t>Focus DS 5</t>
  </si>
  <si>
    <t>D2I-FB</t>
  </si>
  <si>
    <t>MC1E1-BA</t>
  </si>
  <si>
    <t>VoCASA MC 1</t>
  </si>
  <si>
    <t>MC3N1-CB</t>
  </si>
  <si>
    <t>Trivos MC 4</t>
  </si>
  <si>
    <t>MC2L1-AB</t>
  </si>
  <si>
    <t>Avior MA 1</t>
  </si>
  <si>
    <t>MA1G1-DE</t>
  </si>
  <si>
    <t>Scylla MB 1</t>
  </si>
  <si>
    <t>MB2L1-CE</t>
  </si>
  <si>
    <t>LIVO DS 3</t>
  </si>
  <si>
    <t>D1M-GA</t>
  </si>
  <si>
    <t>WaHo DS 9</t>
  </si>
  <si>
    <t>D4F-HK</t>
  </si>
  <si>
    <t>Pegasus MA 2</t>
  </si>
  <si>
    <t>MA1H1-DF</t>
  </si>
  <si>
    <t>WaHo HS 4</t>
  </si>
  <si>
    <t>H3E-IJ</t>
  </si>
  <si>
    <t>Scylla JA 1</t>
  </si>
  <si>
    <t>JA1C1-CF</t>
  </si>
  <si>
    <t>AETOS JC 1</t>
  </si>
  <si>
    <t>Dros-Alterno JC 1</t>
  </si>
  <si>
    <t>JCHB1</t>
  </si>
  <si>
    <t>JCHB1-ED</t>
  </si>
  <si>
    <t>Scylla HS 5</t>
  </si>
  <si>
    <t>H2G-GA</t>
  </si>
  <si>
    <t>Vollverijs JB 1</t>
  </si>
  <si>
    <t>JB2D1-DB</t>
  </si>
  <si>
    <t>MB3I1-DC</t>
  </si>
  <si>
    <t>BVC'73 HS 1</t>
  </si>
  <si>
    <t>2BH-BF</t>
  </si>
  <si>
    <t>Van der Knaaphal, Ede GLD</t>
  </si>
  <si>
    <t>TweeVV DS 2</t>
  </si>
  <si>
    <t>D1M-CD</t>
  </si>
  <si>
    <t>O.M.S. HS 1</t>
  </si>
  <si>
    <t>H1G-BE</t>
  </si>
  <si>
    <t>Set Up '69 MC 1</t>
  </si>
  <si>
    <t>MC1E1-BF</t>
  </si>
  <si>
    <t>Gemini MC 1</t>
  </si>
  <si>
    <t>MC2K1-AE</t>
  </si>
  <si>
    <t>D3M-JH</t>
  </si>
  <si>
    <t>WaHo HS 1</t>
  </si>
  <si>
    <t>HPD-BE</t>
  </si>
  <si>
    <t>Pegasus MB 1</t>
  </si>
  <si>
    <t>MB1H1-AE</t>
  </si>
  <si>
    <t>D1L-AF</t>
  </si>
  <si>
    <t>Invicta HS 3</t>
  </si>
  <si>
    <t>H3E-IL</t>
  </si>
  <si>
    <t>Trivos MC 2</t>
  </si>
  <si>
    <t>MC1E1-AC</t>
  </si>
  <si>
    <t>Trivos HS 1</t>
  </si>
  <si>
    <t>2BH-BE</t>
  </si>
  <si>
    <t>TiMaX/DeVoKo MB 2</t>
  </si>
  <si>
    <t>MBHC1-AB</t>
  </si>
  <si>
    <t>MA1G1-DF</t>
  </si>
  <si>
    <t>Excelsior MB 1</t>
  </si>
  <si>
    <t>MB3I1-CA</t>
  </si>
  <si>
    <t>JC2C1-BE</t>
  </si>
  <si>
    <t>D1M-GJ</t>
  </si>
  <si>
    <t>LIVO DS 4</t>
  </si>
  <si>
    <t>D2I-FK</t>
  </si>
  <si>
    <t>Kidang HS 1</t>
  </si>
  <si>
    <t>H1H-GJ</t>
  </si>
  <si>
    <t>Pauwervoll HS 3</t>
  </si>
  <si>
    <t>H1G-BC</t>
  </si>
  <si>
    <t>Sportclub Wychen HS 1</t>
  </si>
  <si>
    <t>H3F-HL</t>
  </si>
  <si>
    <t>TweeVV MA 1</t>
  </si>
  <si>
    <t>MA1H1-AC</t>
  </si>
  <si>
    <t>MC3M1-ED</t>
  </si>
  <si>
    <t>Pegasus MC 1</t>
  </si>
  <si>
    <t>MC2K1-AD</t>
  </si>
  <si>
    <t>TweeVV DS 5</t>
  </si>
  <si>
    <t>D2N-AD</t>
  </si>
  <si>
    <t>Libero'99 DS 4</t>
  </si>
  <si>
    <t>D3M-JF</t>
  </si>
  <si>
    <t>BSVO HS 1</t>
  </si>
  <si>
    <t>H3E-IG</t>
  </si>
  <si>
    <t>MA1G1-BE</t>
  </si>
  <si>
    <t>D1L-AF-2</t>
  </si>
  <si>
    <t>VV Utrecht HS 2</t>
  </si>
  <si>
    <t>2BH-BC</t>
  </si>
  <si>
    <t>D3M-HL</t>
  </si>
  <si>
    <t>Trivos MB 1</t>
  </si>
  <si>
    <t>MBHC1-AC</t>
  </si>
  <si>
    <t>HPD-BC</t>
  </si>
  <si>
    <t>N.V.C. MB 1</t>
  </si>
  <si>
    <t>MB3I1-DB</t>
  </si>
  <si>
    <t>Dros-Alterno JB 1</t>
  </si>
  <si>
    <t>JBHA1-BA</t>
  </si>
  <si>
    <t>HPD-CB</t>
  </si>
  <si>
    <t>MC1E1-AE</t>
  </si>
  <si>
    <t>Woudenberg JC 1</t>
  </si>
  <si>
    <t>JCHB1-EC</t>
  </si>
  <si>
    <t>MC3M1-EC</t>
  </si>
  <si>
    <t>VVH DS 2</t>
  </si>
  <si>
    <t>DPC-DB</t>
  </si>
  <si>
    <t>Blok EVC HS 1</t>
  </si>
  <si>
    <t>H2G-GJ</t>
  </si>
  <si>
    <t>MC1E1-BC</t>
  </si>
  <si>
    <t>D1M-CA</t>
  </si>
  <si>
    <t>BSV DS 3</t>
  </si>
  <si>
    <t>D3J-GH</t>
  </si>
  <si>
    <t>VoCASA HS 6</t>
  </si>
  <si>
    <t>H2J-GH</t>
  </si>
  <si>
    <t>Gemini HS 3</t>
  </si>
  <si>
    <t>H1H-GH</t>
  </si>
  <si>
    <t>SV Loil DS 2</t>
  </si>
  <si>
    <t>D2I-FI</t>
  </si>
  <si>
    <t>JC2C1-AC</t>
  </si>
  <si>
    <t>Kidang MC 1</t>
  </si>
  <si>
    <t>MC2L1-AE</t>
  </si>
  <si>
    <t>Pegasus MB 3</t>
  </si>
  <si>
    <t>MB2L1-CA</t>
  </si>
  <si>
    <t>MA1G1-BA</t>
  </si>
  <si>
    <t>MA1H1-DE</t>
  </si>
  <si>
    <t>Pauwervoll JB 1</t>
  </si>
  <si>
    <t>JBHA1-BC</t>
  </si>
  <si>
    <t>TiVoC HS 1</t>
  </si>
  <si>
    <t>HPD-CA</t>
  </si>
  <si>
    <t>MB3I1-DA</t>
  </si>
  <si>
    <t>VoCASA/Pegasus JC 1</t>
  </si>
  <si>
    <t>JCHB1-EB</t>
  </si>
  <si>
    <t>Spiker DS 1</t>
  </si>
  <si>
    <t>DPC-DK</t>
  </si>
  <si>
    <t>Surf HS 2</t>
  </si>
  <si>
    <t>H2G-GH</t>
  </si>
  <si>
    <t>D1L-CA</t>
  </si>
  <si>
    <t>D1M-GH</t>
  </si>
  <si>
    <t>SV Loil JB 1</t>
  </si>
  <si>
    <t>JB2D1-DE</t>
  </si>
  <si>
    <t>Invicta HS 1</t>
  </si>
  <si>
    <t>H1H-GL</t>
  </si>
  <si>
    <t>MA1H1-DC</t>
  </si>
  <si>
    <t>MB3I1-CB</t>
  </si>
  <si>
    <t>JC2C1-BF</t>
  </si>
  <si>
    <t>MA1H1-AF</t>
  </si>
  <si>
    <t>SSS JA 2</t>
  </si>
  <si>
    <t>JA1C1-CE</t>
  </si>
  <si>
    <t>D.O.S. DS 1</t>
  </si>
  <si>
    <t>D2N-AB</t>
  </si>
  <si>
    <t>D3M-JD</t>
  </si>
  <si>
    <t>SDS DS 6</t>
  </si>
  <si>
    <t>D4F-HF</t>
  </si>
  <si>
    <t>VVH DS 3</t>
  </si>
  <si>
    <t>D1L-AB</t>
  </si>
  <si>
    <t>WaHo DS 2</t>
  </si>
  <si>
    <t>D1M-GL</t>
  </si>
  <si>
    <t>Switch'87 JC 1</t>
  </si>
  <si>
    <t>JCHB1-EA</t>
  </si>
  <si>
    <t>D3M-HF</t>
  </si>
  <si>
    <t>SDS HS 3</t>
  </si>
  <si>
    <t>H2G-GL</t>
  </si>
  <si>
    <t>MC1E1-AF</t>
  </si>
  <si>
    <t>Libero'99 DS 1</t>
  </si>
  <si>
    <t>D1L-CL</t>
  </si>
  <si>
    <t>WaHo HS 5</t>
  </si>
  <si>
    <t>H3E-IE</t>
  </si>
  <si>
    <t>Uitwedstrijden in deze week</t>
  </si>
  <si>
    <t>Excelsior HS 1</t>
  </si>
  <si>
    <t>'t Gastland, Rhenen</t>
  </si>
  <si>
    <t>D.V.O.L. HS 1</t>
  </si>
  <si>
    <t>De Spil, Lent</t>
  </si>
  <si>
    <t>Heyendaal HS 5</t>
  </si>
  <si>
    <t>Radboud Sportcentrum, Nijmegen</t>
  </si>
  <si>
    <t>Rensa Family Orion HS 6</t>
  </si>
  <si>
    <t>Topsporthal Achterhoek, Doetinchem</t>
  </si>
  <si>
    <t>Dros-Alterno DS 9</t>
  </si>
  <si>
    <t>Alternohal, Apeldoorn</t>
  </si>
  <si>
    <t>Breehoek, Scherpenzeel GLD</t>
  </si>
  <si>
    <t>de Paasberg, Terborg</t>
  </si>
  <si>
    <t>Invicta DS 3</t>
  </si>
  <si>
    <t>Nuovo HS 2</t>
  </si>
  <si>
    <t>Doelum, Renkum</t>
  </si>
  <si>
    <t>TweeVV DS 6</t>
  </si>
  <si>
    <t>Teams die niet spelen</t>
  </si>
  <si>
    <t>D1</t>
  </si>
  <si>
    <t>D2</t>
  </si>
  <si>
    <t>D4</t>
  </si>
  <si>
    <t>D9</t>
  </si>
  <si>
    <t>D10</t>
  </si>
  <si>
    <t>JA2</t>
  </si>
  <si>
    <t>MA3</t>
  </si>
  <si>
    <t>MA4</t>
  </si>
  <si>
    <t>MB4</t>
  </si>
  <si>
    <t>JC3</t>
  </si>
  <si>
    <t>MC4</t>
  </si>
  <si>
    <t>De Meerwaarde, Barneveld</t>
  </si>
  <si>
    <t>Evoba HS 1</t>
  </si>
  <si>
    <t>Sporthal De Zicht, Ederveen</t>
  </si>
  <si>
    <t>EVV Bultman-Hartholt DS 1</t>
  </si>
  <si>
    <t>'t Huiken, Elburg</t>
  </si>
  <si>
    <t>Ark van Oost, Nijmegen</t>
  </si>
  <si>
    <t>Corlaer, Nijkerk GLD</t>
  </si>
  <si>
    <t>Woudenberg DS 2</t>
  </si>
  <si>
    <t>De Camp, Woudenberg</t>
  </si>
  <si>
    <t>De Scheg, Deventer</t>
  </si>
  <si>
    <t>DIOS HS 1</t>
  </si>
  <si>
    <t>Eurohal, Dinxperlo</t>
  </si>
  <si>
    <t>Hokhorst, Renswoude</t>
  </si>
  <si>
    <t>H2</t>
  </si>
  <si>
    <t>H5</t>
  </si>
  <si>
    <t>H6</t>
  </si>
  <si>
    <t>D7</t>
  </si>
  <si>
    <t>H1</t>
  </si>
  <si>
    <t>H3</t>
  </si>
  <si>
    <t>H4</t>
  </si>
  <si>
    <t>H7</t>
  </si>
  <si>
    <t>H8</t>
  </si>
  <si>
    <t>H9</t>
  </si>
  <si>
    <t>D3</t>
  </si>
  <si>
    <t>D5</t>
  </si>
  <si>
    <t>D6</t>
  </si>
  <si>
    <t>D8</t>
  </si>
  <si>
    <t>D11</t>
  </si>
  <si>
    <t>JA1</t>
  </si>
  <si>
    <t>MA1</t>
  </si>
  <si>
    <t>MA2</t>
  </si>
  <si>
    <t>JB1</t>
  </si>
  <si>
    <t>JB2</t>
  </si>
  <si>
    <t>MB1</t>
  </si>
  <si>
    <t>MB2</t>
  </si>
  <si>
    <t>MB3</t>
  </si>
  <si>
    <t>MB5</t>
  </si>
  <si>
    <t>JC1</t>
  </si>
  <si>
    <t>JC2</t>
  </si>
  <si>
    <t>MC1</t>
  </si>
  <si>
    <t>MC2</t>
  </si>
  <si>
    <t>MC3</t>
  </si>
  <si>
    <t>MC5</t>
  </si>
  <si>
    <t>MC6</t>
  </si>
  <si>
    <t>MC7</t>
  </si>
  <si>
    <t>DIAVO DS 5</t>
  </si>
  <si>
    <t>Matenpark, Apeldoorn</t>
  </si>
  <si>
    <t>Switch'87 HS 3</t>
  </si>
  <si>
    <t>De Duffelt, Millingen aan de Rijn</t>
  </si>
  <si>
    <t>SSS HS 5</t>
  </si>
  <si>
    <t>Heyendaal HS 4</t>
  </si>
  <si>
    <t>'t Riet, Ede GLD</t>
  </si>
  <si>
    <t>Heva VCV 'Topklimaat in Volleybal' DS 4</t>
  </si>
  <si>
    <t>HYDRA sportcentrum van Pallandt, Varsseveld</t>
  </si>
  <si>
    <t>Calluna, Ermelo</t>
  </si>
  <si>
    <t>'t Dok, Dronten</t>
  </si>
  <si>
    <t>De Els, Haaksbergen</t>
  </si>
  <si>
    <t>SV Dynamo Apeldoorn HS 4</t>
  </si>
  <si>
    <t>Omnisport Apeldoorn, Apeldoorn</t>
  </si>
  <si>
    <t>Dros-Alterno HS 5</t>
  </si>
  <si>
    <t>Heyendaal HS 2</t>
  </si>
  <si>
    <t>Weekenders HS 2</t>
  </si>
  <si>
    <t>De Paulus, Winssen</t>
  </si>
  <si>
    <t>Sportcentrum Arcus, Wijchen</t>
  </si>
  <si>
    <t>WaHo DS 11</t>
  </si>
  <si>
    <t>De Bongerd, Wageningen</t>
  </si>
  <si>
    <t>Dros-Alterno DS 10</t>
  </si>
  <si>
    <t>TiVoC DS 1</t>
  </si>
  <si>
    <t>Scylla HS 6</t>
  </si>
  <si>
    <t>Rhienderoord, Brummen</t>
  </si>
  <si>
    <t>SDS DS 1</t>
  </si>
  <si>
    <t>Het Baken, Zeewolde</t>
  </si>
  <si>
    <t>Biga, Groesbeek</t>
  </si>
  <si>
    <t>Gemini DS 4</t>
  </si>
  <si>
    <t>SSS DS 4</t>
  </si>
  <si>
    <t>de Veste, Borne</t>
  </si>
  <si>
    <t>Hellas DS 1</t>
  </si>
  <si>
    <t>Feithenhof, Nunspeet</t>
  </si>
  <si>
    <t>VoCASA-hal, Nijmegen</t>
  </si>
  <si>
    <t>Pegasus HS 9</t>
  </si>
  <si>
    <t>SSS DS 9</t>
  </si>
  <si>
    <t>Trivos HS 5</t>
  </si>
  <si>
    <t>WaHo HS 2</t>
  </si>
  <si>
    <t>Blauw Wit DS 1</t>
  </si>
  <si>
    <t>De Talter, Oldebroek</t>
  </si>
  <si>
    <t>Scylla DS 1</t>
  </si>
  <si>
    <t>Scylla HS 4</t>
  </si>
  <si>
    <t>Bruvoc DS 3</t>
  </si>
  <si>
    <t>Sports Planet de Pals, Westervoort</t>
  </si>
  <si>
    <t>Theothorne, Dieren</t>
  </si>
  <si>
    <t>SSS HS 6</t>
  </si>
  <si>
    <t>HSC DS 3</t>
  </si>
  <si>
    <t>De Rumels, Hierden</t>
  </si>
  <si>
    <t>Pegasus HS 4</t>
  </si>
  <si>
    <t>Set Up '69 DS 4</t>
  </si>
  <si>
    <t>N.V.C. DS 4</t>
  </si>
  <si>
    <t>SSS HS 3</t>
  </si>
  <si>
    <t>SSS HS 9</t>
  </si>
  <si>
    <t>Dorper Esch, Denekamp</t>
  </si>
  <si>
    <t>Pathmoshal, Enschede</t>
  </si>
  <si>
    <t>Hexagon HS 1</t>
  </si>
  <si>
    <t>Sporthal Walburgen, Gendt</t>
  </si>
  <si>
    <t>De Sijpel, Harderwijk</t>
  </si>
  <si>
    <t>Woudenberg HS 2</t>
  </si>
  <si>
    <t>Gemini HS 4</t>
  </si>
  <si>
    <t>De Linie, Ochten</t>
  </si>
  <si>
    <t>de Zomp, Didam</t>
  </si>
  <si>
    <t>Lentemorgen, Zevenaar</t>
  </si>
  <si>
    <t>Rebo Woningmakelaars Rebelle DS 2</t>
  </si>
  <si>
    <t>D.O.S. HS 1</t>
  </si>
  <si>
    <t>Ut Sporthuus, Lunteren</t>
  </si>
  <si>
    <t>'t Onderschoer, Barchem</t>
  </si>
  <si>
    <t>N.V.C. DS 5</t>
  </si>
  <si>
    <t>Scylla DS 2</t>
  </si>
  <si>
    <t>Het Binnenveld, Heteren</t>
  </si>
  <si>
    <t>LIVO DS 5</t>
  </si>
  <si>
    <t>Triominos, Duiven</t>
  </si>
  <si>
    <t>De Heuvel, Druten</t>
  </si>
  <si>
    <t>Surf DS 3</t>
  </si>
  <si>
    <t>De Slag, Hoevelaken</t>
  </si>
  <si>
    <t>De Bhoele, Eerbeek</t>
  </si>
  <si>
    <t>Victoria DS 2</t>
  </si>
  <si>
    <t>de Muizenberg, Didam</t>
  </si>
  <si>
    <t>Jumbo Van Andel-Ormi DS 1</t>
  </si>
  <si>
    <t>Pr. Willem Alexanderhal, Epe</t>
  </si>
  <si>
    <t>Rebo Woningmakelaars Rebelle HS 1</t>
  </si>
  <si>
    <t>CMV</t>
  </si>
  <si>
    <t>x</t>
  </si>
  <si>
    <t>Fluiten</t>
  </si>
  <si>
    <t>Tellen</t>
  </si>
  <si>
    <t>Team</t>
  </si>
  <si>
    <t>De laar</t>
  </si>
  <si>
    <t>Start tijd</t>
  </si>
  <si>
    <t>Eind tijd</t>
  </si>
  <si>
    <t>Tessa (organisatie)</t>
  </si>
  <si>
    <t>Starttijd</t>
  </si>
  <si>
    <t>Eindtijd</t>
  </si>
  <si>
    <t>inclusief opruimen</t>
  </si>
  <si>
    <t>Inclusief opruimen</t>
  </si>
  <si>
    <t>inclusief opbouwen</t>
  </si>
  <si>
    <t>Inclusief opbouwen</t>
  </si>
  <si>
    <t>zelf</t>
  </si>
  <si>
    <t>Trivos  MA1</t>
  </si>
  <si>
    <t>Beker</t>
  </si>
  <si>
    <t>?</t>
  </si>
  <si>
    <t>MC3M2</t>
  </si>
  <si>
    <t>Valkenhuizen</t>
  </si>
  <si>
    <t>D1M-CI</t>
  </si>
  <si>
    <t>H1G-BJ</t>
  </si>
  <si>
    <t>HPD-CI</t>
  </si>
  <si>
    <t>AETOS MC 8</t>
  </si>
  <si>
    <t>AETOS MC 9</t>
  </si>
  <si>
    <t>MC3K2</t>
  </si>
  <si>
    <t>MC3K2-BC</t>
  </si>
  <si>
    <t>Sporthal Elderveld</t>
  </si>
  <si>
    <t>Bielderman Koetsier/SSS MA 1</t>
  </si>
  <si>
    <t>MAHB2</t>
  </si>
  <si>
    <t>MAHB2-AB</t>
  </si>
  <si>
    <t>MA1H2</t>
  </si>
  <si>
    <t>MA1H2-AB</t>
  </si>
  <si>
    <t>MBHC2</t>
  </si>
  <si>
    <t>MBHC2-FG</t>
  </si>
  <si>
    <t>Kermisland</t>
  </si>
  <si>
    <t>Bielderman Koetsier/SSS JC 1</t>
  </si>
  <si>
    <t>JC1A2</t>
  </si>
  <si>
    <t>JC1A2-AB</t>
  </si>
  <si>
    <t>Dros-Alterno MC 2</t>
  </si>
  <si>
    <t>MCHC2</t>
  </si>
  <si>
    <t>MCHC2-AB</t>
  </si>
  <si>
    <t>D1L-CI</t>
  </si>
  <si>
    <t>D2N-AK</t>
  </si>
  <si>
    <t>D1L-AK</t>
  </si>
  <si>
    <t>2BH-BJ</t>
  </si>
  <si>
    <t>MC2L2</t>
  </si>
  <si>
    <t>MC2L2-AB</t>
  </si>
  <si>
    <t>HPD-BJ</t>
  </si>
  <si>
    <t>Volleybalvereniging Zeewolde JA 1</t>
  </si>
  <si>
    <t>JATA2</t>
  </si>
  <si>
    <t>JATA2-FC</t>
  </si>
  <si>
    <t>Avior DS 9</t>
  </si>
  <si>
    <t>D3J-GD</t>
  </si>
  <si>
    <t>H2J-GD</t>
  </si>
  <si>
    <t>H3F-HC</t>
  </si>
  <si>
    <t>H1H-GD</t>
  </si>
  <si>
    <t>De Laar</t>
  </si>
  <si>
    <t>D2I-FE</t>
  </si>
  <si>
    <t>Eurosped Pollux JA 1</t>
  </si>
  <si>
    <t>JA1A2</t>
  </si>
  <si>
    <t>JA1A2-AB</t>
  </si>
  <si>
    <t>JC1A2-AF</t>
  </si>
  <si>
    <t>Weekenders MB 1</t>
  </si>
  <si>
    <t>MB1I2</t>
  </si>
  <si>
    <t>MB1I2-AD</t>
  </si>
  <si>
    <t>H2G-GD</t>
  </si>
  <si>
    <t>AETOS JC 4</t>
  </si>
  <si>
    <t>Bovo JC 1</t>
  </si>
  <si>
    <t>JC3A2</t>
  </si>
  <si>
    <t>JC3A2-AB</t>
  </si>
  <si>
    <t>MC3M2-AB</t>
  </si>
  <si>
    <t>Dros-Alterno JB 2</t>
  </si>
  <si>
    <t>JB2B2</t>
  </si>
  <si>
    <t>JB2B2-BD</t>
  </si>
  <si>
    <t>MA1H2-BD</t>
  </si>
  <si>
    <t>D3M-HC</t>
  </si>
  <si>
    <t>BSVO MC 1</t>
  </si>
  <si>
    <t>MC3M2-CD</t>
  </si>
  <si>
    <t>MC3K2-CE</t>
  </si>
  <si>
    <t>D1M-GD</t>
  </si>
  <si>
    <t>Atalante MA 1</t>
  </si>
  <si>
    <t>MA2I2</t>
  </si>
  <si>
    <t>MA2I2-AC</t>
  </si>
  <si>
    <t>D.O.S. MB 1</t>
  </si>
  <si>
    <t>MB3H2</t>
  </si>
  <si>
    <t>MB3H2-CD</t>
  </si>
  <si>
    <t>Pegasus MA 1</t>
  </si>
  <si>
    <t>MA1H2-AF</t>
  </si>
  <si>
    <t>D1M-CG</t>
  </si>
  <si>
    <t>SalVo'18 JA 1</t>
  </si>
  <si>
    <t>JATA2-FB</t>
  </si>
  <si>
    <t>VoCASA JB 2</t>
  </si>
  <si>
    <t>JBHA2</t>
  </si>
  <si>
    <t>JBHA2-AE</t>
  </si>
  <si>
    <t>MC2L2-AF</t>
  </si>
  <si>
    <t>Voorwaarts MC 1</t>
  </si>
  <si>
    <t>MCHC2-AC</t>
  </si>
  <si>
    <t>Surf DS 4</t>
  </si>
  <si>
    <t>D2N-AI</t>
  </si>
  <si>
    <t>JC1A2-FB</t>
  </si>
  <si>
    <t>D1L-AI</t>
  </si>
  <si>
    <t>MBHC2-FA</t>
  </si>
  <si>
    <t>2BH-BH</t>
  </si>
  <si>
    <t>MC3K2-BD</t>
  </si>
  <si>
    <t>DPC-DF</t>
  </si>
  <si>
    <t>HPD-BG</t>
  </si>
  <si>
    <t>Thuisteam</t>
  </si>
  <si>
    <t>Uitteam</t>
  </si>
  <si>
    <t>Wedstrijdcode</t>
  </si>
  <si>
    <t>Zaal</t>
  </si>
  <si>
    <t>Scheidsrechterslicentie</t>
  </si>
  <si>
    <t>V6</t>
  </si>
  <si>
    <t>V4</t>
  </si>
  <si>
    <t>2e scheids</t>
  </si>
  <si>
    <t>nevobo</t>
  </si>
  <si>
    <t>zit</t>
  </si>
  <si>
    <t>Aantal keer fluiten 1e helft</t>
  </si>
  <si>
    <t>Aantal keer tellen 1e helft</t>
  </si>
  <si>
    <t xml:space="preserve">Totaal 1e helft </t>
  </si>
  <si>
    <t>Aantal keer fluiten januari</t>
  </si>
  <si>
    <t>Aantal keer tellen Januari</t>
  </si>
  <si>
    <t>Totaal Januari</t>
  </si>
  <si>
    <t>Aantal keer fluiten 2e helft</t>
  </si>
  <si>
    <t>Aantal keer tellen 2e helft</t>
  </si>
  <si>
    <t xml:space="preserve">totaal 2e helft </t>
  </si>
  <si>
    <t>Totaal seizoen</t>
  </si>
  <si>
    <t>Totaal fluiten seizoen</t>
  </si>
  <si>
    <t>Totaal Tellen seizoen</t>
  </si>
  <si>
    <t>MC8</t>
  </si>
  <si>
    <t>MC9</t>
  </si>
  <si>
    <t>JC4</t>
  </si>
  <si>
    <t>Aantal keer zaaldienst Januari</t>
  </si>
  <si>
    <t>Aantal keer zaaldienst 2e helft</t>
  </si>
  <si>
    <t>Totaal zaaldienst seizoen</t>
  </si>
  <si>
    <t>MC3M2-AE</t>
  </si>
  <si>
    <t>Elderveld</t>
  </si>
  <si>
    <t>Tweestroom MC 1</t>
  </si>
  <si>
    <t>eind</t>
  </si>
  <si>
    <t>Zit</t>
  </si>
  <si>
    <t>*Silvano</t>
  </si>
  <si>
    <t>Nevobo</t>
  </si>
  <si>
    <t>Zaalwacht</t>
  </si>
  <si>
    <t>Start zaalwacht</t>
  </si>
  <si>
    <t>Eind zaalwacht</t>
  </si>
  <si>
    <t>Sporthal Middachtensingel</t>
  </si>
  <si>
    <t>Trivos MC 1</t>
  </si>
  <si>
    <t>Kidang MB 1</t>
  </si>
  <si>
    <t>Engeltherm WSV JC 1</t>
  </si>
  <si>
    <t>Blok EVC JB 1</t>
  </si>
  <si>
    <t>Pegasus MA 3</t>
  </si>
  <si>
    <t>Pegasus HS 10</t>
  </si>
  <si>
    <t>Voreo MA 1</t>
  </si>
  <si>
    <t>Woudenberg MC 1</t>
  </si>
  <si>
    <t>VVH MA 1</t>
  </si>
  <si>
    <t>HSC MC 1</t>
  </si>
  <si>
    <t>Salvora MB 1</t>
  </si>
  <si>
    <t>Xanthos HS 3</t>
  </si>
  <si>
    <t>SSS HS 7</t>
  </si>
  <si>
    <t>TiVoC MC 1</t>
  </si>
  <si>
    <t>Tweestroom MC 2</t>
  </si>
  <si>
    <t>SV Dynamo Apeldoorn MB 1</t>
  </si>
  <si>
    <t>SV Dynamo Apeldoorn DS 6</t>
  </si>
  <si>
    <t>Excelsior MA 1</t>
  </si>
  <si>
    <t>Bielderman Koetsier/SSS JB 1</t>
  </si>
  <si>
    <t>Surf JC 1</t>
  </si>
  <si>
    <t>VoCASA MC 2</t>
  </si>
  <si>
    <t>Bielderman Koetsier/SSS JC 2</t>
  </si>
  <si>
    <t>Kidang MC 2</t>
  </si>
  <si>
    <t>LIVO JC 2</t>
  </si>
  <si>
    <t>Volta JC 1</t>
  </si>
  <si>
    <t>Xanthos MA 1</t>
  </si>
  <si>
    <t>Xanthos MB 1</t>
  </si>
  <si>
    <t>Engeltherm WSV JB 1</t>
  </si>
  <si>
    <t>TweeVV MC 1</t>
  </si>
  <si>
    <t>Voorsterslag/VC Zwolle JA 1</t>
  </si>
  <si>
    <t>ESV-Hellas JB 1</t>
  </si>
  <si>
    <t>Ikvolleybal.nl/SSS HS 3</t>
  </si>
  <si>
    <t>SDS MB 1</t>
  </si>
  <si>
    <t>SV Dynamo Apeldoorn MA 1</t>
  </si>
  <si>
    <t>Skopein Wivoc JC 2</t>
  </si>
  <si>
    <t>Time Out'75 JA 1</t>
  </si>
  <si>
    <t>Avior MC 1</t>
  </si>
  <si>
    <t>D.O.S. JC 1</t>
  </si>
  <si>
    <t>LIVO MB 1</t>
  </si>
  <si>
    <t>Evoba MA 1</t>
  </si>
  <si>
    <t>Weekenders MA 1</t>
  </si>
  <si>
    <t>TweeVV MC 2</t>
  </si>
  <si>
    <t>Voreo MA 2</t>
  </si>
  <si>
    <t>Nuovo HS 3</t>
  </si>
  <si>
    <t>Surf MC 1</t>
  </si>
  <si>
    <t>Heyendaal HS 1</t>
  </si>
  <si>
    <t>D.O.S. JB 1</t>
  </si>
  <si>
    <t>WSV DS 2</t>
  </si>
  <si>
    <t>EVV Bultman-Hartholt MC 1</t>
  </si>
  <si>
    <t>Weghorst Makelaardij WVC Volley JB 1</t>
  </si>
  <si>
    <t>Volleybalvereniging Zeewolde MA 1</t>
  </si>
  <si>
    <t>Dros-Alterno MB 1</t>
  </si>
  <si>
    <t>Touché MC 1</t>
  </si>
  <si>
    <t>Trivos MA 2</t>
  </si>
  <si>
    <t>SDS JC 1</t>
  </si>
  <si>
    <t>Toesj JC 1</t>
  </si>
  <si>
    <t>O.M.S. DS 4</t>
  </si>
  <si>
    <t>Tweestroom MB 1</t>
  </si>
  <si>
    <t>doel: maximaal 30</t>
  </si>
  <si>
    <t>Doel maximaal 25</t>
  </si>
  <si>
    <t>Doel maximaal 20</t>
  </si>
  <si>
    <t>Doel maximaal 4</t>
  </si>
  <si>
    <t>Doel maximaal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</si>
</sst>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5" x14ac:knownFonts="1">
    <font>
      <sz val="11"/>
      <color rgb="FF000000"/>
      <name val="Calibri"/>
    </font>
    <font>
      <sz val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164" fontId="0" fillId="0" borderId="0" xfId="0" applyNumberFormat="1"/>
    <xf numFmtId="20" fontId="0" fillId="0" borderId="0" xfId="0" applyNumberFormat="1"/>
    <xf numFmtId="16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3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/>
    <xf numFmtId="20" fontId="0" fillId="0" borderId="4" xfId="0" applyNumberFormat="1" applyBorder="1"/>
    <xf numFmtId="164" fontId="2" fillId="0" borderId="0" xfId="0" applyNumberFormat="1" applyFont="1"/>
    <xf numFmtId="20" fontId="2" fillId="0" borderId="0" xfId="0" applyNumberFormat="1" applyFont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20" fontId="3" fillId="0" borderId="4" xfId="0" applyNumberFormat="1" applyFont="1" applyBorder="1"/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0" fontId="0" fillId="2" borderId="4" xfId="0" applyFill="1" applyBorder="1"/>
    <xf numFmtId="164" fontId="0" fillId="3" borderId="0" xfId="0" applyNumberFormat="1" applyFill="1"/>
    <xf numFmtId="20" fontId="0" fillId="3" borderId="0" xfId="0" applyNumberFormat="1" applyFill="1"/>
    <xf numFmtId="0" fontId="0" fillId="3" borderId="0" xfId="0" applyFill="1"/>
    <xf numFmtId="0" fontId="0" fillId="3" borderId="4" xfId="0" applyFill="1" applyBorder="1"/>
    <xf numFmtId="0" fontId="3" fillId="3" borderId="0" xfId="0" applyFont="1" applyFill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/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7" xfId="0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7" xfId="0" applyFont="1" applyBorder="1" applyAlignment="1">
      <alignment horizontal="center" vertical="center"/>
    </xf>
    <xf numFmtId="0" fontId="0" fillId="0" borderId="6" xfId="0" applyBorder="1"/>
    <xf numFmtId="0" fontId="3" fillId="0" borderId="4" xfId="0" applyFont="1" applyBorder="1"/>
    <xf numFmtId="164" fontId="0" fillId="0" borderId="7" xfId="0" applyNumberFormat="1" applyBorder="1"/>
    <xf numFmtId="20" fontId="0" fillId="0" borderId="7" xfId="0" applyNumberFormat="1" applyBorder="1"/>
    <xf numFmtId="0" fontId="0" fillId="0" borderId="8" xfId="0" applyBorder="1"/>
    <xf numFmtId="0" fontId="3" fillId="0" borderId="9" xfId="0" applyFont="1" applyBorder="1"/>
    <xf numFmtId="0" fontId="3" fillId="0" borderId="6" xfId="0" applyFont="1" applyBorder="1"/>
    <xf numFmtId="0" fontId="0" fillId="0" borderId="11" xfId="0" applyBorder="1"/>
    <xf numFmtId="20" fontId="0" fillId="0" borderId="12" xfId="0" applyNumberFormat="1" applyBorder="1"/>
    <xf numFmtId="20" fontId="0" fillId="0" borderId="13" xfId="0" applyNumberFormat="1" applyBorder="1"/>
    <xf numFmtId="0" fontId="3" fillId="0" borderId="14" xfId="0" applyFont="1" applyBorder="1"/>
    <xf numFmtId="20" fontId="0" fillId="0" borderId="15" xfId="0" applyNumberFormat="1" applyBorder="1"/>
    <xf numFmtId="0" fontId="3" fillId="0" borderId="16" xfId="0" applyFont="1" applyBorder="1"/>
    <xf numFmtId="20" fontId="0" fillId="0" borderId="17" xfId="0" applyNumberFormat="1" applyBorder="1"/>
    <xf numFmtId="0" fontId="3" fillId="0" borderId="11" xfId="0" applyFont="1" applyBorder="1"/>
    <xf numFmtId="0" fontId="0" fillId="0" borderId="14" xfId="0" applyBorder="1"/>
    <xf numFmtId="0" fontId="2" fillId="0" borderId="10" xfId="0" applyFont="1" applyBorder="1"/>
    <xf numFmtId="0" fontId="0" fillId="0" borderId="7" xfId="0" applyBorder="1" applyAlignment="1">
      <alignment wrapText="1"/>
    </xf>
    <xf numFmtId="164" fontId="0" fillId="4" borderId="0" xfId="0" applyNumberFormat="1" applyFill="1"/>
    <xf numFmtId="20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0" borderId="9" xfId="0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wrapText="1"/>
    </xf>
    <xf numFmtId="0" fontId="3" fillId="3" borderId="0" xfId="0" applyFont="1" applyFill="1"/>
    <xf numFmtId="0" fontId="2" fillId="0" borderId="4" xfId="0" applyFont="1" applyBorder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W322"/>
  <sheetViews>
    <sheetView workbookViewId="0"/>
  </sheetViews>
  <sheetFormatPr defaultRowHeight="14.5" x14ac:dyDescent="0.35"/>
  <cols>
    <col min="1" max="1" width="13.1796875" customWidth="1"/>
    <col min="3" max="3" width="15.453125" customWidth="1"/>
    <col min="4" max="4" width="40.453125" customWidth="1"/>
    <col min="5" max="5" width="31.7265625" customWidth="1"/>
    <col min="7" max="7" width="12.1796875" style="8" customWidth="1"/>
    <col min="8" max="8" width="13.1796875" style="11" customWidth="1"/>
    <col min="9" max="9" width="17.7265625" style="13" customWidth="1"/>
    <col min="10" max="10" width="13.1796875" customWidth="1"/>
    <col min="12" max="12" width="24.7265625" customWidth="1"/>
    <col min="13" max="13" width="15.7265625" customWidth="1"/>
    <col min="14" max="14" width="43.54296875" customWidth="1"/>
    <col min="15" max="15" width="9.1796875" style="6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8" t="s">
        <v>6</v>
      </c>
      <c r="H1" s="11" t="s">
        <v>602</v>
      </c>
      <c r="I1" s="13" t="s">
        <v>603</v>
      </c>
      <c r="J1" t="s">
        <v>445</v>
      </c>
      <c r="P1" t="s">
        <v>462</v>
      </c>
    </row>
    <row r="2" spans="1:23" x14ac:dyDescent="0.35">
      <c r="A2" s="1">
        <v>45190</v>
      </c>
      <c r="B2" s="2">
        <v>0.83333333333575998</v>
      </c>
      <c r="C2" t="s">
        <v>7</v>
      </c>
      <c r="D2" t="s">
        <v>8</v>
      </c>
      <c r="E2" t="s">
        <v>9</v>
      </c>
      <c r="F2" t="s">
        <v>10</v>
      </c>
      <c r="G2" s="8" t="s">
        <v>11</v>
      </c>
      <c r="H2" s="11" t="s">
        <v>499</v>
      </c>
      <c r="I2" s="13" t="s">
        <v>499</v>
      </c>
      <c r="J2" s="1">
        <v>45190</v>
      </c>
      <c r="K2" s="2">
        <v>0.85416666666424002</v>
      </c>
      <c r="L2" t="s">
        <v>446</v>
      </c>
      <c r="M2" t="s">
        <v>117</v>
      </c>
      <c r="N2" t="s">
        <v>447</v>
      </c>
    </row>
    <row r="3" spans="1:23" x14ac:dyDescent="0.35">
      <c r="A3" s="1">
        <v>45190</v>
      </c>
      <c r="B3" s="2">
        <v>0.83333333333575998</v>
      </c>
      <c r="C3" t="s">
        <v>12</v>
      </c>
      <c r="D3" t="s">
        <v>13</v>
      </c>
      <c r="E3" t="s">
        <v>9</v>
      </c>
      <c r="F3" t="s">
        <v>14</v>
      </c>
      <c r="G3" s="8" t="s">
        <v>15</v>
      </c>
      <c r="H3" s="11" t="s">
        <v>465</v>
      </c>
      <c r="I3" s="13" t="s">
        <v>465</v>
      </c>
      <c r="J3" s="1">
        <v>45190</v>
      </c>
      <c r="K3" s="2">
        <v>0.89583333333575998</v>
      </c>
      <c r="L3" t="s">
        <v>448</v>
      </c>
      <c r="M3" t="s">
        <v>92</v>
      </c>
      <c r="N3" t="s">
        <v>449</v>
      </c>
      <c r="Q3" t="s">
        <v>463</v>
      </c>
    </row>
    <row r="4" spans="1:23" x14ac:dyDescent="0.35">
      <c r="A4" s="1"/>
      <c r="B4" s="2"/>
      <c r="J4" s="1">
        <v>45190</v>
      </c>
      <c r="K4" s="2">
        <v>0.8125</v>
      </c>
      <c r="L4" t="s">
        <v>450</v>
      </c>
      <c r="M4" t="s">
        <v>96</v>
      </c>
      <c r="N4" t="s">
        <v>451</v>
      </c>
      <c r="Q4" t="s">
        <v>464</v>
      </c>
      <c r="R4" t="s">
        <v>468</v>
      </c>
    </row>
    <row r="5" spans="1:23" x14ac:dyDescent="0.35">
      <c r="A5" s="1">
        <v>45191</v>
      </c>
      <c r="B5" s="2">
        <v>0.77083333333575998</v>
      </c>
      <c r="C5" t="s">
        <v>16</v>
      </c>
      <c r="D5" s="15" t="s">
        <v>17</v>
      </c>
      <c r="E5" t="s">
        <v>18</v>
      </c>
      <c r="F5" t="s">
        <v>19</v>
      </c>
      <c r="G5" s="8" t="s">
        <v>20</v>
      </c>
      <c r="H5" s="11" t="s">
        <v>488</v>
      </c>
      <c r="I5" s="13" t="s">
        <v>488</v>
      </c>
      <c r="J5" s="1">
        <v>45190</v>
      </c>
      <c r="K5" s="2">
        <v>0.85416666666424002</v>
      </c>
      <c r="L5" t="s">
        <v>452</v>
      </c>
      <c r="M5" t="s">
        <v>183</v>
      </c>
      <c r="N5" t="s">
        <v>453</v>
      </c>
    </row>
    <row r="6" spans="1:23" x14ac:dyDescent="0.35">
      <c r="A6" s="1">
        <v>45191</v>
      </c>
      <c r="B6" s="2">
        <v>0.83333333333575998</v>
      </c>
      <c r="C6" t="s">
        <v>21</v>
      </c>
      <c r="D6" t="s">
        <v>22</v>
      </c>
      <c r="E6" t="s">
        <v>18</v>
      </c>
      <c r="F6" t="s">
        <v>23</v>
      </c>
      <c r="G6" s="8" t="s">
        <v>24</v>
      </c>
      <c r="H6" s="11" t="s">
        <v>498</v>
      </c>
      <c r="I6" s="13" t="s">
        <v>498</v>
      </c>
      <c r="J6" s="1">
        <v>45191</v>
      </c>
      <c r="K6" s="2">
        <v>0.80208333333575998</v>
      </c>
      <c r="L6" t="s">
        <v>454</v>
      </c>
      <c r="M6" t="s">
        <v>88</v>
      </c>
      <c r="N6" t="s">
        <v>455</v>
      </c>
      <c r="Q6" t="s">
        <v>465</v>
      </c>
      <c r="W6" t="s">
        <v>473</v>
      </c>
    </row>
    <row r="7" spans="1:23" x14ac:dyDescent="0.35">
      <c r="A7" s="1"/>
      <c r="B7" s="2"/>
    </row>
    <row r="8" spans="1:23" x14ac:dyDescent="0.35">
      <c r="A8" s="1">
        <v>45192</v>
      </c>
      <c r="B8" s="2">
        <v>0.375</v>
      </c>
      <c r="C8" t="s">
        <v>27</v>
      </c>
      <c r="D8" t="s">
        <v>28</v>
      </c>
      <c r="E8" t="s">
        <v>18</v>
      </c>
      <c r="F8" t="s">
        <v>29</v>
      </c>
      <c r="G8" s="8" t="s">
        <v>30</v>
      </c>
      <c r="H8" s="11" t="s">
        <v>503</v>
      </c>
      <c r="I8" s="13" t="s">
        <v>508</v>
      </c>
      <c r="J8" s="1">
        <v>45192</v>
      </c>
      <c r="K8" s="2">
        <v>0.45833333333575998</v>
      </c>
      <c r="L8" t="s">
        <v>308</v>
      </c>
      <c r="M8" t="s">
        <v>307</v>
      </c>
      <c r="N8" t="s">
        <v>455</v>
      </c>
    </row>
    <row r="9" spans="1:23" x14ac:dyDescent="0.35">
      <c r="A9" s="1">
        <v>45192</v>
      </c>
      <c r="B9" s="2">
        <v>0.375</v>
      </c>
      <c r="C9" t="s">
        <v>31</v>
      </c>
      <c r="D9" t="s">
        <v>32</v>
      </c>
      <c r="E9" t="s">
        <v>18</v>
      </c>
      <c r="F9" t="s">
        <v>33</v>
      </c>
      <c r="G9" s="8" t="s">
        <v>34</v>
      </c>
      <c r="H9" s="11" t="s">
        <v>504</v>
      </c>
      <c r="I9" s="20" t="s">
        <v>516</v>
      </c>
      <c r="J9" s="1">
        <v>45192</v>
      </c>
      <c r="K9" s="2">
        <v>0.54166666666424002</v>
      </c>
      <c r="L9" t="s">
        <v>323</v>
      </c>
      <c r="M9" t="s">
        <v>133</v>
      </c>
      <c r="N9" t="s">
        <v>456</v>
      </c>
      <c r="W9" t="s">
        <v>518</v>
      </c>
    </row>
    <row r="10" spans="1:23" x14ac:dyDescent="0.35">
      <c r="A10" s="1">
        <v>45192</v>
      </c>
      <c r="B10" s="2">
        <v>0.375</v>
      </c>
      <c r="C10" t="s">
        <v>35</v>
      </c>
      <c r="D10" t="s">
        <v>36</v>
      </c>
      <c r="E10" t="s">
        <v>18</v>
      </c>
      <c r="F10" t="s">
        <v>37</v>
      </c>
      <c r="G10" s="8" t="s">
        <v>38</v>
      </c>
      <c r="H10" s="11" t="s">
        <v>502</v>
      </c>
      <c r="I10" s="13" t="s">
        <v>510</v>
      </c>
      <c r="J10" s="1">
        <v>45192</v>
      </c>
      <c r="K10" s="2">
        <v>0.54166666666424002</v>
      </c>
      <c r="L10" t="s">
        <v>191</v>
      </c>
      <c r="M10" t="s">
        <v>17</v>
      </c>
      <c r="N10" t="s">
        <v>456</v>
      </c>
    </row>
    <row r="11" spans="1:23" x14ac:dyDescent="0.35">
      <c r="A11" s="1">
        <v>45192</v>
      </c>
      <c r="B11" s="2">
        <v>0.4375</v>
      </c>
      <c r="C11" t="s">
        <v>39</v>
      </c>
      <c r="D11" s="15" t="s">
        <v>40</v>
      </c>
      <c r="E11" t="s">
        <v>18</v>
      </c>
      <c r="F11" t="s">
        <v>41</v>
      </c>
      <c r="G11" s="8" t="s">
        <v>42</v>
      </c>
      <c r="H11" s="11" t="s">
        <v>497</v>
      </c>
      <c r="I11" s="13" t="s">
        <v>514</v>
      </c>
      <c r="J11" s="1">
        <v>45192</v>
      </c>
      <c r="K11" s="2">
        <v>0.52083333333575998</v>
      </c>
      <c r="L11" t="s">
        <v>193</v>
      </c>
      <c r="M11" t="s">
        <v>125</v>
      </c>
      <c r="N11" t="s">
        <v>150</v>
      </c>
      <c r="Q11" t="s">
        <v>466</v>
      </c>
    </row>
    <row r="12" spans="1:23" x14ac:dyDescent="0.35">
      <c r="A12" s="1">
        <v>45192</v>
      </c>
      <c r="B12" s="2">
        <v>0.4375</v>
      </c>
      <c r="C12" t="s">
        <v>43</v>
      </c>
      <c r="D12" t="s">
        <v>44</v>
      </c>
      <c r="E12" t="s">
        <v>18</v>
      </c>
      <c r="F12" t="s">
        <v>45</v>
      </c>
      <c r="G12" s="8" t="s">
        <v>46</v>
      </c>
      <c r="H12" s="11" t="s">
        <v>497</v>
      </c>
      <c r="I12" s="13" t="s">
        <v>517</v>
      </c>
      <c r="J12" s="1">
        <v>45192</v>
      </c>
      <c r="K12" s="2">
        <v>0.60416666666424002</v>
      </c>
      <c r="L12" t="s">
        <v>237</v>
      </c>
      <c r="M12" t="s">
        <v>105</v>
      </c>
      <c r="N12" t="s">
        <v>150</v>
      </c>
    </row>
    <row r="13" spans="1:23" x14ac:dyDescent="0.35">
      <c r="A13" s="1">
        <v>45192</v>
      </c>
      <c r="B13" s="2">
        <v>0.4375</v>
      </c>
      <c r="C13" t="s">
        <v>47</v>
      </c>
      <c r="D13" s="15" t="s">
        <v>48</v>
      </c>
      <c r="E13" t="s">
        <v>18</v>
      </c>
      <c r="F13" t="s">
        <v>49</v>
      </c>
      <c r="G13" s="8" t="s">
        <v>50</v>
      </c>
      <c r="H13" s="11" t="s">
        <v>497</v>
      </c>
      <c r="I13" s="13" t="s">
        <v>515</v>
      </c>
      <c r="J13" s="1">
        <v>45192</v>
      </c>
      <c r="K13" s="2">
        <v>0.625</v>
      </c>
      <c r="L13" t="s">
        <v>313</v>
      </c>
      <c r="M13" t="s">
        <v>129</v>
      </c>
      <c r="N13" t="s">
        <v>457</v>
      </c>
    </row>
    <row r="14" spans="1:23" x14ac:dyDescent="0.35">
      <c r="A14" s="1">
        <v>45192</v>
      </c>
      <c r="B14" s="2">
        <v>0.52083333333575998</v>
      </c>
      <c r="C14" t="s">
        <v>51</v>
      </c>
      <c r="D14" s="15" t="s">
        <v>52</v>
      </c>
      <c r="E14" t="s">
        <v>18</v>
      </c>
      <c r="F14" t="s">
        <v>53</v>
      </c>
      <c r="G14" s="8" t="s">
        <v>54</v>
      </c>
      <c r="H14" s="11" t="s">
        <v>492</v>
      </c>
      <c r="I14" s="20" t="s">
        <v>514</v>
      </c>
      <c r="J14" s="1">
        <v>45192</v>
      </c>
      <c r="K14" s="2">
        <v>0.5625</v>
      </c>
      <c r="L14" t="s">
        <v>458</v>
      </c>
      <c r="M14" t="s">
        <v>157</v>
      </c>
      <c r="N14" t="s">
        <v>151</v>
      </c>
    </row>
    <row r="15" spans="1:23" x14ac:dyDescent="0.35">
      <c r="A15" s="1">
        <v>45192</v>
      </c>
      <c r="B15" s="2">
        <v>0.52083333333575998</v>
      </c>
      <c r="C15" t="s">
        <v>55</v>
      </c>
      <c r="D15" t="s">
        <v>56</v>
      </c>
      <c r="E15" t="s">
        <v>18</v>
      </c>
      <c r="F15" t="s">
        <v>57</v>
      </c>
      <c r="G15" s="8" t="s">
        <v>58</v>
      </c>
      <c r="H15" s="11" t="s">
        <v>491</v>
      </c>
      <c r="I15" s="13" t="s">
        <v>510</v>
      </c>
      <c r="J15" s="1">
        <v>45192</v>
      </c>
      <c r="K15" s="2">
        <v>0.58333333333575998</v>
      </c>
      <c r="L15" t="s">
        <v>459</v>
      </c>
      <c r="M15" t="s">
        <v>205</v>
      </c>
      <c r="N15" t="s">
        <v>460</v>
      </c>
    </row>
    <row r="16" spans="1:23" x14ac:dyDescent="0.35">
      <c r="A16" s="1">
        <v>45192</v>
      </c>
      <c r="B16" s="2">
        <v>0.52083333333575998</v>
      </c>
      <c r="C16" t="s">
        <v>59</v>
      </c>
      <c r="D16" t="s">
        <v>60</v>
      </c>
      <c r="E16" t="s">
        <v>18</v>
      </c>
      <c r="F16" t="s">
        <v>61</v>
      </c>
      <c r="G16" s="8" t="s">
        <v>62</v>
      </c>
      <c r="H16" s="11" t="s">
        <v>491</v>
      </c>
      <c r="I16" s="13" t="s">
        <v>510</v>
      </c>
      <c r="J16" s="1">
        <v>45192</v>
      </c>
      <c r="K16" s="2">
        <v>0.63541666666424002</v>
      </c>
      <c r="L16" t="s">
        <v>461</v>
      </c>
      <c r="M16" t="s">
        <v>113</v>
      </c>
      <c r="N16" t="s">
        <v>318</v>
      </c>
    </row>
    <row r="17" spans="1:9" x14ac:dyDescent="0.35">
      <c r="A17" s="1">
        <v>45192</v>
      </c>
      <c r="B17" s="2">
        <v>0.60416666666424002</v>
      </c>
      <c r="C17" t="s">
        <v>63</v>
      </c>
      <c r="D17" t="s">
        <v>64</v>
      </c>
      <c r="E17" t="s">
        <v>18</v>
      </c>
      <c r="F17" t="s">
        <v>65</v>
      </c>
      <c r="G17" s="8" t="s">
        <v>66</v>
      </c>
      <c r="H17" s="11" t="s">
        <v>601</v>
      </c>
      <c r="I17" s="13" t="s">
        <v>505</v>
      </c>
    </row>
    <row r="18" spans="1:9" x14ac:dyDescent="0.35">
      <c r="A18" s="1">
        <v>45192</v>
      </c>
      <c r="B18" s="2">
        <v>0.60416666666424002</v>
      </c>
      <c r="C18" t="s">
        <v>67</v>
      </c>
      <c r="D18" t="s">
        <v>68</v>
      </c>
      <c r="E18" t="s">
        <v>18</v>
      </c>
      <c r="F18" t="s">
        <v>69</v>
      </c>
      <c r="G18" s="8" t="s">
        <v>70</v>
      </c>
      <c r="H18" s="11" t="s">
        <v>487</v>
      </c>
      <c r="I18" s="13" t="s">
        <v>501</v>
      </c>
    </row>
    <row r="19" spans="1:9" x14ac:dyDescent="0.35">
      <c r="A19" s="1">
        <v>45192</v>
      </c>
      <c r="B19" s="2">
        <v>0.60416666666424002</v>
      </c>
      <c r="C19" t="s">
        <v>71</v>
      </c>
      <c r="D19" t="s">
        <v>72</v>
      </c>
      <c r="E19" t="s">
        <v>18</v>
      </c>
      <c r="F19" t="s">
        <v>73</v>
      </c>
      <c r="G19" s="8" t="s">
        <v>74</v>
      </c>
      <c r="H19" s="11" t="s">
        <v>487</v>
      </c>
      <c r="I19" s="20" t="s">
        <v>502</v>
      </c>
    </row>
    <row r="20" spans="1:9" x14ac:dyDescent="0.35">
      <c r="A20" s="1">
        <v>45192</v>
      </c>
      <c r="B20" s="2">
        <v>0.6875</v>
      </c>
      <c r="C20" t="s">
        <v>75</v>
      </c>
      <c r="D20" t="s">
        <v>76</v>
      </c>
      <c r="E20" t="s">
        <v>18</v>
      </c>
      <c r="F20" t="s">
        <v>77</v>
      </c>
      <c r="G20" s="8" t="s">
        <v>78</v>
      </c>
      <c r="H20" s="11" t="s">
        <v>491</v>
      </c>
      <c r="I20" s="13" t="s">
        <v>507</v>
      </c>
    </row>
    <row r="21" spans="1:9" x14ac:dyDescent="0.35">
      <c r="A21" s="1">
        <v>45192</v>
      </c>
      <c r="B21" s="2">
        <v>0.6875</v>
      </c>
      <c r="C21" t="s">
        <v>79</v>
      </c>
      <c r="D21" t="s">
        <v>80</v>
      </c>
      <c r="E21" t="s">
        <v>18</v>
      </c>
      <c r="F21" t="s">
        <v>69</v>
      </c>
      <c r="G21" s="8" t="s">
        <v>81</v>
      </c>
      <c r="H21" s="11" t="s">
        <v>492</v>
      </c>
      <c r="I21" s="20" t="s">
        <v>471</v>
      </c>
    </row>
    <row r="22" spans="1:9" x14ac:dyDescent="0.35">
      <c r="A22" s="1">
        <v>45192</v>
      </c>
      <c r="B22" s="2">
        <v>0.6875</v>
      </c>
      <c r="C22" t="s">
        <v>82</v>
      </c>
      <c r="D22" t="s">
        <v>83</v>
      </c>
      <c r="E22" t="s">
        <v>18</v>
      </c>
      <c r="F22" t="s">
        <v>84</v>
      </c>
      <c r="G22" s="8" t="s">
        <v>85</v>
      </c>
      <c r="H22" s="11" t="s">
        <v>492</v>
      </c>
      <c r="I22" s="20" t="s">
        <v>470</v>
      </c>
    </row>
    <row r="23" spans="1:9" x14ac:dyDescent="0.35">
      <c r="A23" s="1"/>
      <c r="B23" s="2"/>
    </row>
    <row r="24" spans="1:9" x14ac:dyDescent="0.35">
      <c r="A24" s="17">
        <v>45192</v>
      </c>
      <c r="B24" s="18"/>
      <c r="C24" s="15" t="s">
        <v>600</v>
      </c>
      <c r="D24" s="15"/>
      <c r="E24" s="15" t="s">
        <v>605</v>
      </c>
      <c r="F24" s="15" t="s">
        <v>606</v>
      </c>
      <c r="G24" s="19" t="s">
        <v>607</v>
      </c>
    </row>
    <row r="25" spans="1:9" x14ac:dyDescent="0.35">
      <c r="A25" s="1"/>
      <c r="B25" s="2"/>
      <c r="D25" t="s">
        <v>608</v>
      </c>
      <c r="F25" s="2"/>
      <c r="G25" s="16"/>
      <c r="H25" s="11" t="s">
        <v>464</v>
      </c>
      <c r="I25" s="20" t="s">
        <v>464</v>
      </c>
    </row>
    <row r="26" spans="1:9" x14ac:dyDescent="0.35">
      <c r="A26" s="1"/>
      <c r="B26" s="2"/>
      <c r="E26" s="22" t="s">
        <v>614</v>
      </c>
      <c r="F26" s="2">
        <v>0.33333333333333331</v>
      </c>
      <c r="G26" s="16">
        <v>0.45833333333333331</v>
      </c>
      <c r="H26" s="21" t="s">
        <v>469</v>
      </c>
      <c r="I26" s="20" t="s">
        <v>601</v>
      </c>
    </row>
    <row r="27" spans="1:9" x14ac:dyDescent="0.35">
      <c r="A27" s="1"/>
      <c r="B27" s="2"/>
      <c r="E27" s="22" t="s">
        <v>614</v>
      </c>
      <c r="F27" s="2">
        <v>0.33333333333333331</v>
      </c>
      <c r="G27" s="16">
        <v>0.45833333333333331</v>
      </c>
      <c r="H27" s="21" t="s">
        <v>469</v>
      </c>
      <c r="I27" s="20" t="s">
        <v>601</v>
      </c>
    </row>
    <row r="28" spans="1:9" x14ac:dyDescent="0.35">
      <c r="A28" s="1"/>
      <c r="B28" s="2"/>
      <c r="E28" s="22" t="s">
        <v>614</v>
      </c>
      <c r="F28" s="2">
        <v>0.33333333333333331</v>
      </c>
      <c r="G28" s="16">
        <v>0.45833333333333331</v>
      </c>
      <c r="H28" s="21" t="s">
        <v>465</v>
      </c>
      <c r="I28" s="20" t="s">
        <v>601</v>
      </c>
    </row>
    <row r="29" spans="1:9" x14ac:dyDescent="0.35">
      <c r="A29" s="1"/>
      <c r="B29" s="2"/>
      <c r="F29" s="2">
        <v>0.36458333333333331</v>
      </c>
      <c r="G29" s="16">
        <v>0.4375</v>
      </c>
      <c r="H29" s="21" t="s">
        <v>468</v>
      </c>
      <c r="I29" s="20" t="s">
        <v>473</v>
      </c>
    </row>
    <row r="30" spans="1:9" x14ac:dyDescent="0.35">
      <c r="A30" s="1"/>
      <c r="B30" s="2"/>
      <c r="F30" s="2">
        <v>0.36458333333333331</v>
      </c>
      <c r="G30" s="16">
        <v>0.4375</v>
      </c>
      <c r="H30" s="21" t="s">
        <v>468</v>
      </c>
      <c r="I30" s="20" t="s">
        <v>473</v>
      </c>
    </row>
    <row r="31" spans="1:9" x14ac:dyDescent="0.35">
      <c r="A31" s="1"/>
      <c r="B31" s="2"/>
      <c r="F31" s="2">
        <v>0.36458333333333331</v>
      </c>
      <c r="G31" s="16">
        <v>0.4375</v>
      </c>
      <c r="H31" s="21" t="s">
        <v>466</v>
      </c>
      <c r="I31" s="20" t="s">
        <v>518</v>
      </c>
    </row>
    <row r="32" spans="1:9" x14ac:dyDescent="0.35">
      <c r="A32" s="1"/>
      <c r="B32" s="2"/>
      <c r="F32" s="2">
        <v>0.41666666666666669</v>
      </c>
      <c r="G32" s="16">
        <v>0.52083333333333337</v>
      </c>
      <c r="H32" s="21" t="s">
        <v>601</v>
      </c>
      <c r="I32" s="20" t="s">
        <v>518</v>
      </c>
    </row>
    <row r="33" spans="1:22" x14ac:dyDescent="0.35">
      <c r="A33" s="1"/>
      <c r="B33" s="2"/>
      <c r="E33" s="22" t="s">
        <v>612</v>
      </c>
      <c r="F33" s="2">
        <v>0.42708333333333331</v>
      </c>
      <c r="G33" s="16">
        <v>0.52083333333333337</v>
      </c>
      <c r="H33" s="21" t="s">
        <v>464</v>
      </c>
      <c r="I33" s="20" t="s">
        <v>601</v>
      </c>
    </row>
    <row r="34" spans="1:22" x14ac:dyDescent="0.35">
      <c r="A34" s="1"/>
      <c r="B34" s="2"/>
      <c r="E34" s="22" t="s">
        <v>612</v>
      </c>
      <c r="F34" s="2">
        <v>0.42708333333333331</v>
      </c>
      <c r="G34" s="16">
        <v>0.52083333333333337</v>
      </c>
      <c r="H34" s="21" t="s">
        <v>464</v>
      </c>
      <c r="I34" s="20" t="s">
        <v>601</v>
      </c>
    </row>
    <row r="35" spans="1:22" s="5" customFormat="1" ht="15" thickBot="1" x14ac:dyDescent="0.4">
      <c r="A35" s="3"/>
      <c r="B35" s="4"/>
      <c r="G35" s="9"/>
      <c r="H35" s="12"/>
      <c r="I35" s="14"/>
      <c r="O35" s="7"/>
    </row>
    <row r="36" spans="1:22" x14ac:dyDescent="0.35">
      <c r="A36" s="1"/>
      <c r="B36" s="2"/>
    </row>
    <row r="37" spans="1:22" x14ac:dyDescent="0.35">
      <c r="A37" s="1">
        <v>45197</v>
      </c>
      <c r="B37" s="2">
        <v>0.77083333333575998</v>
      </c>
      <c r="C37" t="s">
        <v>31</v>
      </c>
      <c r="D37" s="15" t="s">
        <v>86</v>
      </c>
      <c r="E37" t="s">
        <v>9</v>
      </c>
      <c r="F37" t="s">
        <v>33</v>
      </c>
      <c r="G37" s="8" t="s">
        <v>87</v>
      </c>
      <c r="H37" s="21" t="s">
        <v>496</v>
      </c>
      <c r="I37" s="20" t="s">
        <v>500</v>
      </c>
      <c r="J37" s="1">
        <v>45197</v>
      </c>
      <c r="K37" s="2">
        <v>0.79166666666424002</v>
      </c>
      <c r="L37" t="s">
        <v>60</v>
      </c>
      <c r="M37" t="s">
        <v>59</v>
      </c>
      <c r="N37" t="s">
        <v>474</v>
      </c>
      <c r="Q37" t="s">
        <v>463</v>
      </c>
      <c r="R37" t="s">
        <v>502</v>
      </c>
      <c r="T37" t="s">
        <v>505</v>
      </c>
      <c r="V37" t="s">
        <v>511</v>
      </c>
    </row>
    <row r="38" spans="1:22" x14ac:dyDescent="0.35">
      <c r="A38" s="1">
        <v>45197</v>
      </c>
      <c r="B38" s="2">
        <v>0.83333333333575998</v>
      </c>
      <c r="C38" t="s">
        <v>88</v>
      </c>
      <c r="D38" t="s">
        <v>89</v>
      </c>
      <c r="E38" t="s">
        <v>9</v>
      </c>
      <c r="F38" t="s">
        <v>90</v>
      </c>
      <c r="G38" s="8" t="s">
        <v>91</v>
      </c>
      <c r="H38" s="21" t="s">
        <v>489</v>
      </c>
      <c r="I38" s="20" t="s">
        <v>490</v>
      </c>
      <c r="J38" s="1">
        <v>45197</v>
      </c>
      <c r="K38" s="2">
        <v>0.875</v>
      </c>
      <c r="L38" t="s">
        <v>475</v>
      </c>
      <c r="M38" t="s">
        <v>12</v>
      </c>
      <c r="N38" t="s">
        <v>476</v>
      </c>
      <c r="P38" t="s">
        <v>487</v>
      </c>
    </row>
    <row r="39" spans="1:22" x14ac:dyDescent="0.35">
      <c r="A39" s="1">
        <v>45197</v>
      </c>
      <c r="B39" s="2">
        <v>0.83333333333575998</v>
      </c>
      <c r="C39" t="s">
        <v>92</v>
      </c>
      <c r="D39" t="s">
        <v>93</v>
      </c>
      <c r="E39" t="s">
        <v>9</v>
      </c>
      <c r="F39" t="s">
        <v>94</v>
      </c>
      <c r="G39" s="8" t="s">
        <v>95</v>
      </c>
      <c r="H39" s="21" t="s">
        <v>488</v>
      </c>
      <c r="I39" s="20" t="s">
        <v>487</v>
      </c>
      <c r="J39" s="1"/>
      <c r="K39" s="2"/>
    </row>
    <row r="40" spans="1:22" x14ac:dyDescent="0.35">
      <c r="A40" s="1">
        <v>45197</v>
      </c>
      <c r="B40" s="2">
        <v>0.83333333333575998</v>
      </c>
      <c r="C40" t="s">
        <v>96</v>
      </c>
      <c r="D40" t="s">
        <v>97</v>
      </c>
      <c r="E40" t="s">
        <v>9</v>
      </c>
      <c r="F40" t="s">
        <v>98</v>
      </c>
      <c r="G40" s="8" t="s">
        <v>99</v>
      </c>
      <c r="H40" s="21" t="s">
        <v>487</v>
      </c>
      <c r="I40" s="20" t="s">
        <v>488</v>
      </c>
      <c r="J40" s="1"/>
      <c r="K40" s="2"/>
    </row>
    <row r="41" spans="1:22" x14ac:dyDescent="0.35">
      <c r="A41" s="1"/>
      <c r="B41" s="2"/>
      <c r="P41" t="s">
        <v>488</v>
      </c>
    </row>
    <row r="42" spans="1:22" x14ac:dyDescent="0.35">
      <c r="A42" s="1">
        <v>45198</v>
      </c>
      <c r="B42" s="2">
        <v>0.83333333333575998</v>
      </c>
      <c r="C42" t="s">
        <v>21</v>
      </c>
      <c r="D42" t="s">
        <v>100</v>
      </c>
      <c r="E42" t="s">
        <v>18</v>
      </c>
      <c r="F42" t="s">
        <v>23</v>
      </c>
      <c r="G42" s="8" t="s">
        <v>101</v>
      </c>
      <c r="H42" s="21" t="s">
        <v>463</v>
      </c>
      <c r="I42" s="20" t="s">
        <v>501</v>
      </c>
      <c r="P42" t="s">
        <v>489</v>
      </c>
    </row>
    <row r="43" spans="1:22" x14ac:dyDescent="0.35">
      <c r="A43" s="1"/>
      <c r="B43" s="2"/>
      <c r="Q43" t="s">
        <v>490</v>
      </c>
    </row>
    <row r="44" spans="1:22" x14ac:dyDescent="0.35">
      <c r="A44" s="1">
        <v>45199</v>
      </c>
      <c r="B44" s="2">
        <v>0.4375</v>
      </c>
      <c r="C44" t="s">
        <v>48</v>
      </c>
      <c r="D44" t="s">
        <v>102</v>
      </c>
      <c r="E44" t="s">
        <v>18</v>
      </c>
      <c r="F44" t="s">
        <v>49</v>
      </c>
      <c r="G44" s="8" t="s">
        <v>103</v>
      </c>
      <c r="H44" s="21" t="s">
        <v>501</v>
      </c>
      <c r="I44" s="20" t="s">
        <v>467</v>
      </c>
      <c r="J44" s="1">
        <v>45199</v>
      </c>
      <c r="K44" s="2">
        <v>0.625</v>
      </c>
      <c r="L44" t="s">
        <v>477</v>
      </c>
      <c r="M44" t="s">
        <v>266</v>
      </c>
      <c r="N44" t="s">
        <v>478</v>
      </c>
    </row>
    <row r="45" spans="1:22" x14ac:dyDescent="0.35">
      <c r="A45" s="1">
        <v>45199</v>
      </c>
      <c r="B45" s="2">
        <v>0.4375</v>
      </c>
      <c r="C45" t="s">
        <v>17</v>
      </c>
      <c r="D45" s="15" t="s">
        <v>16</v>
      </c>
      <c r="E45" t="s">
        <v>18</v>
      </c>
      <c r="F45" t="s">
        <v>19</v>
      </c>
      <c r="G45" s="8" t="s">
        <v>104</v>
      </c>
      <c r="H45" s="21" t="s">
        <v>470</v>
      </c>
      <c r="I45" s="20" t="s">
        <v>470</v>
      </c>
      <c r="J45" s="1">
        <v>45199</v>
      </c>
      <c r="K45" s="2">
        <v>0.51041666666424002</v>
      </c>
      <c r="L45" t="s">
        <v>357</v>
      </c>
      <c r="M45" t="s">
        <v>168</v>
      </c>
      <c r="N45" t="s">
        <v>479</v>
      </c>
      <c r="Q45" t="s">
        <v>466</v>
      </c>
    </row>
    <row r="46" spans="1:22" x14ac:dyDescent="0.35">
      <c r="A46" s="1">
        <v>45199</v>
      </c>
      <c r="B46" s="2">
        <v>0.4375</v>
      </c>
      <c r="C46" t="s">
        <v>105</v>
      </c>
      <c r="D46" t="s">
        <v>106</v>
      </c>
      <c r="E46" t="s">
        <v>18</v>
      </c>
      <c r="F46" t="s">
        <v>107</v>
      </c>
      <c r="G46" s="8" t="s">
        <v>108</v>
      </c>
      <c r="H46" s="21" t="s">
        <v>467</v>
      </c>
      <c r="I46" s="20" t="s">
        <v>470</v>
      </c>
      <c r="J46" s="1">
        <v>45199</v>
      </c>
      <c r="K46" s="2">
        <v>0.59375</v>
      </c>
      <c r="L46" t="s">
        <v>301</v>
      </c>
      <c r="M46" t="s">
        <v>39</v>
      </c>
      <c r="N46" t="s">
        <v>479</v>
      </c>
    </row>
    <row r="47" spans="1:22" x14ac:dyDescent="0.35">
      <c r="A47" s="1">
        <v>45199</v>
      </c>
      <c r="B47" s="2">
        <v>0.52083333333575998</v>
      </c>
      <c r="C47" t="s">
        <v>75</v>
      </c>
      <c r="D47" t="s">
        <v>109</v>
      </c>
      <c r="E47" t="s">
        <v>18</v>
      </c>
      <c r="F47" t="s">
        <v>77</v>
      </c>
      <c r="G47" s="8" t="s">
        <v>110</v>
      </c>
      <c r="H47" s="21" t="s">
        <v>495</v>
      </c>
      <c r="I47" s="20" t="s">
        <v>512</v>
      </c>
      <c r="J47" s="1">
        <v>45199</v>
      </c>
      <c r="K47" s="2">
        <v>0.59375</v>
      </c>
      <c r="L47" t="s">
        <v>203</v>
      </c>
      <c r="M47" t="s">
        <v>35</v>
      </c>
      <c r="N47" t="s">
        <v>479</v>
      </c>
    </row>
    <row r="48" spans="1:22" x14ac:dyDescent="0.35">
      <c r="A48" s="1">
        <v>45199</v>
      </c>
      <c r="B48" s="2">
        <v>0.52083333333575998</v>
      </c>
      <c r="C48" t="s">
        <v>40</v>
      </c>
      <c r="D48" t="s">
        <v>111</v>
      </c>
      <c r="E48" t="s">
        <v>18</v>
      </c>
      <c r="F48" t="s">
        <v>41</v>
      </c>
      <c r="G48" s="8" t="s">
        <v>112</v>
      </c>
      <c r="H48" s="21" t="s">
        <v>495</v>
      </c>
      <c r="I48" s="20" t="s">
        <v>471</v>
      </c>
      <c r="J48" s="1">
        <v>45199</v>
      </c>
      <c r="K48" s="2">
        <v>0.67708333333575998</v>
      </c>
      <c r="L48" t="s">
        <v>330</v>
      </c>
      <c r="M48" t="s">
        <v>43</v>
      </c>
      <c r="N48" t="s">
        <v>479</v>
      </c>
    </row>
    <row r="49" spans="1:23" x14ac:dyDescent="0.35">
      <c r="A49" s="1">
        <v>45199</v>
      </c>
      <c r="B49" s="2">
        <v>0.52083333333575998</v>
      </c>
      <c r="C49" t="s">
        <v>113</v>
      </c>
      <c r="D49" t="s">
        <v>114</v>
      </c>
      <c r="E49" t="s">
        <v>18</v>
      </c>
      <c r="F49" t="s">
        <v>115</v>
      </c>
      <c r="G49" s="8" t="s">
        <v>116</v>
      </c>
      <c r="H49" s="21" t="s">
        <v>495</v>
      </c>
      <c r="I49" s="20" t="s">
        <v>466</v>
      </c>
      <c r="J49" s="1">
        <v>45199</v>
      </c>
      <c r="K49" s="2">
        <v>0.375</v>
      </c>
      <c r="L49" t="s">
        <v>373</v>
      </c>
      <c r="M49" t="s">
        <v>47</v>
      </c>
      <c r="N49" t="s">
        <v>480</v>
      </c>
    </row>
    <row r="50" spans="1:23" x14ac:dyDescent="0.35">
      <c r="A50" s="1">
        <v>45199</v>
      </c>
      <c r="B50" s="2">
        <v>0.60416666666424002</v>
      </c>
      <c r="C50" t="s">
        <v>117</v>
      </c>
      <c r="D50" t="s">
        <v>118</v>
      </c>
      <c r="E50" t="s">
        <v>18</v>
      </c>
      <c r="F50" t="s">
        <v>119</v>
      </c>
      <c r="G50" s="8" t="s">
        <v>120</v>
      </c>
      <c r="H50" s="21" t="s">
        <v>467</v>
      </c>
      <c r="I50" s="20" t="s">
        <v>513</v>
      </c>
      <c r="J50" s="1">
        <v>45199</v>
      </c>
      <c r="K50" s="2">
        <v>0.45833333333575998</v>
      </c>
      <c r="L50" t="s">
        <v>250</v>
      </c>
      <c r="M50" t="s">
        <v>31</v>
      </c>
      <c r="N50" t="s">
        <v>480</v>
      </c>
    </row>
    <row r="51" spans="1:23" x14ac:dyDescent="0.35">
      <c r="A51" s="1">
        <v>45199</v>
      </c>
      <c r="B51" s="2">
        <v>0.60416666666424002</v>
      </c>
      <c r="C51" t="s">
        <v>121</v>
      </c>
      <c r="D51" t="s">
        <v>122</v>
      </c>
      <c r="E51" t="s">
        <v>18</v>
      </c>
      <c r="F51" t="s">
        <v>123</v>
      </c>
      <c r="G51" s="8" t="s">
        <v>124</v>
      </c>
      <c r="H51" s="21" t="s">
        <v>490</v>
      </c>
      <c r="I51" s="20" t="s">
        <v>518</v>
      </c>
      <c r="J51" s="1">
        <v>45199</v>
      </c>
      <c r="K51" s="2">
        <v>0.77083333333575998</v>
      </c>
      <c r="L51" t="s">
        <v>481</v>
      </c>
      <c r="M51" t="s">
        <v>7</v>
      </c>
      <c r="N51" t="s">
        <v>482</v>
      </c>
    </row>
    <row r="52" spans="1:23" x14ac:dyDescent="0.35">
      <c r="A52" s="1">
        <v>45199</v>
      </c>
      <c r="B52" s="2">
        <v>0.60416666666424002</v>
      </c>
      <c r="C52" t="s">
        <v>125</v>
      </c>
      <c r="D52" t="s">
        <v>126</v>
      </c>
      <c r="E52" t="s">
        <v>18</v>
      </c>
      <c r="F52" t="s">
        <v>127</v>
      </c>
      <c r="G52" s="8" t="s">
        <v>128</v>
      </c>
      <c r="H52" s="21" t="s">
        <v>470</v>
      </c>
      <c r="I52" s="20" t="s">
        <v>471</v>
      </c>
      <c r="J52" s="1">
        <v>45199</v>
      </c>
      <c r="K52" s="2">
        <v>0.60416666666424002</v>
      </c>
      <c r="L52" t="s">
        <v>293</v>
      </c>
      <c r="M52" t="s">
        <v>51</v>
      </c>
      <c r="N52" t="s">
        <v>483</v>
      </c>
    </row>
    <row r="53" spans="1:23" x14ac:dyDescent="0.35">
      <c r="A53" s="1">
        <v>45199</v>
      </c>
      <c r="B53" s="2">
        <v>0.6875</v>
      </c>
      <c r="C53" t="s">
        <v>129</v>
      </c>
      <c r="D53" t="s">
        <v>130</v>
      </c>
      <c r="E53" t="s">
        <v>18</v>
      </c>
      <c r="F53" t="s">
        <v>131</v>
      </c>
      <c r="G53" s="8" t="s">
        <v>132</v>
      </c>
      <c r="H53" s="21" t="s">
        <v>466</v>
      </c>
      <c r="I53" s="20" t="s">
        <v>472</v>
      </c>
      <c r="J53" s="1">
        <v>45199</v>
      </c>
      <c r="K53" s="2">
        <v>0.75</v>
      </c>
      <c r="L53" t="s">
        <v>484</v>
      </c>
      <c r="M53" t="s">
        <v>63</v>
      </c>
      <c r="N53" t="s">
        <v>485</v>
      </c>
    </row>
    <row r="54" spans="1:23" x14ac:dyDescent="0.35">
      <c r="A54" s="1">
        <v>45199</v>
      </c>
      <c r="B54" s="2">
        <v>0.6875</v>
      </c>
      <c r="C54" t="s">
        <v>133</v>
      </c>
      <c r="D54" s="15" t="s">
        <v>27</v>
      </c>
      <c r="E54" t="s">
        <v>18</v>
      </c>
      <c r="F54" t="s">
        <v>29</v>
      </c>
      <c r="G54" s="8" t="s">
        <v>134</v>
      </c>
      <c r="H54" s="21" t="s">
        <v>469</v>
      </c>
      <c r="I54" s="20" t="s">
        <v>512</v>
      </c>
      <c r="J54" s="1">
        <v>45199</v>
      </c>
      <c r="K54" s="2">
        <v>0.66666666666424002</v>
      </c>
      <c r="L54" t="s">
        <v>80</v>
      </c>
      <c r="M54" t="s">
        <v>67</v>
      </c>
      <c r="N54" t="s">
        <v>486</v>
      </c>
    </row>
    <row r="55" spans="1:23" x14ac:dyDescent="0.35">
      <c r="A55" s="1">
        <v>45199</v>
      </c>
      <c r="B55" s="2">
        <v>0.6875</v>
      </c>
      <c r="C55" t="s">
        <v>86</v>
      </c>
      <c r="D55" t="s">
        <v>135</v>
      </c>
      <c r="E55" t="s">
        <v>18</v>
      </c>
      <c r="F55" t="s">
        <v>33</v>
      </c>
      <c r="G55" s="8" t="s">
        <v>136</v>
      </c>
      <c r="H55" s="21" t="s">
        <v>469</v>
      </c>
      <c r="I55" s="20" t="s">
        <v>516</v>
      </c>
      <c r="J55" s="1">
        <v>45199</v>
      </c>
      <c r="K55" s="2">
        <v>0.45833333333575998</v>
      </c>
      <c r="L55" t="s">
        <v>174</v>
      </c>
      <c r="M55" t="s">
        <v>71</v>
      </c>
      <c r="N55" t="s">
        <v>453</v>
      </c>
    </row>
    <row r="56" spans="1:23" x14ac:dyDescent="0.35">
      <c r="A56" s="1">
        <v>45199</v>
      </c>
      <c r="B56" s="2">
        <v>0.77083333333575998</v>
      </c>
      <c r="C56" t="s">
        <v>137</v>
      </c>
      <c r="D56" t="s">
        <v>138</v>
      </c>
      <c r="E56" t="s">
        <v>18</v>
      </c>
      <c r="F56" t="s">
        <v>10</v>
      </c>
      <c r="G56" s="8" t="s">
        <v>139</v>
      </c>
      <c r="H56" s="21" t="s">
        <v>488</v>
      </c>
      <c r="I56" s="20" t="s">
        <v>518</v>
      </c>
    </row>
    <row r="57" spans="1:23" x14ac:dyDescent="0.35">
      <c r="A57" s="1">
        <v>45199</v>
      </c>
      <c r="B57" s="2">
        <v>0.77083333333575998</v>
      </c>
      <c r="C57" t="s">
        <v>52</v>
      </c>
      <c r="D57" t="s">
        <v>140</v>
      </c>
      <c r="E57" t="s">
        <v>18</v>
      </c>
      <c r="F57" t="s">
        <v>53</v>
      </c>
      <c r="G57" s="8" t="s">
        <v>141</v>
      </c>
      <c r="H57" s="21" t="s">
        <v>489</v>
      </c>
      <c r="I57" s="20" t="s">
        <v>513</v>
      </c>
    </row>
    <row r="58" spans="1:23" s="5" customFormat="1" ht="15" thickBot="1" x14ac:dyDescent="0.4">
      <c r="A58" s="3"/>
      <c r="B58" s="4"/>
      <c r="G58" s="9"/>
      <c r="H58" s="12"/>
      <c r="I58" s="14"/>
      <c r="O58" s="7"/>
    </row>
    <row r="59" spans="1:23" x14ac:dyDescent="0.35">
      <c r="A59" s="1"/>
      <c r="B59" s="2"/>
    </row>
    <row r="60" spans="1:23" x14ac:dyDescent="0.35">
      <c r="A60" s="1">
        <v>45204</v>
      </c>
      <c r="B60" s="2">
        <v>0.83333333333575998</v>
      </c>
      <c r="C60" t="s">
        <v>7</v>
      </c>
      <c r="D60" t="s">
        <v>142</v>
      </c>
      <c r="E60" t="s">
        <v>9</v>
      </c>
      <c r="F60" t="s">
        <v>10</v>
      </c>
      <c r="G60" s="8" t="s">
        <v>143</v>
      </c>
      <c r="H60" s="21" t="s">
        <v>487</v>
      </c>
      <c r="I60" s="20" t="s">
        <v>499</v>
      </c>
      <c r="J60" s="1">
        <v>45202</v>
      </c>
      <c r="K60" s="2">
        <v>0.85416666666424002</v>
      </c>
      <c r="L60" t="s">
        <v>519</v>
      </c>
      <c r="M60" t="s">
        <v>88</v>
      </c>
      <c r="N60" t="s">
        <v>520</v>
      </c>
      <c r="V60" t="s">
        <v>511</v>
      </c>
    </row>
    <row r="61" spans="1:23" x14ac:dyDescent="0.35">
      <c r="A61" s="1">
        <v>45204</v>
      </c>
      <c r="B61" s="2">
        <v>0.83333333333575998</v>
      </c>
      <c r="C61" t="s">
        <v>144</v>
      </c>
      <c r="D61" t="s">
        <v>145</v>
      </c>
      <c r="E61" t="s">
        <v>9</v>
      </c>
      <c r="F61" t="s">
        <v>146</v>
      </c>
      <c r="G61" s="8" t="s">
        <v>147</v>
      </c>
      <c r="H61" s="11" t="s">
        <v>601</v>
      </c>
      <c r="I61" s="20" t="s">
        <v>487</v>
      </c>
      <c r="J61" s="1">
        <v>45204</v>
      </c>
      <c r="K61" s="2">
        <v>0.8125</v>
      </c>
      <c r="L61" t="s">
        <v>521</v>
      </c>
      <c r="M61" t="s">
        <v>96</v>
      </c>
      <c r="N61" t="s">
        <v>522</v>
      </c>
      <c r="P61" t="s">
        <v>487</v>
      </c>
      <c r="Q61" t="s">
        <v>464</v>
      </c>
      <c r="R61" t="s">
        <v>468</v>
      </c>
      <c r="S61" t="s">
        <v>504</v>
      </c>
      <c r="T61" t="s">
        <v>506</v>
      </c>
    </row>
    <row r="62" spans="1:23" x14ac:dyDescent="0.35">
      <c r="A62" s="1">
        <v>45204</v>
      </c>
      <c r="B62" s="2">
        <v>0.83333333333575998</v>
      </c>
      <c r="C62" t="s">
        <v>12</v>
      </c>
      <c r="D62" t="s">
        <v>148</v>
      </c>
      <c r="E62" t="s">
        <v>9</v>
      </c>
      <c r="F62" t="s">
        <v>14</v>
      </c>
      <c r="G62" s="8" t="s">
        <v>149</v>
      </c>
      <c r="H62" s="21" t="s">
        <v>492</v>
      </c>
      <c r="I62" s="20" t="s">
        <v>492</v>
      </c>
      <c r="J62" s="1">
        <v>45204</v>
      </c>
      <c r="K62" s="2">
        <v>0.875</v>
      </c>
      <c r="L62" t="s">
        <v>523</v>
      </c>
      <c r="M62" t="s">
        <v>183</v>
      </c>
      <c r="N62" t="s">
        <v>474</v>
      </c>
      <c r="P62" t="s">
        <v>492</v>
      </c>
      <c r="S62" t="s">
        <v>469</v>
      </c>
      <c r="W62" t="s">
        <v>515</v>
      </c>
    </row>
    <row r="63" spans="1:23" x14ac:dyDescent="0.35">
      <c r="A63" s="1"/>
      <c r="B63" s="2"/>
      <c r="H63" s="21"/>
      <c r="I63" s="20"/>
      <c r="J63" s="1">
        <v>45204</v>
      </c>
      <c r="K63" s="2">
        <v>0.8125</v>
      </c>
      <c r="L63" t="s">
        <v>524</v>
      </c>
      <c r="M63" t="s">
        <v>92</v>
      </c>
      <c r="N63" t="s">
        <v>451</v>
      </c>
      <c r="U63" t="s">
        <v>471</v>
      </c>
    </row>
    <row r="64" spans="1:23" x14ac:dyDescent="0.35">
      <c r="A64" s="26">
        <v>45205</v>
      </c>
      <c r="B64" s="27">
        <v>0.77083333333333337</v>
      </c>
      <c r="C64" s="28" t="s">
        <v>16</v>
      </c>
      <c r="D64" s="28" t="s">
        <v>199</v>
      </c>
      <c r="E64" s="28" t="s">
        <v>18</v>
      </c>
      <c r="F64" s="28" t="s">
        <v>19</v>
      </c>
      <c r="G64" s="29" t="s">
        <v>200</v>
      </c>
      <c r="H64" s="24" t="s">
        <v>504</v>
      </c>
      <c r="I64" s="25" t="s">
        <v>512</v>
      </c>
      <c r="J64" s="1">
        <v>45204</v>
      </c>
      <c r="K64" s="2">
        <v>0.875</v>
      </c>
      <c r="L64" t="s">
        <v>319</v>
      </c>
      <c r="M64" t="s">
        <v>137</v>
      </c>
      <c r="N64" t="s">
        <v>318</v>
      </c>
    </row>
    <row r="65" spans="1:23" x14ac:dyDescent="0.35">
      <c r="A65" s="1"/>
      <c r="B65" s="2"/>
      <c r="J65" s="1">
        <v>45206</v>
      </c>
      <c r="K65" s="2">
        <v>0.45833333333575998</v>
      </c>
      <c r="L65" t="s">
        <v>354</v>
      </c>
      <c r="M65" t="s">
        <v>40</v>
      </c>
      <c r="N65" t="s">
        <v>525</v>
      </c>
      <c r="P65" t="s">
        <v>489</v>
      </c>
    </row>
    <row r="66" spans="1:23" x14ac:dyDescent="0.35">
      <c r="J66" s="1">
        <v>45206</v>
      </c>
      <c r="K66" s="2">
        <v>0.375</v>
      </c>
      <c r="L66" t="s">
        <v>375</v>
      </c>
      <c r="M66" t="s">
        <v>82</v>
      </c>
      <c r="N66" t="s">
        <v>455</v>
      </c>
      <c r="W66" t="s">
        <v>518</v>
      </c>
    </row>
    <row r="67" spans="1:23" x14ac:dyDescent="0.35">
      <c r="A67" s="1">
        <v>45206</v>
      </c>
      <c r="B67" s="2">
        <v>0.4375</v>
      </c>
      <c r="C67" t="s">
        <v>39</v>
      </c>
      <c r="D67" t="s">
        <v>111</v>
      </c>
      <c r="E67" t="s">
        <v>18</v>
      </c>
      <c r="F67" t="s">
        <v>41</v>
      </c>
      <c r="G67" s="8" t="s">
        <v>152</v>
      </c>
      <c r="H67" s="21" t="s">
        <v>490</v>
      </c>
      <c r="I67" s="20" t="s">
        <v>508</v>
      </c>
      <c r="J67" s="1">
        <v>45206</v>
      </c>
      <c r="K67" s="2">
        <v>0.5</v>
      </c>
      <c r="L67" t="s">
        <v>221</v>
      </c>
      <c r="M67" t="s">
        <v>125</v>
      </c>
      <c r="N67" t="s">
        <v>151</v>
      </c>
      <c r="P67" t="s">
        <v>495</v>
      </c>
    </row>
    <row r="68" spans="1:23" x14ac:dyDescent="0.35">
      <c r="A68" s="1">
        <v>45206</v>
      </c>
      <c r="B68" s="2">
        <v>0.4375</v>
      </c>
      <c r="C68" t="s">
        <v>31</v>
      </c>
      <c r="D68" t="s">
        <v>155</v>
      </c>
      <c r="E68" t="s">
        <v>18</v>
      </c>
      <c r="F68" t="s">
        <v>33</v>
      </c>
      <c r="G68" s="8" t="s">
        <v>156</v>
      </c>
      <c r="H68" s="21" t="s">
        <v>500</v>
      </c>
      <c r="I68" s="20" t="s">
        <v>513</v>
      </c>
      <c r="J68" s="1">
        <v>45206</v>
      </c>
      <c r="K68" s="2">
        <v>0.5</v>
      </c>
      <c r="L68" t="s">
        <v>226</v>
      </c>
      <c r="M68" t="s">
        <v>17</v>
      </c>
      <c r="N68" t="s">
        <v>151</v>
      </c>
      <c r="Q68" t="s">
        <v>466</v>
      </c>
    </row>
    <row r="69" spans="1:23" x14ac:dyDescent="0.35">
      <c r="A69" s="1">
        <v>45206</v>
      </c>
      <c r="B69" s="2">
        <v>0.52083333333575998</v>
      </c>
      <c r="C69" t="s">
        <v>157</v>
      </c>
      <c r="D69" t="s">
        <v>158</v>
      </c>
      <c r="E69" t="s">
        <v>18</v>
      </c>
      <c r="F69" t="s">
        <v>159</v>
      </c>
      <c r="G69" s="8" t="s">
        <v>160</v>
      </c>
      <c r="H69" s="21" t="s">
        <v>497</v>
      </c>
      <c r="I69" s="20" t="s">
        <v>517</v>
      </c>
      <c r="J69" s="1">
        <v>45206</v>
      </c>
      <c r="K69" s="2">
        <v>0.58333333333575998</v>
      </c>
      <c r="L69" t="s">
        <v>102</v>
      </c>
      <c r="M69" t="s">
        <v>47</v>
      </c>
      <c r="N69" t="s">
        <v>151</v>
      </c>
      <c r="Q69" t="s">
        <v>467</v>
      </c>
    </row>
    <row r="70" spans="1:23" x14ac:dyDescent="0.35">
      <c r="A70" s="1">
        <v>45206</v>
      </c>
      <c r="B70" s="2">
        <v>0.52083333333575998</v>
      </c>
      <c r="C70" t="s">
        <v>43</v>
      </c>
      <c r="D70" t="s">
        <v>161</v>
      </c>
      <c r="E70" t="s">
        <v>18</v>
      </c>
      <c r="F70" t="s">
        <v>45</v>
      </c>
      <c r="G70" s="8" t="s">
        <v>162</v>
      </c>
      <c r="H70" s="21" t="s">
        <v>498</v>
      </c>
      <c r="I70" s="20" t="s">
        <v>517</v>
      </c>
      <c r="J70" s="1">
        <v>45206</v>
      </c>
      <c r="K70" s="2">
        <v>0.625</v>
      </c>
      <c r="L70" t="s">
        <v>526</v>
      </c>
      <c r="M70" t="s">
        <v>21</v>
      </c>
      <c r="N70" t="s">
        <v>527</v>
      </c>
      <c r="Q70" t="s">
        <v>501</v>
      </c>
    </row>
    <row r="71" spans="1:23" x14ac:dyDescent="0.35">
      <c r="A71" s="1">
        <v>45206</v>
      </c>
      <c r="B71" s="2">
        <v>0.52083333333575998</v>
      </c>
      <c r="C71" t="s">
        <v>133</v>
      </c>
      <c r="D71" t="s">
        <v>28</v>
      </c>
      <c r="E71" t="s">
        <v>18</v>
      </c>
      <c r="F71" t="s">
        <v>29</v>
      </c>
      <c r="G71" s="8" t="s">
        <v>163</v>
      </c>
      <c r="H71" s="21" t="s">
        <v>503</v>
      </c>
      <c r="I71" s="20" t="s">
        <v>473</v>
      </c>
      <c r="J71" s="1">
        <v>45206</v>
      </c>
      <c r="K71" s="2">
        <v>0.38541666666424002</v>
      </c>
      <c r="L71" t="s">
        <v>106</v>
      </c>
      <c r="M71" t="s">
        <v>105</v>
      </c>
      <c r="N71" t="s">
        <v>318</v>
      </c>
    </row>
    <row r="72" spans="1:23" x14ac:dyDescent="0.35">
      <c r="A72" s="1">
        <v>45206</v>
      </c>
      <c r="B72" s="2">
        <v>0.60416666666424002</v>
      </c>
      <c r="C72" t="s">
        <v>59</v>
      </c>
      <c r="D72" t="s">
        <v>164</v>
      </c>
      <c r="E72" t="s">
        <v>18</v>
      </c>
      <c r="F72" t="s">
        <v>61</v>
      </c>
      <c r="G72" s="8" t="s">
        <v>165</v>
      </c>
      <c r="H72" s="21" t="s">
        <v>491</v>
      </c>
      <c r="I72" s="20" t="s">
        <v>507</v>
      </c>
    </row>
    <row r="73" spans="1:23" x14ac:dyDescent="0.35">
      <c r="A73" s="1">
        <v>45206</v>
      </c>
      <c r="B73" s="2">
        <v>0.60416666666424002</v>
      </c>
      <c r="C73" t="s">
        <v>27</v>
      </c>
      <c r="D73" t="s">
        <v>166</v>
      </c>
      <c r="E73" t="s">
        <v>18</v>
      </c>
      <c r="F73" t="s">
        <v>29</v>
      </c>
      <c r="G73" s="8" t="s">
        <v>167</v>
      </c>
      <c r="H73" s="21" t="s">
        <v>500</v>
      </c>
      <c r="I73" s="20" t="s">
        <v>507</v>
      </c>
    </row>
    <row r="74" spans="1:23" x14ac:dyDescent="0.35">
      <c r="A74" s="1">
        <v>45206</v>
      </c>
      <c r="B74" s="2">
        <v>0.60416666666424002</v>
      </c>
      <c r="C74" t="s">
        <v>168</v>
      </c>
      <c r="D74" t="s">
        <v>169</v>
      </c>
      <c r="E74" t="s">
        <v>18</v>
      </c>
      <c r="F74" t="s">
        <v>170</v>
      </c>
      <c r="G74" s="8" t="s">
        <v>171</v>
      </c>
      <c r="H74" s="21" t="s">
        <v>488</v>
      </c>
      <c r="I74" s="20" t="s">
        <v>508</v>
      </c>
    </row>
    <row r="75" spans="1:23" x14ac:dyDescent="0.35">
      <c r="A75" s="1">
        <v>45206</v>
      </c>
      <c r="B75" s="2">
        <v>0.6875</v>
      </c>
      <c r="C75" t="s">
        <v>63</v>
      </c>
      <c r="D75" t="s">
        <v>172</v>
      </c>
      <c r="E75" t="s">
        <v>18</v>
      </c>
      <c r="F75" t="s">
        <v>65</v>
      </c>
      <c r="G75" s="8" t="s">
        <v>173</v>
      </c>
      <c r="H75" s="11" t="s">
        <v>601</v>
      </c>
      <c r="I75" s="20" t="s">
        <v>473</v>
      </c>
    </row>
    <row r="76" spans="1:23" x14ac:dyDescent="0.35">
      <c r="A76" s="1">
        <v>45206</v>
      </c>
      <c r="B76" s="2">
        <v>0.6875</v>
      </c>
      <c r="C76" t="s">
        <v>71</v>
      </c>
      <c r="D76" t="s">
        <v>174</v>
      </c>
      <c r="E76" t="s">
        <v>18</v>
      </c>
      <c r="F76" t="s">
        <v>73</v>
      </c>
      <c r="G76" s="8" t="s">
        <v>175</v>
      </c>
      <c r="H76" s="21" t="s">
        <v>497</v>
      </c>
      <c r="I76" s="20" t="s">
        <v>514</v>
      </c>
    </row>
    <row r="77" spans="1:23" s="5" customFormat="1" ht="15" thickBot="1" x14ac:dyDescent="0.4">
      <c r="A77" s="3"/>
      <c r="B77" s="4"/>
      <c r="G77" s="9"/>
      <c r="H77" s="12"/>
      <c r="I77" s="14"/>
      <c r="O77" s="7"/>
    </row>
    <row r="78" spans="1:23" x14ac:dyDescent="0.35">
      <c r="A78" s="1"/>
      <c r="B78" s="2"/>
    </row>
    <row r="79" spans="1:23" x14ac:dyDescent="0.35">
      <c r="A79" s="1">
        <v>45211</v>
      </c>
      <c r="B79" s="2">
        <v>0.77083333333575998</v>
      </c>
      <c r="C79" t="s">
        <v>86</v>
      </c>
      <c r="D79" s="15" t="s">
        <v>31</v>
      </c>
      <c r="E79" t="s">
        <v>9</v>
      </c>
      <c r="F79" t="s">
        <v>33</v>
      </c>
      <c r="G79" s="8" t="s">
        <v>176</v>
      </c>
      <c r="H79" s="21" t="s">
        <v>466</v>
      </c>
      <c r="I79" s="20" t="s">
        <v>496</v>
      </c>
      <c r="J79" s="1">
        <v>45211</v>
      </c>
      <c r="K79" s="2">
        <v>0.89583333333575998</v>
      </c>
      <c r="L79" t="s">
        <v>164</v>
      </c>
      <c r="M79" t="s">
        <v>59</v>
      </c>
      <c r="N79" t="s">
        <v>528</v>
      </c>
      <c r="Q79" t="s">
        <v>463</v>
      </c>
      <c r="R79" t="s">
        <v>502</v>
      </c>
      <c r="T79" t="s">
        <v>505</v>
      </c>
      <c r="W79" t="s">
        <v>513</v>
      </c>
    </row>
    <row r="80" spans="1:23" x14ac:dyDescent="0.35">
      <c r="A80" s="1">
        <v>45211</v>
      </c>
      <c r="B80" s="2">
        <v>0.83333333333575998</v>
      </c>
      <c r="C80" t="s">
        <v>88</v>
      </c>
      <c r="D80" t="s">
        <v>177</v>
      </c>
      <c r="E80" t="s">
        <v>9</v>
      </c>
      <c r="F80" t="s">
        <v>90</v>
      </c>
      <c r="G80" s="8" t="s">
        <v>178</v>
      </c>
      <c r="H80" s="21" t="s">
        <v>499</v>
      </c>
      <c r="I80" s="20" t="s">
        <v>489</v>
      </c>
      <c r="P80" t="s">
        <v>487</v>
      </c>
      <c r="Q80" t="s">
        <v>464</v>
      </c>
      <c r="R80" t="s">
        <v>468</v>
      </c>
    </row>
    <row r="81" spans="1:22" x14ac:dyDescent="0.35">
      <c r="A81" s="1">
        <v>45211</v>
      </c>
      <c r="B81" s="2">
        <v>0.83333333333575998</v>
      </c>
      <c r="C81" t="s">
        <v>92</v>
      </c>
      <c r="D81" t="s">
        <v>179</v>
      </c>
      <c r="E81" t="s">
        <v>9</v>
      </c>
      <c r="F81" t="s">
        <v>94</v>
      </c>
      <c r="G81" s="8" t="s">
        <v>180</v>
      </c>
      <c r="H81" s="21" t="s">
        <v>488</v>
      </c>
      <c r="I81" s="20" t="s">
        <v>495</v>
      </c>
      <c r="V81" t="s">
        <v>472</v>
      </c>
    </row>
    <row r="82" spans="1:22" x14ac:dyDescent="0.35">
      <c r="A82" s="1">
        <v>45211</v>
      </c>
      <c r="B82" s="2">
        <v>0.83333333333575998</v>
      </c>
      <c r="C82" t="s">
        <v>96</v>
      </c>
      <c r="D82" t="s">
        <v>181</v>
      </c>
      <c r="E82" t="s">
        <v>9</v>
      </c>
      <c r="F82" t="s">
        <v>98</v>
      </c>
      <c r="G82" s="8" t="s">
        <v>182</v>
      </c>
      <c r="H82" s="21" t="s">
        <v>498</v>
      </c>
      <c r="I82" s="20" t="s">
        <v>498</v>
      </c>
      <c r="J82" s="1">
        <v>45213</v>
      </c>
      <c r="K82" s="2">
        <v>0.70833333333575998</v>
      </c>
      <c r="L82" t="s">
        <v>361</v>
      </c>
      <c r="M82" t="s">
        <v>113</v>
      </c>
      <c r="N82" t="s">
        <v>529</v>
      </c>
      <c r="P82" t="s">
        <v>493</v>
      </c>
      <c r="U82" t="s">
        <v>471</v>
      </c>
    </row>
    <row r="83" spans="1:22" x14ac:dyDescent="0.35">
      <c r="A83" s="1"/>
      <c r="B83" s="2"/>
      <c r="J83" s="1">
        <v>45213</v>
      </c>
      <c r="K83" s="2">
        <v>0.54166666666424002</v>
      </c>
      <c r="L83" t="s">
        <v>323</v>
      </c>
      <c r="M83" t="s">
        <v>27</v>
      </c>
      <c r="N83" t="s">
        <v>456</v>
      </c>
    </row>
    <row r="84" spans="1:22" x14ac:dyDescent="0.35">
      <c r="A84" s="1">
        <v>45212</v>
      </c>
      <c r="B84" s="2">
        <v>0.89583333333575998</v>
      </c>
      <c r="C84" t="s">
        <v>183</v>
      </c>
      <c r="D84" t="s">
        <v>184</v>
      </c>
      <c r="E84" t="s">
        <v>26</v>
      </c>
      <c r="F84" t="s">
        <v>185</v>
      </c>
      <c r="G84" s="8" t="s">
        <v>186</v>
      </c>
      <c r="H84" s="21" t="s">
        <v>494</v>
      </c>
      <c r="I84" s="20" t="s">
        <v>463</v>
      </c>
      <c r="J84" s="1">
        <v>45213</v>
      </c>
      <c r="K84" s="2">
        <v>0.5</v>
      </c>
      <c r="L84" t="s">
        <v>435</v>
      </c>
      <c r="M84" t="s">
        <v>307</v>
      </c>
      <c r="N84" t="s">
        <v>522</v>
      </c>
    </row>
    <row r="85" spans="1:22" x14ac:dyDescent="0.35">
      <c r="A85" s="1">
        <v>45212</v>
      </c>
      <c r="B85" s="2">
        <v>0.83333333333575998</v>
      </c>
      <c r="C85" t="s">
        <v>21</v>
      </c>
      <c r="D85" t="s">
        <v>187</v>
      </c>
      <c r="E85" t="s">
        <v>18</v>
      </c>
      <c r="F85" t="s">
        <v>23</v>
      </c>
      <c r="G85" s="8" t="s">
        <v>188</v>
      </c>
      <c r="H85" s="21" t="s">
        <v>496</v>
      </c>
      <c r="I85" s="20" t="s">
        <v>493</v>
      </c>
      <c r="J85" s="1">
        <v>45213</v>
      </c>
      <c r="K85" s="2">
        <v>0.39583333333575998</v>
      </c>
      <c r="L85" t="s">
        <v>72</v>
      </c>
      <c r="M85" t="s">
        <v>71</v>
      </c>
      <c r="N85" t="s">
        <v>530</v>
      </c>
      <c r="Q85" t="s">
        <v>490</v>
      </c>
    </row>
    <row r="86" spans="1:22" x14ac:dyDescent="0.35">
      <c r="A86" s="1">
        <v>45212</v>
      </c>
      <c r="B86" s="2">
        <v>0.83333333333575998</v>
      </c>
      <c r="C86" t="s">
        <v>40</v>
      </c>
      <c r="D86" s="15" t="s">
        <v>39</v>
      </c>
      <c r="E86" t="s">
        <v>18</v>
      </c>
      <c r="F86" t="s">
        <v>41</v>
      </c>
      <c r="G86" s="8" t="s">
        <v>189</v>
      </c>
      <c r="H86" s="21" t="s">
        <v>463</v>
      </c>
      <c r="I86" s="20" t="s">
        <v>494</v>
      </c>
      <c r="J86" s="1">
        <v>45213</v>
      </c>
      <c r="K86" s="2">
        <v>0.375</v>
      </c>
      <c r="L86" t="s">
        <v>325</v>
      </c>
      <c r="M86" t="s">
        <v>168</v>
      </c>
      <c r="N86" t="s">
        <v>25</v>
      </c>
    </row>
    <row r="87" spans="1:22" x14ac:dyDescent="0.35">
      <c r="A87" s="1"/>
      <c r="B87" s="2"/>
      <c r="J87" s="1">
        <v>45213</v>
      </c>
      <c r="K87" s="2">
        <v>0.60416666666424002</v>
      </c>
      <c r="L87" t="s">
        <v>44</v>
      </c>
      <c r="M87" t="s">
        <v>43</v>
      </c>
      <c r="N87" t="s">
        <v>25</v>
      </c>
    </row>
    <row r="88" spans="1:22" x14ac:dyDescent="0.35">
      <c r="A88" s="30">
        <v>45213</v>
      </c>
      <c r="B88" s="31">
        <v>0.4375</v>
      </c>
      <c r="C88" s="32" t="s">
        <v>52</v>
      </c>
      <c r="D88" s="37" t="s">
        <v>51</v>
      </c>
      <c r="E88" s="32" t="s">
        <v>18</v>
      </c>
      <c r="F88" s="32" t="s">
        <v>53</v>
      </c>
      <c r="G88" s="33" t="s">
        <v>190</v>
      </c>
      <c r="H88" s="34"/>
      <c r="I88" s="35"/>
      <c r="J88" s="1">
        <v>45213</v>
      </c>
      <c r="K88" s="2">
        <v>0.5625</v>
      </c>
      <c r="L88" t="s">
        <v>531</v>
      </c>
      <c r="M88" t="s">
        <v>63</v>
      </c>
      <c r="N88" t="s">
        <v>532</v>
      </c>
    </row>
    <row r="89" spans="1:22" x14ac:dyDescent="0.35">
      <c r="A89" s="1">
        <v>45213</v>
      </c>
      <c r="B89" s="2">
        <v>0.4375</v>
      </c>
      <c r="C89" t="s">
        <v>17</v>
      </c>
      <c r="D89" t="s">
        <v>191</v>
      </c>
      <c r="E89" t="s">
        <v>18</v>
      </c>
      <c r="F89" t="s">
        <v>19</v>
      </c>
      <c r="G89" s="8" t="s">
        <v>192</v>
      </c>
      <c r="H89" s="21" t="s">
        <v>502</v>
      </c>
      <c r="I89" s="20" t="s">
        <v>510</v>
      </c>
      <c r="J89" s="1">
        <v>45213</v>
      </c>
      <c r="K89" s="2">
        <v>0.77083333333575998</v>
      </c>
      <c r="L89" t="s">
        <v>246</v>
      </c>
      <c r="M89" t="s">
        <v>67</v>
      </c>
      <c r="N89" t="s">
        <v>247</v>
      </c>
      <c r="Q89" t="s">
        <v>501</v>
      </c>
    </row>
    <row r="90" spans="1:22" x14ac:dyDescent="0.35">
      <c r="A90" s="1">
        <v>45213</v>
      </c>
      <c r="B90" s="2">
        <v>0.4375</v>
      </c>
      <c r="C90" t="s">
        <v>125</v>
      </c>
      <c r="D90" t="s">
        <v>193</v>
      </c>
      <c r="E90" t="s">
        <v>18</v>
      </c>
      <c r="F90" t="s">
        <v>127</v>
      </c>
      <c r="G90" s="8" t="s">
        <v>194</v>
      </c>
      <c r="H90" s="21" t="s">
        <v>468</v>
      </c>
      <c r="I90" s="20" t="s">
        <v>472</v>
      </c>
      <c r="J90" s="1"/>
      <c r="K90" s="2"/>
    </row>
    <row r="91" spans="1:22" x14ac:dyDescent="0.35">
      <c r="A91" s="1">
        <v>45213</v>
      </c>
      <c r="B91" s="2">
        <v>0.4375</v>
      </c>
      <c r="C91" t="s">
        <v>105</v>
      </c>
      <c r="D91" t="s">
        <v>195</v>
      </c>
      <c r="E91" t="s">
        <v>18</v>
      </c>
      <c r="F91" t="s">
        <v>107</v>
      </c>
      <c r="G91" s="8" t="s">
        <v>196</v>
      </c>
      <c r="H91" s="21" t="s">
        <v>501</v>
      </c>
      <c r="I91" s="20" t="s">
        <v>472</v>
      </c>
      <c r="J91" s="1"/>
      <c r="K91" s="2"/>
    </row>
    <row r="92" spans="1:22" x14ac:dyDescent="0.35">
      <c r="A92" s="1">
        <v>45213</v>
      </c>
      <c r="B92" s="2">
        <v>0.52083333333575998</v>
      </c>
      <c r="C92" t="s">
        <v>137</v>
      </c>
      <c r="D92" s="15" t="s">
        <v>7</v>
      </c>
      <c r="E92" t="s">
        <v>18</v>
      </c>
      <c r="F92" t="s">
        <v>10</v>
      </c>
      <c r="G92" s="8" t="s">
        <v>197</v>
      </c>
      <c r="H92" s="21" t="s">
        <v>495</v>
      </c>
      <c r="I92" s="20" t="s">
        <v>516</v>
      </c>
      <c r="J92" s="1"/>
      <c r="K92" s="2"/>
    </row>
    <row r="93" spans="1:22" x14ac:dyDescent="0.35">
      <c r="A93" s="1">
        <v>45213</v>
      </c>
      <c r="B93" s="2">
        <v>0.52083333333575998</v>
      </c>
      <c r="C93" t="s">
        <v>47</v>
      </c>
      <c r="D93" t="s">
        <v>102</v>
      </c>
      <c r="E93" t="s">
        <v>18</v>
      </c>
      <c r="F93" t="s">
        <v>49</v>
      </c>
      <c r="G93" s="8" t="s">
        <v>198</v>
      </c>
      <c r="H93" s="21" t="s">
        <v>501</v>
      </c>
      <c r="I93" s="20" t="s">
        <v>516</v>
      </c>
      <c r="J93" s="1"/>
      <c r="K93" s="2"/>
    </row>
    <row r="94" spans="1:22" x14ac:dyDescent="0.35">
      <c r="A94" s="1">
        <v>45213</v>
      </c>
      <c r="B94" s="2">
        <v>0.60416666666424002</v>
      </c>
      <c r="C94" t="s">
        <v>117</v>
      </c>
      <c r="D94" t="s">
        <v>201</v>
      </c>
      <c r="E94" t="s">
        <v>18</v>
      </c>
      <c r="F94" t="s">
        <v>119</v>
      </c>
      <c r="G94" s="8" t="s">
        <v>202</v>
      </c>
      <c r="H94" s="21" t="s">
        <v>465</v>
      </c>
      <c r="I94" s="20" t="s">
        <v>506</v>
      </c>
      <c r="J94" s="1"/>
      <c r="K94" s="2"/>
    </row>
    <row r="95" spans="1:22" x14ac:dyDescent="0.35">
      <c r="A95" s="1">
        <v>45213</v>
      </c>
      <c r="B95" s="2">
        <v>0.60416666666424002</v>
      </c>
      <c r="C95" t="s">
        <v>35</v>
      </c>
      <c r="D95" t="s">
        <v>203</v>
      </c>
      <c r="E95" t="s">
        <v>18</v>
      </c>
      <c r="F95" t="s">
        <v>37</v>
      </c>
      <c r="G95" s="8" t="s">
        <v>204</v>
      </c>
      <c r="H95" s="21" t="s">
        <v>504</v>
      </c>
      <c r="I95" s="20" t="s">
        <v>506</v>
      </c>
      <c r="J95" s="1"/>
      <c r="K95" s="2"/>
    </row>
    <row r="96" spans="1:22" x14ac:dyDescent="0.35">
      <c r="A96" s="1">
        <v>45213</v>
      </c>
      <c r="B96" s="2">
        <v>0.6875</v>
      </c>
      <c r="C96" t="s">
        <v>205</v>
      </c>
      <c r="D96" t="s">
        <v>206</v>
      </c>
      <c r="E96" t="s">
        <v>18</v>
      </c>
      <c r="F96" t="s">
        <v>207</v>
      </c>
      <c r="G96" s="8" t="s">
        <v>208</v>
      </c>
      <c r="H96" s="21" t="s">
        <v>495</v>
      </c>
      <c r="I96" s="20" t="s">
        <v>515</v>
      </c>
      <c r="J96" s="1"/>
      <c r="K96" s="2"/>
    </row>
    <row r="97" spans="1:23" x14ac:dyDescent="0.35">
      <c r="A97" s="1">
        <v>45213</v>
      </c>
      <c r="B97" s="2">
        <v>0.6875</v>
      </c>
      <c r="C97" t="s">
        <v>209</v>
      </c>
      <c r="D97" t="s">
        <v>114</v>
      </c>
      <c r="E97" t="s">
        <v>18</v>
      </c>
      <c r="F97" t="s">
        <v>115</v>
      </c>
      <c r="G97" s="8" t="s">
        <v>210</v>
      </c>
      <c r="H97" s="21" t="s">
        <v>493</v>
      </c>
      <c r="I97" s="20" t="s">
        <v>515</v>
      </c>
    </row>
    <row r="98" spans="1:23" x14ac:dyDescent="0.35">
      <c r="A98" s="1">
        <v>45213</v>
      </c>
      <c r="B98" s="2">
        <v>0.6875</v>
      </c>
      <c r="C98" t="s">
        <v>129</v>
      </c>
      <c r="D98" t="s">
        <v>211</v>
      </c>
      <c r="E98" t="s">
        <v>18</v>
      </c>
      <c r="F98" t="s">
        <v>131</v>
      </c>
      <c r="G98" s="8" t="s">
        <v>212</v>
      </c>
      <c r="H98" s="21" t="s">
        <v>490</v>
      </c>
      <c r="I98" s="20" t="s">
        <v>500</v>
      </c>
    </row>
    <row r="99" spans="1:23" s="5" customFormat="1" ht="15" thickBot="1" x14ac:dyDescent="0.4">
      <c r="A99" s="3"/>
      <c r="B99" s="4"/>
      <c r="G99" s="9"/>
      <c r="H99" s="12"/>
      <c r="I99" s="14"/>
      <c r="O99" s="7"/>
    </row>
    <row r="100" spans="1:23" x14ac:dyDescent="0.35">
      <c r="A100" s="1"/>
      <c r="B100" s="2"/>
    </row>
    <row r="101" spans="1:23" x14ac:dyDescent="0.35">
      <c r="A101" s="1">
        <v>45218</v>
      </c>
      <c r="B101" s="2">
        <v>0.83333333333575998</v>
      </c>
      <c r="C101" t="s">
        <v>88</v>
      </c>
      <c r="D101" t="s">
        <v>213</v>
      </c>
      <c r="E101" t="s">
        <v>9</v>
      </c>
      <c r="F101" t="s">
        <v>90</v>
      </c>
      <c r="G101" s="8" t="s">
        <v>214</v>
      </c>
      <c r="H101" s="21" t="s">
        <v>498</v>
      </c>
      <c r="I101" s="20" t="s">
        <v>497</v>
      </c>
      <c r="J101" s="1">
        <v>45220</v>
      </c>
      <c r="K101" s="2">
        <v>0.6875</v>
      </c>
      <c r="L101" t="s">
        <v>533</v>
      </c>
      <c r="M101" t="s">
        <v>12</v>
      </c>
      <c r="N101" t="s">
        <v>455</v>
      </c>
      <c r="P101" t="s">
        <v>491</v>
      </c>
      <c r="S101" t="s">
        <v>503</v>
      </c>
      <c r="U101" t="s">
        <v>507</v>
      </c>
      <c r="V101" t="s">
        <v>511</v>
      </c>
      <c r="W101" t="s">
        <v>513</v>
      </c>
    </row>
    <row r="102" spans="1:23" x14ac:dyDescent="0.35">
      <c r="A102" s="30">
        <v>45218</v>
      </c>
      <c r="B102" s="31">
        <v>0.83333333333575998</v>
      </c>
      <c r="C102" s="32" t="s">
        <v>144</v>
      </c>
      <c r="D102" s="32" t="s">
        <v>215</v>
      </c>
      <c r="E102" s="32" t="s">
        <v>9</v>
      </c>
      <c r="F102" s="32" t="s">
        <v>146</v>
      </c>
      <c r="G102" s="33" t="s">
        <v>216</v>
      </c>
      <c r="H102" s="36" t="s">
        <v>601</v>
      </c>
      <c r="I102" s="35" t="s">
        <v>601</v>
      </c>
      <c r="J102" s="1">
        <v>45220</v>
      </c>
      <c r="K102" s="2">
        <v>0.375</v>
      </c>
      <c r="L102" t="s">
        <v>373</v>
      </c>
      <c r="M102" t="s">
        <v>48</v>
      </c>
      <c r="N102" t="s">
        <v>480</v>
      </c>
      <c r="P102" t="s">
        <v>487</v>
      </c>
      <c r="Q102" t="s">
        <v>464</v>
      </c>
      <c r="S102" t="s">
        <v>504</v>
      </c>
      <c r="T102" t="s">
        <v>506</v>
      </c>
      <c r="U102" t="s">
        <v>508</v>
      </c>
      <c r="W102" t="s">
        <v>514</v>
      </c>
    </row>
    <row r="103" spans="1:23" x14ac:dyDescent="0.35">
      <c r="A103" s="1"/>
      <c r="B103" s="2"/>
      <c r="J103" s="1">
        <v>45220</v>
      </c>
      <c r="K103" s="2">
        <v>0.54166666666424002</v>
      </c>
      <c r="L103" t="s">
        <v>534</v>
      </c>
      <c r="M103" t="s">
        <v>67</v>
      </c>
      <c r="N103" t="s">
        <v>451</v>
      </c>
      <c r="Q103" t="s">
        <v>497</v>
      </c>
      <c r="S103" t="s">
        <v>469</v>
      </c>
      <c r="V103" t="s">
        <v>472</v>
      </c>
      <c r="W103" t="s">
        <v>515</v>
      </c>
    </row>
    <row r="104" spans="1:23" x14ac:dyDescent="0.35">
      <c r="A104" s="1">
        <v>45219</v>
      </c>
      <c r="B104" s="2">
        <v>0.83333333333575998</v>
      </c>
      <c r="C104" t="s">
        <v>21</v>
      </c>
      <c r="D104" t="s">
        <v>217</v>
      </c>
      <c r="E104" t="s">
        <v>18</v>
      </c>
      <c r="F104" t="s">
        <v>23</v>
      </c>
      <c r="G104" s="8" t="s">
        <v>218</v>
      </c>
      <c r="H104" s="21" t="s">
        <v>493</v>
      </c>
      <c r="I104" s="20" t="s">
        <v>494</v>
      </c>
      <c r="Q104" t="s">
        <v>465</v>
      </c>
      <c r="S104" t="s">
        <v>470</v>
      </c>
      <c r="W104" t="s">
        <v>473</v>
      </c>
    </row>
    <row r="105" spans="1:23" x14ac:dyDescent="0.35">
      <c r="A105" s="1"/>
      <c r="B105" s="2"/>
      <c r="P105" t="s">
        <v>488</v>
      </c>
      <c r="Q105" t="s">
        <v>498</v>
      </c>
      <c r="U105" t="s">
        <v>510</v>
      </c>
    </row>
    <row r="106" spans="1:23" x14ac:dyDescent="0.35">
      <c r="A106" s="1">
        <v>45220</v>
      </c>
      <c r="B106" s="2">
        <v>0.375</v>
      </c>
      <c r="C106" t="s">
        <v>82</v>
      </c>
      <c r="D106" t="s">
        <v>219</v>
      </c>
      <c r="E106" t="s">
        <v>18</v>
      </c>
      <c r="F106" t="s">
        <v>84</v>
      </c>
      <c r="G106" s="8" t="s">
        <v>220</v>
      </c>
      <c r="H106" s="21" t="s">
        <v>500</v>
      </c>
      <c r="I106" s="20" t="s">
        <v>512</v>
      </c>
    </row>
    <row r="107" spans="1:23" x14ac:dyDescent="0.35">
      <c r="A107" s="1">
        <v>45220</v>
      </c>
      <c r="B107" s="2">
        <v>0.375</v>
      </c>
      <c r="C107" t="s">
        <v>125</v>
      </c>
      <c r="D107" t="s">
        <v>221</v>
      </c>
      <c r="E107" t="s">
        <v>18</v>
      </c>
      <c r="F107" t="s">
        <v>127</v>
      </c>
      <c r="G107" s="8" t="s">
        <v>222</v>
      </c>
      <c r="H107" s="21" t="s">
        <v>502</v>
      </c>
      <c r="I107" s="20" t="s">
        <v>512</v>
      </c>
      <c r="P107" t="s">
        <v>494</v>
      </c>
      <c r="Q107" t="s">
        <v>490</v>
      </c>
    </row>
    <row r="108" spans="1:23" x14ac:dyDescent="0.35">
      <c r="A108" s="1">
        <v>45220</v>
      </c>
      <c r="B108" s="2">
        <v>0.375</v>
      </c>
      <c r="C108" t="s">
        <v>31</v>
      </c>
      <c r="D108" t="s">
        <v>135</v>
      </c>
      <c r="E108" t="s">
        <v>18</v>
      </c>
      <c r="F108" t="s">
        <v>33</v>
      </c>
      <c r="G108" s="8" t="s">
        <v>223</v>
      </c>
      <c r="H108" s="21" t="s">
        <v>502</v>
      </c>
      <c r="I108" s="20" t="s">
        <v>502</v>
      </c>
      <c r="P108" t="s">
        <v>495</v>
      </c>
    </row>
    <row r="109" spans="1:23" x14ac:dyDescent="0.35">
      <c r="A109" s="1">
        <v>45220</v>
      </c>
      <c r="B109" s="2">
        <v>0.4375</v>
      </c>
      <c r="C109" t="s">
        <v>55</v>
      </c>
      <c r="D109" t="s">
        <v>224</v>
      </c>
      <c r="E109" t="s">
        <v>18</v>
      </c>
      <c r="F109" t="s">
        <v>57</v>
      </c>
      <c r="G109" s="8" t="s">
        <v>225</v>
      </c>
      <c r="H109" s="21" t="s">
        <v>489</v>
      </c>
      <c r="I109" s="20" t="s">
        <v>516</v>
      </c>
      <c r="P109" t="s">
        <v>496</v>
      </c>
    </row>
    <row r="110" spans="1:23" x14ac:dyDescent="0.35">
      <c r="A110" s="1">
        <v>45220</v>
      </c>
      <c r="B110" s="2">
        <v>0.4375</v>
      </c>
      <c r="C110" t="s">
        <v>17</v>
      </c>
      <c r="D110" t="s">
        <v>226</v>
      </c>
      <c r="E110" t="s">
        <v>18</v>
      </c>
      <c r="F110" t="s">
        <v>19</v>
      </c>
      <c r="G110" s="8" t="s">
        <v>227</v>
      </c>
      <c r="H110" s="21" t="s">
        <v>501</v>
      </c>
      <c r="I110" s="20" t="s">
        <v>517</v>
      </c>
      <c r="Q110" t="s">
        <v>467</v>
      </c>
    </row>
    <row r="111" spans="1:23" x14ac:dyDescent="0.35">
      <c r="A111" s="1">
        <v>45220</v>
      </c>
      <c r="B111" s="2">
        <v>0.52083333333575998</v>
      </c>
      <c r="C111" t="s">
        <v>75</v>
      </c>
      <c r="D111" t="s">
        <v>228</v>
      </c>
      <c r="E111" t="s">
        <v>18</v>
      </c>
      <c r="F111" t="s">
        <v>77</v>
      </c>
      <c r="G111" s="8" t="s">
        <v>229</v>
      </c>
      <c r="H111" s="21" t="s">
        <v>466</v>
      </c>
      <c r="I111" s="20" t="s">
        <v>509</v>
      </c>
    </row>
    <row r="112" spans="1:23" x14ac:dyDescent="0.35">
      <c r="A112" s="1">
        <v>45220</v>
      </c>
      <c r="B112" s="2">
        <v>0.52083333333575998</v>
      </c>
      <c r="C112" t="s">
        <v>205</v>
      </c>
      <c r="D112" t="s">
        <v>230</v>
      </c>
      <c r="E112" t="s">
        <v>18</v>
      </c>
      <c r="F112" t="s">
        <v>207</v>
      </c>
      <c r="G112" s="8" t="s">
        <v>231</v>
      </c>
      <c r="H112" s="21" t="s">
        <v>494</v>
      </c>
      <c r="I112" s="20" t="s">
        <v>509</v>
      </c>
    </row>
    <row r="113" spans="1:23" x14ac:dyDescent="0.35">
      <c r="A113" s="1">
        <v>45220</v>
      </c>
      <c r="B113" s="2">
        <v>0.52083333333575998</v>
      </c>
      <c r="C113" t="s">
        <v>121</v>
      </c>
      <c r="D113" t="s">
        <v>232</v>
      </c>
      <c r="E113" t="s">
        <v>18</v>
      </c>
      <c r="F113" t="s">
        <v>123</v>
      </c>
      <c r="G113" s="8" t="s">
        <v>233</v>
      </c>
      <c r="H113" s="21" t="s">
        <v>466</v>
      </c>
      <c r="I113" s="20" t="s">
        <v>509</v>
      </c>
    </row>
    <row r="114" spans="1:23" x14ac:dyDescent="0.35">
      <c r="A114" s="30">
        <v>45220</v>
      </c>
      <c r="B114" s="31">
        <v>0.60416666666424002</v>
      </c>
      <c r="C114" s="32" t="s">
        <v>86</v>
      </c>
      <c r="D114" s="32" t="s">
        <v>32</v>
      </c>
      <c r="E114" s="32" t="s">
        <v>18</v>
      </c>
      <c r="F114" s="32" t="s">
        <v>33</v>
      </c>
      <c r="G114" s="33" t="s">
        <v>236</v>
      </c>
      <c r="H114" s="34" t="s">
        <v>601</v>
      </c>
      <c r="I114" s="35" t="s">
        <v>601</v>
      </c>
    </row>
    <row r="115" spans="1:23" x14ac:dyDescent="0.35">
      <c r="A115" s="1">
        <v>45220</v>
      </c>
      <c r="B115" s="2">
        <v>0.60416666666424002</v>
      </c>
      <c r="C115" t="s">
        <v>105</v>
      </c>
      <c r="D115" t="s">
        <v>237</v>
      </c>
      <c r="E115" t="s">
        <v>18</v>
      </c>
      <c r="F115" t="s">
        <v>107</v>
      </c>
      <c r="G115" s="8" t="s">
        <v>238</v>
      </c>
      <c r="H115" s="21" t="s">
        <v>501</v>
      </c>
      <c r="I115" s="20" t="s">
        <v>468</v>
      </c>
    </row>
    <row r="116" spans="1:23" s="5" customFormat="1" ht="15" thickBot="1" x14ac:dyDescent="0.4">
      <c r="A116" s="3"/>
      <c r="B116" s="4"/>
      <c r="G116" s="9"/>
      <c r="H116" s="12"/>
      <c r="I116" s="14"/>
      <c r="O116" s="7"/>
    </row>
    <row r="117" spans="1:23" x14ac:dyDescent="0.35">
      <c r="A117" s="1"/>
      <c r="B117" s="2"/>
    </row>
    <row r="118" spans="1:23" x14ac:dyDescent="0.35">
      <c r="A118" s="26">
        <v>45222</v>
      </c>
      <c r="B118" s="27">
        <v>0.83333333333333337</v>
      </c>
      <c r="C118" s="28" t="s">
        <v>52</v>
      </c>
      <c r="D118" s="28" t="s">
        <v>51</v>
      </c>
      <c r="E118" s="28" t="s">
        <v>18</v>
      </c>
      <c r="F118" s="28" t="s">
        <v>53</v>
      </c>
      <c r="G118" s="29" t="s">
        <v>190</v>
      </c>
      <c r="H118" s="24" t="s">
        <v>615</v>
      </c>
      <c r="I118" s="25" t="s">
        <v>615</v>
      </c>
    </row>
    <row r="119" spans="1:23" x14ac:dyDescent="0.35">
      <c r="A119" s="1"/>
      <c r="B119" s="2"/>
    </row>
    <row r="120" spans="1:23" x14ac:dyDescent="0.35">
      <c r="A120" s="1">
        <v>45225</v>
      </c>
      <c r="B120" s="2">
        <v>0.83333333333575998</v>
      </c>
      <c r="C120" t="s">
        <v>7</v>
      </c>
      <c r="D120" t="s">
        <v>239</v>
      </c>
      <c r="E120" t="s">
        <v>9</v>
      </c>
      <c r="F120" t="s">
        <v>10</v>
      </c>
      <c r="G120" s="8" t="s">
        <v>240</v>
      </c>
      <c r="H120" s="21" t="s">
        <v>467</v>
      </c>
      <c r="I120" s="20" t="s">
        <v>488</v>
      </c>
      <c r="J120" s="1">
        <v>45225</v>
      </c>
      <c r="K120" s="2">
        <v>0.89583333333575998</v>
      </c>
      <c r="L120" t="s">
        <v>535</v>
      </c>
      <c r="M120" t="s">
        <v>92</v>
      </c>
      <c r="N120" t="s">
        <v>536</v>
      </c>
      <c r="V120" t="s">
        <v>511</v>
      </c>
      <c r="W120" t="s">
        <v>513</v>
      </c>
    </row>
    <row r="121" spans="1:23" x14ac:dyDescent="0.35">
      <c r="A121" s="1">
        <v>45225</v>
      </c>
      <c r="B121" s="2">
        <v>0.83333333333575998</v>
      </c>
      <c r="C121" t="s">
        <v>144</v>
      </c>
      <c r="D121" t="s">
        <v>241</v>
      </c>
      <c r="E121" t="s">
        <v>9</v>
      </c>
      <c r="F121" t="s">
        <v>146</v>
      </c>
      <c r="G121" s="8" t="s">
        <v>242</v>
      </c>
      <c r="H121" s="21" t="s">
        <v>601</v>
      </c>
      <c r="I121" s="20" t="s">
        <v>499</v>
      </c>
      <c r="J121" s="1">
        <v>45225</v>
      </c>
      <c r="K121" s="2">
        <v>0.89583333333575998</v>
      </c>
      <c r="L121" t="s">
        <v>282</v>
      </c>
      <c r="M121" t="s">
        <v>96</v>
      </c>
      <c r="N121" t="s">
        <v>537</v>
      </c>
      <c r="P121" t="s">
        <v>487</v>
      </c>
      <c r="V121" t="s">
        <v>512</v>
      </c>
      <c r="W121" t="s">
        <v>514</v>
      </c>
    </row>
    <row r="122" spans="1:23" x14ac:dyDescent="0.35">
      <c r="A122" s="1">
        <v>45225</v>
      </c>
      <c r="B122" s="2">
        <v>0.83333333333575998</v>
      </c>
      <c r="C122" t="s">
        <v>12</v>
      </c>
      <c r="D122" t="s">
        <v>243</v>
      </c>
      <c r="E122" t="s">
        <v>9</v>
      </c>
      <c r="F122" t="s">
        <v>14</v>
      </c>
      <c r="G122" s="8" t="s">
        <v>244</v>
      </c>
      <c r="H122" s="21" t="s">
        <v>487</v>
      </c>
      <c r="I122" s="20" t="s">
        <v>466</v>
      </c>
      <c r="J122" s="1">
        <v>45226</v>
      </c>
      <c r="K122" s="2">
        <v>0.8125</v>
      </c>
      <c r="L122" t="s">
        <v>538</v>
      </c>
      <c r="M122" t="s">
        <v>75</v>
      </c>
      <c r="N122" t="s">
        <v>539</v>
      </c>
      <c r="W122" t="s">
        <v>515</v>
      </c>
    </row>
    <row r="123" spans="1:23" x14ac:dyDescent="0.35">
      <c r="A123" s="1"/>
      <c r="B123" s="2"/>
      <c r="J123" s="1">
        <v>45227</v>
      </c>
      <c r="K123" s="2">
        <v>0.40625</v>
      </c>
      <c r="L123" t="s">
        <v>342</v>
      </c>
      <c r="M123" t="s">
        <v>47</v>
      </c>
      <c r="N123" t="s">
        <v>447</v>
      </c>
    </row>
    <row r="124" spans="1:23" x14ac:dyDescent="0.35">
      <c r="A124" s="1">
        <v>45227</v>
      </c>
      <c r="B124" s="2">
        <v>0.375</v>
      </c>
      <c r="C124" t="s">
        <v>82</v>
      </c>
      <c r="D124" t="s">
        <v>248</v>
      </c>
      <c r="E124" t="s">
        <v>18</v>
      </c>
      <c r="F124" t="s">
        <v>84</v>
      </c>
      <c r="G124" s="8" t="s">
        <v>249</v>
      </c>
      <c r="H124" s="21" t="s">
        <v>499</v>
      </c>
      <c r="I124" s="20" t="s">
        <v>508</v>
      </c>
      <c r="J124" s="1">
        <v>45227</v>
      </c>
      <c r="K124" s="2">
        <v>0.45833333333575998</v>
      </c>
      <c r="L124" t="s">
        <v>540</v>
      </c>
      <c r="M124" t="s">
        <v>88</v>
      </c>
      <c r="N124" t="s">
        <v>455</v>
      </c>
      <c r="P124" t="s">
        <v>488</v>
      </c>
      <c r="W124" t="s">
        <v>516</v>
      </c>
    </row>
    <row r="125" spans="1:23" x14ac:dyDescent="0.35">
      <c r="A125" s="1">
        <v>45227</v>
      </c>
      <c r="B125" s="2">
        <v>0.375</v>
      </c>
      <c r="C125" t="s">
        <v>31</v>
      </c>
      <c r="D125" t="s">
        <v>250</v>
      </c>
      <c r="E125" t="s">
        <v>18</v>
      </c>
      <c r="F125" t="s">
        <v>33</v>
      </c>
      <c r="G125" s="8" t="s">
        <v>251</v>
      </c>
      <c r="H125" s="21" t="s">
        <v>503</v>
      </c>
      <c r="I125" s="20" t="s">
        <v>508</v>
      </c>
      <c r="J125" s="1">
        <v>45227</v>
      </c>
      <c r="K125" s="2">
        <v>0.59375</v>
      </c>
      <c r="L125" t="s">
        <v>301</v>
      </c>
      <c r="M125" t="s">
        <v>40</v>
      </c>
      <c r="N125" t="s">
        <v>479</v>
      </c>
      <c r="P125" t="s">
        <v>489</v>
      </c>
      <c r="Q125" t="s">
        <v>499</v>
      </c>
    </row>
    <row r="126" spans="1:23" x14ac:dyDescent="0.35">
      <c r="A126" s="1">
        <v>45227</v>
      </c>
      <c r="B126" s="2">
        <v>0.375</v>
      </c>
      <c r="C126" t="s">
        <v>168</v>
      </c>
      <c r="D126" t="s">
        <v>252</v>
      </c>
      <c r="E126" t="s">
        <v>18</v>
      </c>
      <c r="F126" t="s">
        <v>170</v>
      </c>
      <c r="G126" s="8" t="s">
        <v>253</v>
      </c>
      <c r="H126" s="21" t="s">
        <v>502</v>
      </c>
      <c r="I126" s="20" t="s">
        <v>503</v>
      </c>
      <c r="J126" s="1">
        <v>45227</v>
      </c>
      <c r="K126" s="2">
        <v>0.67708333333575998</v>
      </c>
      <c r="L126" t="s">
        <v>399</v>
      </c>
      <c r="M126" t="s">
        <v>105</v>
      </c>
      <c r="N126" t="s">
        <v>479</v>
      </c>
      <c r="W126" t="s">
        <v>518</v>
      </c>
    </row>
    <row r="127" spans="1:23" x14ac:dyDescent="0.35">
      <c r="A127" s="1">
        <v>45227</v>
      </c>
      <c r="B127" s="2">
        <v>0.4375</v>
      </c>
      <c r="C127" t="s">
        <v>39</v>
      </c>
      <c r="D127" t="s">
        <v>254</v>
      </c>
      <c r="E127" t="s">
        <v>18</v>
      </c>
      <c r="F127" t="s">
        <v>41</v>
      </c>
      <c r="G127" s="8" t="s">
        <v>255</v>
      </c>
      <c r="H127" s="21" t="s">
        <v>490</v>
      </c>
      <c r="I127" s="20" t="s">
        <v>505</v>
      </c>
      <c r="J127" s="1">
        <v>45227</v>
      </c>
      <c r="K127" s="2">
        <v>0.625</v>
      </c>
      <c r="L127" t="s">
        <v>541</v>
      </c>
      <c r="M127" t="s">
        <v>137</v>
      </c>
      <c r="N127" t="s">
        <v>245</v>
      </c>
    </row>
    <row r="128" spans="1:23" x14ac:dyDescent="0.35">
      <c r="A128" s="1">
        <v>45227</v>
      </c>
      <c r="B128" s="2">
        <v>0.4375</v>
      </c>
      <c r="C128" t="s">
        <v>43</v>
      </c>
      <c r="D128" t="s">
        <v>256</v>
      </c>
      <c r="E128" t="s">
        <v>18</v>
      </c>
      <c r="F128" t="s">
        <v>45</v>
      </c>
      <c r="G128" s="8" t="s">
        <v>257</v>
      </c>
      <c r="H128" s="21" t="s">
        <v>466</v>
      </c>
      <c r="I128" s="20" t="s">
        <v>517</v>
      </c>
      <c r="J128" s="1">
        <v>45227</v>
      </c>
      <c r="K128" s="2">
        <v>0.60416666666424002</v>
      </c>
      <c r="L128" t="s">
        <v>293</v>
      </c>
      <c r="M128" t="s">
        <v>52</v>
      </c>
      <c r="N128" t="s">
        <v>483</v>
      </c>
    </row>
    <row r="129" spans="1:22" x14ac:dyDescent="0.35">
      <c r="A129" s="1">
        <v>45227</v>
      </c>
      <c r="B129" s="2">
        <v>0.4375</v>
      </c>
      <c r="C129" t="s">
        <v>55</v>
      </c>
      <c r="D129" t="s">
        <v>258</v>
      </c>
      <c r="E129" t="s">
        <v>18</v>
      </c>
      <c r="F129" t="s">
        <v>57</v>
      </c>
      <c r="G129" s="8" t="s">
        <v>259</v>
      </c>
      <c r="H129" s="21" t="s">
        <v>497</v>
      </c>
      <c r="I129" s="20" t="s">
        <v>473</v>
      </c>
      <c r="J129" s="1">
        <v>45227</v>
      </c>
      <c r="K129" s="2">
        <v>0.5</v>
      </c>
      <c r="L129" t="s">
        <v>226</v>
      </c>
      <c r="M129" t="s">
        <v>16</v>
      </c>
      <c r="N129" t="s">
        <v>151</v>
      </c>
    </row>
    <row r="130" spans="1:22" x14ac:dyDescent="0.35">
      <c r="A130" s="1">
        <v>45227</v>
      </c>
      <c r="B130" s="2">
        <v>0.52083333333575998</v>
      </c>
      <c r="C130" t="s">
        <v>59</v>
      </c>
      <c r="D130" t="s">
        <v>260</v>
      </c>
      <c r="E130" t="s">
        <v>18</v>
      </c>
      <c r="F130" t="s">
        <v>61</v>
      </c>
      <c r="G130" s="8" t="s">
        <v>261</v>
      </c>
      <c r="H130" s="21" t="s">
        <v>492</v>
      </c>
      <c r="I130" s="20" t="s">
        <v>498</v>
      </c>
      <c r="J130" s="1">
        <v>45227</v>
      </c>
      <c r="K130" s="2">
        <v>0.58333333333575998</v>
      </c>
      <c r="L130" t="s">
        <v>102</v>
      </c>
      <c r="M130" t="s">
        <v>48</v>
      </c>
      <c r="N130" t="s">
        <v>151</v>
      </c>
    </row>
    <row r="131" spans="1:22" x14ac:dyDescent="0.35">
      <c r="A131" s="1">
        <v>45227</v>
      </c>
      <c r="B131" s="2">
        <v>0.52083333333575998</v>
      </c>
      <c r="C131" t="s">
        <v>157</v>
      </c>
      <c r="D131" t="s">
        <v>262</v>
      </c>
      <c r="E131" t="s">
        <v>18</v>
      </c>
      <c r="F131" t="s">
        <v>159</v>
      </c>
      <c r="G131" s="8" t="s">
        <v>263</v>
      </c>
      <c r="H131" s="11" t="s">
        <v>464</v>
      </c>
      <c r="I131" s="20" t="s">
        <v>503</v>
      </c>
      <c r="J131" s="1">
        <v>45227</v>
      </c>
      <c r="K131" s="2">
        <v>0.58333333333575998</v>
      </c>
      <c r="L131" t="s">
        <v>305</v>
      </c>
      <c r="M131" t="s">
        <v>121</v>
      </c>
      <c r="N131" t="s">
        <v>151</v>
      </c>
    </row>
    <row r="132" spans="1:22" x14ac:dyDescent="0.35">
      <c r="A132" s="1">
        <v>45227</v>
      </c>
      <c r="B132" s="2">
        <v>0.52083333333575998</v>
      </c>
      <c r="C132" t="s">
        <v>209</v>
      </c>
      <c r="D132" t="s">
        <v>264</v>
      </c>
      <c r="E132" t="s">
        <v>18</v>
      </c>
      <c r="F132" t="s">
        <v>115</v>
      </c>
      <c r="G132" s="8" t="s">
        <v>265</v>
      </c>
      <c r="H132" s="21" t="s">
        <v>464</v>
      </c>
      <c r="I132" s="20" t="s">
        <v>503</v>
      </c>
      <c r="J132" s="1">
        <v>45227</v>
      </c>
      <c r="K132" s="2">
        <v>0.6875</v>
      </c>
      <c r="L132" t="s">
        <v>542</v>
      </c>
      <c r="M132" t="s">
        <v>117</v>
      </c>
      <c r="N132" t="s">
        <v>151</v>
      </c>
    </row>
    <row r="133" spans="1:22" x14ac:dyDescent="0.35">
      <c r="A133" s="1">
        <v>45227</v>
      </c>
      <c r="B133" s="2">
        <v>0.60416666666424002</v>
      </c>
      <c r="C133" t="s">
        <v>266</v>
      </c>
      <c r="D133" t="s">
        <v>164</v>
      </c>
      <c r="E133" t="s">
        <v>18</v>
      </c>
      <c r="F133" t="s">
        <v>61</v>
      </c>
      <c r="G133" s="8" t="s">
        <v>267</v>
      </c>
      <c r="H133" s="21" t="s">
        <v>491</v>
      </c>
      <c r="I133" s="20" t="s">
        <v>493</v>
      </c>
      <c r="J133" s="1">
        <v>45227</v>
      </c>
      <c r="K133" s="2">
        <v>0.45833333333575998</v>
      </c>
      <c r="L133" t="s">
        <v>130</v>
      </c>
      <c r="M133" t="s">
        <v>129</v>
      </c>
      <c r="N133" t="s">
        <v>543</v>
      </c>
    </row>
    <row r="134" spans="1:22" x14ac:dyDescent="0.35">
      <c r="A134" s="1">
        <v>45227</v>
      </c>
      <c r="B134" s="2">
        <v>0.60416666666424002</v>
      </c>
      <c r="C134" t="s">
        <v>67</v>
      </c>
      <c r="D134" t="s">
        <v>268</v>
      </c>
      <c r="E134" t="s">
        <v>18</v>
      </c>
      <c r="F134" t="s">
        <v>69</v>
      </c>
      <c r="G134" s="8" t="s">
        <v>269</v>
      </c>
      <c r="H134" s="21" t="s">
        <v>493</v>
      </c>
      <c r="I134" s="20" t="s">
        <v>507</v>
      </c>
      <c r="J134" s="1">
        <v>45227</v>
      </c>
      <c r="K134" s="2">
        <v>0.66666666666424002</v>
      </c>
      <c r="L134" t="s">
        <v>544</v>
      </c>
      <c r="M134" t="s">
        <v>144</v>
      </c>
      <c r="N134" t="s">
        <v>247</v>
      </c>
    </row>
    <row r="135" spans="1:22" x14ac:dyDescent="0.35">
      <c r="A135" s="1">
        <v>45227</v>
      </c>
      <c r="B135" s="2">
        <v>0.60416666666424002</v>
      </c>
      <c r="C135" t="s">
        <v>51</v>
      </c>
      <c r="D135" t="s">
        <v>270</v>
      </c>
      <c r="E135" t="s">
        <v>18</v>
      </c>
      <c r="F135" t="s">
        <v>53</v>
      </c>
      <c r="G135" s="8" t="s">
        <v>271</v>
      </c>
      <c r="H135" s="21" t="s">
        <v>467</v>
      </c>
      <c r="I135" s="20" t="s">
        <v>507</v>
      </c>
    </row>
    <row r="136" spans="1:22" x14ac:dyDescent="0.35">
      <c r="A136" s="1">
        <v>45227</v>
      </c>
      <c r="B136" s="2">
        <v>0.6875</v>
      </c>
      <c r="C136" t="s">
        <v>63</v>
      </c>
      <c r="D136" t="s">
        <v>272</v>
      </c>
      <c r="E136" t="s">
        <v>18</v>
      </c>
      <c r="F136" t="s">
        <v>65</v>
      </c>
      <c r="G136" s="8" t="s">
        <v>273</v>
      </c>
      <c r="H136" s="11" t="s">
        <v>601</v>
      </c>
      <c r="I136" s="20" t="s">
        <v>492</v>
      </c>
    </row>
    <row r="137" spans="1:22" x14ac:dyDescent="0.35">
      <c r="A137" s="1">
        <v>45227</v>
      </c>
      <c r="B137" s="2">
        <v>0.6875</v>
      </c>
      <c r="C137" t="s">
        <v>113</v>
      </c>
      <c r="D137" t="s">
        <v>274</v>
      </c>
      <c r="E137" t="s">
        <v>18</v>
      </c>
      <c r="F137" t="s">
        <v>115</v>
      </c>
      <c r="G137" s="8" t="s">
        <v>275</v>
      </c>
      <c r="H137" s="21" t="s">
        <v>492</v>
      </c>
      <c r="I137" s="20" t="s">
        <v>517</v>
      </c>
    </row>
    <row r="138" spans="1:22" x14ac:dyDescent="0.35">
      <c r="A138" s="1">
        <v>45227</v>
      </c>
      <c r="B138" s="2">
        <v>0.6875</v>
      </c>
      <c r="C138" t="s">
        <v>71</v>
      </c>
      <c r="D138" t="s">
        <v>276</v>
      </c>
      <c r="E138" t="s">
        <v>18</v>
      </c>
      <c r="F138" t="s">
        <v>73</v>
      </c>
      <c r="G138" s="8" t="s">
        <v>277</v>
      </c>
      <c r="H138" s="21" t="s">
        <v>492</v>
      </c>
      <c r="I138" s="20" t="s">
        <v>504</v>
      </c>
    </row>
    <row r="139" spans="1:22" s="5" customFormat="1" ht="15" thickBot="1" x14ac:dyDescent="0.4">
      <c r="A139" s="3"/>
      <c r="B139" s="4"/>
      <c r="G139" s="9"/>
      <c r="H139" s="12"/>
      <c r="I139" s="14"/>
      <c r="O139" s="7"/>
    </row>
    <row r="140" spans="1:22" x14ac:dyDescent="0.35">
      <c r="A140" s="1"/>
      <c r="B140" s="2"/>
    </row>
    <row r="141" spans="1:22" x14ac:dyDescent="0.35">
      <c r="A141" s="1">
        <v>45232</v>
      </c>
      <c r="B141" s="2">
        <v>0.79166666666424002</v>
      </c>
      <c r="C141" t="s">
        <v>129</v>
      </c>
      <c r="D141" t="s">
        <v>278</v>
      </c>
      <c r="E141" t="s">
        <v>9</v>
      </c>
      <c r="F141" t="s">
        <v>131</v>
      </c>
      <c r="G141" s="8" t="s">
        <v>279</v>
      </c>
      <c r="H141" s="21" t="s">
        <v>496</v>
      </c>
      <c r="I141" s="20" t="s">
        <v>601</v>
      </c>
      <c r="J141" s="1">
        <v>45232</v>
      </c>
      <c r="K141" s="2">
        <v>0.79166666666424002</v>
      </c>
      <c r="L141" t="s">
        <v>138</v>
      </c>
      <c r="M141" t="s">
        <v>7</v>
      </c>
      <c r="N141" t="s">
        <v>474</v>
      </c>
      <c r="T141" t="s">
        <v>505</v>
      </c>
    </row>
    <row r="142" spans="1:22" x14ac:dyDescent="0.35">
      <c r="A142" s="1">
        <v>45232</v>
      </c>
      <c r="B142" s="2">
        <v>0.8125</v>
      </c>
      <c r="C142" t="s">
        <v>88</v>
      </c>
      <c r="D142" t="s">
        <v>280</v>
      </c>
      <c r="E142" t="s">
        <v>9</v>
      </c>
      <c r="F142" t="s">
        <v>90</v>
      </c>
      <c r="G142" s="8" t="s">
        <v>281</v>
      </c>
      <c r="H142" s="21" t="s">
        <v>499</v>
      </c>
      <c r="I142" s="20" t="s">
        <v>495</v>
      </c>
      <c r="J142" s="1">
        <v>45232</v>
      </c>
      <c r="K142" s="2">
        <v>0.79166666666424002</v>
      </c>
      <c r="L142" t="s">
        <v>60</v>
      </c>
      <c r="M142" t="s">
        <v>266</v>
      </c>
      <c r="N142" t="s">
        <v>474</v>
      </c>
      <c r="P142" t="s">
        <v>487</v>
      </c>
      <c r="S142" t="s">
        <v>504</v>
      </c>
      <c r="V142" t="s">
        <v>512</v>
      </c>
    </row>
    <row r="143" spans="1:22" x14ac:dyDescent="0.35">
      <c r="A143" s="1">
        <v>45232</v>
      </c>
      <c r="B143" s="2">
        <v>0.875</v>
      </c>
      <c r="C143" t="s">
        <v>96</v>
      </c>
      <c r="D143" t="s">
        <v>282</v>
      </c>
      <c r="E143" t="s">
        <v>9</v>
      </c>
      <c r="F143" t="s">
        <v>98</v>
      </c>
      <c r="G143" s="8" t="s">
        <v>283</v>
      </c>
      <c r="H143" s="21" t="s">
        <v>488</v>
      </c>
      <c r="I143" s="20" t="s">
        <v>601</v>
      </c>
      <c r="J143" s="1">
        <v>45233</v>
      </c>
      <c r="K143" s="2">
        <v>0.8125</v>
      </c>
      <c r="L143" t="s">
        <v>328</v>
      </c>
      <c r="M143" t="s">
        <v>67</v>
      </c>
      <c r="N143" t="s">
        <v>539</v>
      </c>
    </row>
    <row r="144" spans="1:22" x14ac:dyDescent="0.35">
      <c r="A144" s="1"/>
      <c r="B144" s="2"/>
      <c r="J144" s="1">
        <v>45233</v>
      </c>
      <c r="K144" s="2">
        <v>0.8125</v>
      </c>
      <c r="L144" t="s">
        <v>264</v>
      </c>
      <c r="M144" t="s">
        <v>113</v>
      </c>
      <c r="N144" t="s">
        <v>545</v>
      </c>
      <c r="P144" t="s">
        <v>493</v>
      </c>
    </row>
    <row r="145" spans="1:16" x14ac:dyDescent="0.35">
      <c r="A145" s="1">
        <v>45233</v>
      </c>
      <c r="B145" s="2">
        <v>0.89583333333575998</v>
      </c>
      <c r="C145" t="s">
        <v>183</v>
      </c>
      <c r="D145" t="s">
        <v>284</v>
      </c>
      <c r="E145" t="s">
        <v>26</v>
      </c>
      <c r="F145" t="s">
        <v>185</v>
      </c>
      <c r="G145" s="8" t="s">
        <v>285</v>
      </c>
      <c r="H145" s="21" t="s">
        <v>496</v>
      </c>
      <c r="I145" s="20" t="s">
        <v>463</v>
      </c>
      <c r="J145" s="1"/>
      <c r="K145" s="2"/>
    </row>
    <row r="146" spans="1:16" x14ac:dyDescent="0.35">
      <c r="A146" s="1">
        <v>45233</v>
      </c>
      <c r="B146" s="2">
        <v>0.83333333333575998</v>
      </c>
      <c r="C146" t="s">
        <v>21</v>
      </c>
      <c r="D146" t="s">
        <v>286</v>
      </c>
      <c r="E146" t="s">
        <v>18</v>
      </c>
      <c r="F146" t="s">
        <v>23</v>
      </c>
      <c r="G146" s="8" t="s">
        <v>287</v>
      </c>
      <c r="H146" s="21" t="s">
        <v>494</v>
      </c>
      <c r="I146" s="20" t="s">
        <v>500</v>
      </c>
      <c r="J146" s="1">
        <v>45234</v>
      </c>
      <c r="K146" s="2">
        <v>0.5625</v>
      </c>
      <c r="L146" t="s">
        <v>256</v>
      </c>
      <c r="M146" t="s">
        <v>43</v>
      </c>
      <c r="N146" t="s">
        <v>546</v>
      </c>
    </row>
    <row r="147" spans="1:16" x14ac:dyDescent="0.35">
      <c r="A147" s="1"/>
      <c r="B147" s="2"/>
      <c r="J147" s="1">
        <v>45234</v>
      </c>
      <c r="K147" s="2">
        <v>0.45833333333575998</v>
      </c>
      <c r="L147" t="s">
        <v>191</v>
      </c>
      <c r="M147" t="s">
        <v>16</v>
      </c>
      <c r="N147" t="s">
        <v>456</v>
      </c>
      <c r="P147" t="s">
        <v>494</v>
      </c>
    </row>
    <row r="148" spans="1:16" x14ac:dyDescent="0.35">
      <c r="A148" s="1">
        <v>45234</v>
      </c>
      <c r="B148" s="2">
        <v>0.375</v>
      </c>
      <c r="C148" t="s">
        <v>27</v>
      </c>
      <c r="D148" s="15" t="s">
        <v>133</v>
      </c>
      <c r="E148" t="s">
        <v>18</v>
      </c>
      <c r="F148" t="s">
        <v>29</v>
      </c>
      <c r="G148" s="8" t="s">
        <v>288</v>
      </c>
      <c r="H148" s="21" t="s">
        <v>469</v>
      </c>
      <c r="I148" s="20" t="s">
        <v>509</v>
      </c>
      <c r="J148" s="1">
        <v>45234</v>
      </c>
      <c r="K148" s="2">
        <v>0.375</v>
      </c>
      <c r="L148" t="s">
        <v>155</v>
      </c>
      <c r="M148" t="s">
        <v>31</v>
      </c>
      <c r="N148" t="s">
        <v>480</v>
      </c>
    </row>
    <row r="149" spans="1:16" x14ac:dyDescent="0.35">
      <c r="A149" s="1">
        <v>45234</v>
      </c>
      <c r="B149" s="2">
        <v>0.375</v>
      </c>
      <c r="C149" t="s">
        <v>125</v>
      </c>
      <c r="D149" t="s">
        <v>289</v>
      </c>
      <c r="E149" t="s">
        <v>18</v>
      </c>
      <c r="F149" t="s">
        <v>127</v>
      </c>
      <c r="G149" s="8" t="s">
        <v>290</v>
      </c>
      <c r="H149" s="21" t="s">
        <v>469</v>
      </c>
      <c r="I149" s="20" t="s">
        <v>509</v>
      </c>
      <c r="J149" s="1">
        <v>45234</v>
      </c>
      <c r="K149" s="2">
        <v>0.52083333333575998</v>
      </c>
      <c r="L149" t="s">
        <v>547</v>
      </c>
      <c r="M149" t="s">
        <v>157</v>
      </c>
      <c r="N149" t="s">
        <v>25</v>
      </c>
    </row>
    <row r="150" spans="1:16" x14ac:dyDescent="0.35">
      <c r="A150" s="1">
        <v>45234</v>
      </c>
      <c r="B150" s="2">
        <v>0.375</v>
      </c>
      <c r="C150" t="s">
        <v>35</v>
      </c>
      <c r="D150" t="s">
        <v>291</v>
      </c>
      <c r="E150" t="s">
        <v>18</v>
      </c>
      <c r="F150" t="s">
        <v>37</v>
      </c>
      <c r="G150" s="8" t="s">
        <v>292</v>
      </c>
      <c r="H150" s="21" t="s">
        <v>469</v>
      </c>
      <c r="I150" s="20" t="s">
        <v>469</v>
      </c>
      <c r="J150" s="1">
        <v>45234</v>
      </c>
      <c r="K150" s="2">
        <v>0.61458333333575998</v>
      </c>
      <c r="L150" t="s">
        <v>548</v>
      </c>
      <c r="M150" t="s">
        <v>59</v>
      </c>
      <c r="N150" t="s">
        <v>474</v>
      </c>
    </row>
    <row r="151" spans="1:16" x14ac:dyDescent="0.35">
      <c r="A151" s="1">
        <v>45234</v>
      </c>
      <c r="B151" s="2">
        <v>0.4375</v>
      </c>
      <c r="C151" t="s">
        <v>52</v>
      </c>
      <c r="D151" t="s">
        <v>293</v>
      </c>
      <c r="E151" t="s">
        <v>18</v>
      </c>
      <c r="F151" t="s">
        <v>53</v>
      </c>
      <c r="G151" s="8" t="s">
        <v>294</v>
      </c>
      <c r="H151" s="21" t="s">
        <v>465</v>
      </c>
      <c r="I151" s="20" t="s">
        <v>515</v>
      </c>
      <c r="J151" s="1">
        <v>45234</v>
      </c>
      <c r="K151" s="2">
        <v>0.5</v>
      </c>
      <c r="L151" t="s">
        <v>276</v>
      </c>
      <c r="M151" t="s">
        <v>71</v>
      </c>
      <c r="N151" t="s">
        <v>549</v>
      </c>
    </row>
    <row r="152" spans="1:16" x14ac:dyDescent="0.35">
      <c r="A152" s="1">
        <v>45234</v>
      </c>
      <c r="B152" s="2">
        <v>0.4375</v>
      </c>
      <c r="C152" t="s">
        <v>105</v>
      </c>
      <c r="D152" t="s">
        <v>295</v>
      </c>
      <c r="E152" t="s">
        <v>18</v>
      </c>
      <c r="F152" t="s">
        <v>107</v>
      </c>
      <c r="G152" s="8" t="s">
        <v>296</v>
      </c>
      <c r="H152" s="21" t="s">
        <v>501</v>
      </c>
      <c r="I152" s="20" t="s">
        <v>515</v>
      </c>
      <c r="J152" s="1">
        <v>45234</v>
      </c>
      <c r="K152" s="2">
        <v>0.625</v>
      </c>
      <c r="L152" t="s">
        <v>550</v>
      </c>
      <c r="M152" t="s">
        <v>144</v>
      </c>
      <c r="N152" t="s">
        <v>551</v>
      </c>
    </row>
    <row r="153" spans="1:16" x14ac:dyDescent="0.35">
      <c r="A153" s="26">
        <v>45234</v>
      </c>
      <c r="B153" s="27">
        <v>0.4375</v>
      </c>
      <c r="C153" s="28" t="s">
        <v>209</v>
      </c>
      <c r="D153" s="28" t="s">
        <v>234</v>
      </c>
      <c r="E153" s="28" t="s">
        <v>18</v>
      </c>
      <c r="F153" s="28" t="s">
        <v>115</v>
      </c>
      <c r="G153" s="29" t="s">
        <v>235</v>
      </c>
      <c r="H153" s="24" t="s">
        <v>489</v>
      </c>
      <c r="I153" s="25" t="s">
        <v>515</v>
      </c>
      <c r="J153" s="1">
        <v>45234</v>
      </c>
      <c r="K153" s="2">
        <v>0.70833333333575998</v>
      </c>
      <c r="L153" t="s">
        <v>135</v>
      </c>
      <c r="M153" t="s">
        <v>86</v>
      </c>
      <c r="N153" t="s">
        <v>551</v>
      </c>
    </row>
    <row r="154" spans="1:16" x14ac:dyDescent="0.35">
      <c r="A154" s="1">
        <v>45234</v>
      </c>
      <c r="B154" s="2">
        <v>0.52083333333575998</v>
      </c>
      <c r="C154" t="s">
        <v>137</v>
      </c>
      <c r="D154" t="s">
        <v>297</v>
      </c>
      <c r="E154" t="s">
        <v>18</v>
      </c>
      <c r="F154" t="s">
        <v>10</v>
      </c>
      <c r="G154" s="8" t="s">
        <v>298</v>
      </c>
      <c r="H154" s="21" t="s">
        <v>495</v>
      </c>
      <c r="I154" s="20" t="s">
        <v>499</v>
      </c>
      <c r="J154" s="1">
        <v>45234</v>
      </c>
      <c r="K154" s="2">
        <v>0.375</v>
      </c>
      <c r="L154" t="s">
        <v>169</v>
      </c>
      <c r="M154" t="s">
        <v>168</v>
      </c>
      <c r="N154" t="s">
        <v>537</v>
      </c>
    </row>
    <row r="155" spans="1:16" x14ac:dyDescent="0.35">
      <c r="A155" s="26">
        <v>45234</v>
      </c>
      <c r="B155" s="27">
        <v>0.52083333333575998</v>
      </c>
      <c r="C155" s="28" t="s">
        <v>75</v>
      </c>
      <c r="D155" s="28" t="s">
        <v>299</v>
      </c>
      <c r="E155" s="28" t="s">
        <v>18</v>
      </c>
      <c r="F155" s="28" t="s">
        <v>77</v>
      </c>
      <c r="G155" s="29" t="s">
        <v>300</v>
      </c>
      <c r="H155" s="24" t="s">
        <v>496</v>
      </c>
      <c r="I155" s="25" t="s">
        <v>509</v>
      </c>
      <c r="J155" s="1">
        <v>45234</v>
      </c>
      <c r="K155" s="2">
        <v>0.45833333333575998</v>
      </c>
      <c r="L155" t="s">
        <v>153</v>
      </c>
      <c r="M155" t="s">
        <v>55</v>
      </c>
      <c r="N155" t="s">
        <v>453</v>
      </c>
    </row>
    <row r="156" spans="1:16" x14ac:dyDescent="0.35">
      <c r="A156" s="1">
        <v>45234</v>
      </c>
      <c r="B156" s="2">
        <v>0.52083333333575998</v>
      </c>
      <c r="C156" t="s">
        <v>40</v>
      </c>
      <c r="D156" t="s">
        <v>301</v>
      </c>
      <c r="E156" t="s">
        <v>18</v>
      </c>
      <c r="F156" t="s">
        <v>41</v>
      </c>
      <c r="G156" s="8" t="s">
        <v>302</v>
      </c>
      <c r="H156" s="21" t="s">
        <v>495</v>
      </c>
      <c r="I156" s="20" t="s">
        <v>511</v>
      </c>
      <c r="J156" s="1">
        <v>45234</v>
      </c>
      <c r="K156" s="2">
        <v>0.59375</v>
      </c>
      <c r="L156" t="s">
        <v>111</v>
      </c>
      <c r="M156" t="s">
        <v>39</v>
      </c>
      <c r="N156" t="s">
        <v>552</v>
      </c>
    </row>
    <row r="157" spans="1:16" x14ac:dyDescent="0.35">
      <c r="A157" s="1">
        <v>45234</v>
      </c>
      <c r="B157" s="2">
        <v>0.60416666666424002</v>
      </c>
      <c r="C157" t="s">
        <v>117</v>
      </c>
      <c r="D157" t="s">
        <v>303</v>
      </c>
      <c r="E157" t="s">
        <v>18</v>
      </c>
      <c r="F157" t="s">
        <v>119</v>
      </c>
      <c r="G157" s="8" t="s">
        <v>304</v>
      </c>
      <c r="H157" s="21" t="s">
        <v>465</v>
      </c>
      <c r="I157" s="20" t="s">
        <v>471</v>
      </c>
    </row>
    <row r="158" spans="1:16" x14ac:dyDescent="0.35">
      <c r="A158" s="1">
        <v>45234</v>
      </c>
      <c r="B158" s="2">
        <v>0.60416666666424002</v>
      </c>
      <c r="C158" t="s">
        <v>121</v>
      </c>
      <c r="D158" t="s">
        <v>305</v>
      </c>
      <c r="E158" t="s">
        <v>18</v>
      </c>
      <c r="F158" t="s">
        <v>123</v>
      </c>
      <c r="G158" s="8" t="s">
        <v>306</v>
      </c>
      <c r="H158" s="21" t="s">
        <v>489</v>
      </c>
      <c r="I158" s="20" t="s">
        <v>471</v>
      </c>
    </row>
    <row r="159" spans="1:16" x14ac:dyDescent="0.35">
      <c r="A159" s="1">
        <v>45234</v>
      </c>
      <c r="B159" s="2">
        <v>0.60416666666424002</v>
      </c>
      <c r="C159" t="s">
        <v>307</v>
      </c>
      <c r="D159" t="s">
        <v>308</v>
      </c>
      <c r="E159" t="s">
        <v>18</v>
      </c>
      <c r="F159" t="s">
        <v>309</v>
      </c>
      <c r="G159" s="8" t="s">
        <v>310</v>
      </c>
      <c r="H159" s="21" t="s">
        <v>470</v>
      </c>
      <c r="I159" s="20" t="s">
        <v>506</v>
      </c>
    </row>
    <row r="160" spans="1:16" x14ac:dyDescent="0.35">
      <c r="A160" s="1">
        <v>45234</v>
      </c>
      <c r="B160" s="2">
        <v>0.6875</v>
      </c>
      <c r="C160" t="s">
        <v>205</v>
      </c>
      <c r="D160" t="s">
        <v>311</v>
      </c>
      <c r="E160" t="s">
        <v>18</v>
      </c>
      <c r="F160" t="s">
        <v>207</v>
      </c>
      <c r="G160" s="8" t="s">
        <v>312</v>
      </c>
      <c r="H160" s="21" t="s">
        <v>491</v>
      </c>
      <c r="I160" s="20" t="s">
        <v>499</v>
      </c>
    </row>
    <row r="161" spans="1:9" x14ac:dyDescent="0.35">
      <c r="A161" s="1">
        <v>45234</v>
      </c>
      <c r="B161" s="2">
        <v>0.6875</v>
      </c>
      <c r="C161" t="s">
        <v>129</v>
      </c>
      <c r="D161" t="s">
        <v>313</v>
      </c>
      <c r="E161" t="s">
        <v>18</v>
      </c>
      <c r="F161" t="s">
        <v>131</v>
      </c>
      <c r="G161" s="8" t="s">
        <v>314</v>
      </c>
      <c r="H161" s="21" t="s">
        <v>494</v>
      </c>
      <c r="I161" s="20" t="s">
        <v>511</v>
      </c>
    </row>
    <row r="162" spans="1:9" x14ac:dyDescent="0.35">
      <c r="A162" s="1">
        <v>45234</v>
      </c>
      <c r="B162" s="2">
        <v>0.6875</v>
      </c>
      <c r="C162" t="s">
        <v>48</v>
      </c>
      <c r="D162" s="15" t="s">
        <v>47</v>
      </c>
      <c r="E162" t="s">
        <v>18</v>
      </c>
      <c r="F162" t="s">
        <v>49</v>
      </c>
      <c r="G162" s="8" t="s">
        <v>315</v>
      </c>
      <c r="H162" s="21" t="s">
        <v>493</v>
      </c>
      <c r="I162" s="20" t="s">
        <v>468</v>
      </c>
    </row>
    <row r="163" spans="1:9" x14ac:dyDescent="0.35">
      <c r="A163" s="1">
        <v>45234</v>
      </c>
      <c r="B163" s="2">
        <v>0.77083333333575998</v>
      </c>
      <c r="C163" t="s">
        <v>63</v>
      </c>
      <c r="D163" t="s">
        <v>316</v>
      </c>
      <c r="E163" t="s">
        <v>18</v>
      </c>
      <c r="F163" t="s">
        <v>65</v>
      </c>
      <c r="G163" s="8" t="s">
        <v>317</v>
      </c>
      <c r="H163" s="11" t="s">
        <v>601</v>
      </c>
      <c r="I163" s="20" t="s">
        <v>506</v>
      </c>
    </row>
    <row r="164" spans="1:9" x14ac:dyDescent="0.35">
      <c r="A164" s="1"/>
      <c r="B164" s="2"/>
    </row>
    <row r="165" spans="1:9" x14ac:dyDescent="0.35">
      <c r="A165" s="17">
        <v>45234</v>
      </c>
      <c r="B165" s="18"/>
      <c r="C165" s="15" t="s">
        <v>600</v>
      </c>
      <c r="D165" s="15"/>
      <c r="E165" s="15" t="s">
        <v>605</v>
      </c>
      <c r="F165" s="15" t="s">
        <v>609</v>
      </c>
      <c r="G165" s="19" t="s">
        <v>610</v>
      </c>
    </row>
    <row r="166" spans="1:9" x14ac:dyDescent="0.35">
      <c r="A166" s="1"/>
      <c r="B166" s="2"/>
      <c r="D166" s="22" t="s">
        <v>608</v>
      </c>
      <c r="H166" s="21" t="s">
        <v>464</v>
      </c>
      <c r="I166" s="20" t="s">
        <v>464</v>
      </c>
    </row>
    <row r="167" spans="1:9" x14ac:dyDescent="0.35">
      <c r="A167" s="1"/>
      <c r="B167" s="2"/>
      <c r="E167" s="22" t="s">
        <v>613</v>
      </c>
      <c r="F167" s="2">
        <v>0.33333333333333331</v>
      </c>
      <c r="G167" s="16">
        <v>0.41666666666666669</v>
      </c>
      <c r="H167" s="21" t="s">
        <v>500</v>
      </c>
      <c r="I167" s="20" t="s">
        <v>601</v>
      </c>
    </row>
    <row r="168" spans="1:9" x14ac:dyDescent="0.35">
      <c r="A168" s="1"/>
      <c r="B168" s="2"/>
      <c r="E168" s="22" t="s">
        <v>613</v>
      </c>
      <c r="F168" s="2">
        <v>0.33333333333333331</v>
      </c>
      <c r="G168" s="16">
        <v>0.41666666666666669</v>
      </c>
      <c r="H168" s="21" t="s">
        <v>494</v>
      </c>
      <c r="I168" s="20" t="s">
        <v>601</v>
      </c>
    </row>
    <row r="169" spans="1:9" x14ac:dyDescent="0.35">
      <c r="A169" s="1"/>
      <c r="B169" s="2"/>
      <c r="E169" s="22" t="s">
        <v>613</v>
      </c>
      <c r="F169" s="2">
        <v>0.33333333333333331</v>
      </c>
      <c r="G169" s="16">
        <v>0.41666666666666669</v>
      </c>
      <c r="H169" s="21" t="s">
        <v>618</v>
      </c>
      <c r="I169" s="20" t="s">
        <v>601</v>
      </c>
    </row>
    <row r="170" spans="1:9" x14ac:dyDescent="0.35">
      <c r="A170" s="1"/>
      <c r="B170" s="2"/>
      <c r="F170" s="2">
        <v>0.36458333333333331</v>
      </c>
      <c r="G170" s="16">
        <v>0.41666666666666669</v>
      </c>
      <c r="H170" s="21" t="s">
        <v>618</v>
      </c>
      <c r="I170" s="20" t="s">
        <v>505</v>
      </c>
    </row>
    <row r="171" spans="1:9" x14ac:dyDescent="0.35">
      <c r="A171" s="1"/>
      <c r="B171" s="2"/>
      <c r="F171" s="2">
        <v>0.36458333333333331</v>
      </c>
      <c r="G171" s="16">
        <v>0.41666666666666669</v>
      </c>
      <c r="H171" s="21" t="s">
        <v>493</v>
      </c>
      <c r="I171" s="20" t="s">
        <v>505</v>
      </c>
    </row>
    <row r="172" spans="1:9" x14ac:dyDescent="0.35">
      <c r="A172" s="1"/>
      <c r="B172" s="2"/>
      <c r="F172" s="2">
        <v>0.36458333333333331</v>
      </c>
      <c r="G172" s="16">
        <v>0.41666666666666669</v>
      </c>
      <c r="H172" s="21" t="s">
        <v>493</v>
      </c>
      <c r="I172" s="20" t="s">
        <v>510</v>
      </c>
    </row>
    <row r="173" spans="1:9" x14ac:dyDescent="0.35">
      <c r="A173" s="1"/>
      <c r="B173" s="2"/>
      <c r="F173" s="2">
        <v>0.36458333333333331</v>
      </c>
      <c r="G173" s="16">
        <v>0.41666666666666669</v>
      </c>
      <c r="H173" s="21" t="s">
        <v>601</v>
      </c>
      <c r="I173" s="20" t="s">
        <v>510</v>
      </c>
    </row>
    <row r="174" spans="1:9" x14ac:dyDescent="0.35">
      <c r="A174" s="1"/>
      <c r="B174" s="2"/>
      <c r="F174" s="2">
        <v>0.40625</v>
      </c>
      <c r="G174" s="16">
        <v>0.47916666666666669</v>
      </c>
      <c r="H174" s="21" t="s">
        <v>601</v>
      </c>
      <c r="I174" s="20" t="s">
        <v>512</v>
      </c>
    </row>
    <row r="175" spans="1:9" x14ac:dyDescent="0.35">
      <c r="A175" s="1"/>
      <c r="B175" s="2"/>
      <c r="F175" s="2">
        <v>0.40625</v>
      </c>
      <c r="G175" s="16">
        <v>0.47916666666666669</v>
      </c>
      <c r="H175" s="21" t="s">
        <v>601</v>
      </c>
      <c r="I175" s="20" t="s">
        <v>512</v>
      </c>
    </row>
    <row r="176" spans="1:9" x14ac:dyDescent="0.35">
      <c r="A176" s="1"/>
      <c r="B176" s="2"/>
      <c r="E176" s="22" t="s">
        <v>611</v>
      </c>
      <c r="F176" s="2">
        <v>0.40625</v>
      </c>
      <c r="G176" s="16">
        <v>0.52083333333333337</v>
      </c>
      <c r="H176" s="21" t="s">
        <v>500</v>
      </c>
      <c r="I176" s="20" t="s">
        <v>601</v>
      </c>
    </row>
    <row r="177" spans="1:23" x14ac:dyDescent="0.35">
      <c r="A177" s="1"/>
      <c r="B177" s="2"/>
      <c r="E177" s="22" t="s">
        <v>611</v>
      </c>
      <c r="F177" s="2">
        <v>0.40625</v>
      </c>
      <c r="G177" s="16">
        <v>0.52083333333333337</v>
      </c>
      <c r="H177" s="21" t="s">
        <v>494</v>
      </c>
      <c r="I177" s="20" t="s">
        <v>601</v>
      </c>
    </row>
    <row r="178" spans="1:23" x14ac:dyDescent="0.35">
      <c r="A178" s="1"/>
      <c r="B178" s="2"/>
      <c r="E178" s="22" t="s">
        <v>611</v>
      </c>
      <c r="F178" s="2">
        <v>0.40625</v>
      </c>
      <c r="G178" s="16">
        <v>0.52083333333333337</v>
      </c>
      <c r="H178" s="21" t="s">
        <v>494</v>
      </c>
      <c r="I178" s="20" t="s">
        <v>601</v>
      </c>
    </row>
    <row r="179" spans="1:23" x14ac:dyDescent="0.35">
      <c r="A179" s="1"/>
      <c r="B179" s="2"/>
      <c r="E179" s="22" t="s">
        <v>611</v>
      </c>
      <c r="F179" s="2">
        <v>0.40625</v>
      </c>
      <c r="G179" s="16">
        <v>0.52083333333333337</v>
      </c>
      <c r="H179" s="21" t="s">
        <v>468</v>
      </c>
      <c r="I179" s="20" t="s">
        <v>601</v>
      </c>
    </row>
    <row r="180" spans="1:23" x14ac:dyDescent="0.35">
      <c r="A180" s="1"/>
      <c r="B180" s="2"/>
      <c r="E180" s="22" t="s">
        <v>611</v>
      </c>
      <c r="F180" s="2">
        <v>0.40625</v>
      </c>
      <c r="G180" s="16">
        <v>0.52083333333333337</v>
      </c>
      <c r="H180" s="21" t="s">
        <v>468</v>
      </c>
      <c r="I180" s="20" t="s">
        <v>601</v>
      </c>
    </row>
    <row r="181" spans="1:23" x14ac:dyDescent="0.35">
      <c r="A181" s="1"/>
      <c r="B181" s="2"/>
      <c r="E181" s="22" t="s">
        <v>611</v>
      </c>
      <c r="F181" s="2">
        <v>0.40625</v>
      </c>
      <c r="G181" s="16">
        <v>0.52083333333333337</v>
      </c>
      <c r="H181" s="21" t="s">
        <v>468</v>
      </c>
      <c r="I181" s="20" t="s">
        <v>601</v>
      </c>
    </row>
    <row r="182" spans="1:23" s="5" customFormat="1" ht="15" thickBot="1" x14ac:dyDescent="0.4">
      <c r="A182" s="3"/>
      <c r="B182" s="4"/>
      <c r="G182" s="9"/>
      <c r="H182" s="12"/>
      <c r="I182" s="9"/>
      <c r="O182" s="7"/>
    </row>
    <row r="183" spans="1:23" x14ac:dyDescent="0.35">
      <c r="A183" s="1"/>
      <c r="B183" s="2"/>
    </row>
    <row r="184" spans="1:23" x14ac:dyDescent="0.35">
      <c r="A184" s="1">
        <v>45239</v>
      </c>
      <c r="B184" s="2">
        <v>0.83333333333575998</v>
      </c>
      <c r="C184" t="s">
        <v>7</v>
      </c>
      <c r="D184" t="s">
        <v>319</v>
      </c>
      <c r="E184" t="s">
        <v>9</v>
      </c>
      <c r="F184" t="s">
        <v>10</v>
      </c>
      <c r="G184" s="8" t="s">
        <v>320</v>
      </c>
      <c r="H184" s="21" t="s">
        <v>497</v>
      </c>
      <c r="I184" s="20" t="s">
        <v>490</v>
      </c>
      <c r="J184" s="1">
        <v>45239</v>
      </c>
      <c r="K184" s="2">
        <v>0.8125</v>
      </c>
      <c r="L184" t="s">
        <v>553</v>
      </c>
      <c r="M184" t="s">
        <v>96</v>
      </c>
      <c r="N184" t="s">
        <v>479</v>
      </c>
    </row>
    <row r="185" spans="1:23" x14ac:dyDescent="0.35">
      <c r="A185" s="1">
        <v>45239</v>
      </c>
      <c r="B185" s="2">
        <v>0.83333333333575998</v>
      </c>
      <c r="C185" t="s">
        <v>12</v>
      </c>
      <c r="D185" t="s">
        <v>321</v>
      </c>
      <c r="E185" t="s">
        <v>9</v>
      </c>
      <c r="F185" t="s">
        <v>14</v>
      </c>
      <c r="G185" s="8" t="s">
        <v>322</v>
      </c>
      <c r="H185" s="21" t="s">
        <v>488</v>
      </c>
      <c r="I185" s="20" t="s">
        <v>487</v>
      </c>
      <c r="J185" s="1">
        <v>45239</v>
      </c>
      <c r="K185" s="2">
        <v>0.79166666666424002</v>
      </c>
      <c r="L185" t="s">
        <v>554</v>
      </c>
      <c r="M185" t="s">
        <v>75</v>
      </c>
      <c r="N185" t="s">
        <v>474</v>
      </c>
      <c r="V185" t="s">
        <v>512</v>
      </c>
    </row>
    <row r="186" spans="1:23" x14ac:dyDescent="0.35">
      <c r="A186" s="26">
        <v>45239</v>
      </c>
      <c r="B186" s="27">
        <v>0.83333333333333337</v>
      </c>
      <c r="C186" s="28" t="s">
        <v>39</v>
      </c>
      <c r="D186" s="28" t="s">
        <v>616</v>
      </c>
      <c r="E186" s="28" t="s">
        <v>9</v>
      </c>
      <c r="F186" s="28" t="s">
        <v>617</v>
      </c>
      <c r="G186" s="29"/>
      <c r="H186" s="38" t="s">
        <v>466</v>
      </c>
      <c r="I186" s="39" t="s">
        <v>466</v>
      </c>
      <c r="J186" s="1">
        <v>45239</v>
      </c>
      <c r="K186" s="2">
        <v>0.89583333333575998</v>
      </c>
      <c r="L186" t="s">
        <v>555</v>
      </c>
      <c r="M186" t="s">
        <v>92</v>
      </c>
      <c r="N186" t="s">
        <v>537</v>
      </c>
      <c r="P186" t="s">
        <v>492</v>
      </c>
      <c r="Q186" t="s">
        <v>497</v>
      </c>
      <c r="S186" t="s">
        <v>469</v>
      </c>
      <c r="V186" t="s">
        <v>472</v>
      </c>
      <c r="W186" t="s">
        <v>515</v>
      </c>
    </row>
    <row r="187" spans="1:23" x14ac:dyDescent="0.35">
      <c r="J187" s="1">
        <v>45240</v>
      </c>
      <c r="K187" s="2">
        <v>0.8125</v>
      </c>
      <c r="L187" t="s">
        <v>556</v>
      </c>
      <c r="M187" t="s">
        <v>183</v>
      </c>
      <c r="N187" t="s">
        <v>539</v>
      </c>
      <c r="S187" t="s">
        <v>470</v>
      </c>
    </row>
    <row r="188" spans="1:23" x14ac:dyDescent="0.35">
      <c r="J188" s="1">
        <v>45241</v>
      </c>
      <c r="K188" s="2">
        <v>0.40625</v>
      </c>
      <c r="L188" t="s">
        <v>342</v>
      </c>
      <c r="M188" t="s">
        <v>48</v>
      </c>
      <c r="N188" t="s">
        <v>447</v>
      </c>
      <c r="U188" t="s">
        <v>510</v>
      </c>
      <c r="W188" t="s">
        <v>516</v>
      </c>
    </row>
    <row r="189" spans="1:23" x14ac:dyDescent="0.35">
      <c r="J189" s="1">
        <v>45241</v>
      </c>
      <c r="K189" s="2">
        <v>0.45833333333575998</v>
      </c>
      <c r="L189" t="s">
        <v>403</v>
      </c>
      <c r="M189" t="s">
        <v>82</v>
      </c>
      <c r="N189" t="s">
        <v>528</v>
      </c>
      <c r="Q189" t="s">
        <v>499</v>
      </c>
      <c r="W189" t="s">
        <v>517</v>
      </c>
    </row>
    <row r="190" spans="1:23" x14ac:dyDescent="0.35">
      <c r="A190" s="1">
        <v>45241</v>
      </c>
      <c r="B190" s="2">
        <v>0.4375</v>
      </c>
      <c r="C190" t="s">
        <v>27</v>
      </c>
      <c r="D190" t="s">
        <v>323</v>
      </c>
      <c r="E190" t="s">
        <v>18</v>
      </c>
      <c r="F190" t="s">
        <v>29</v>
      </c>
      <c r="G190" s="8" t="s">
        <v>324</v>
      </c>
      <c r="H190" s="21" t="s">
        <v>467</v>
      </c>
      <c r="I190" s="20" t="s">
        <v>508</v>
      </c>
      <c r="J190" s="1">
        <v>45241</v>
      </c>
      <c r="K190" s="2">
        <v>0.375</v>
      </c>
      <c r="L190" t="s">
        <v>155</v>
      </c>
      <c r="M190" t="s">
        <v>86</v>
      </c>
      <c r="N190" t="s">
        <v>480</v>
      </c>
      <c r="Q190" t="s">
        <v>490</v>
      </c>
    </row>
    <row r="191" spans="1:23" x14ac:dyDescent="0.35">
      <c r="A191" s="1">
        <v>45241</v>
      </c>
      <c r="B191" s="2">
        <v>0.4375</v>
      </c>
      <c r="C191" t="s">
        <v>168</v>
      </c>
      <c r="D191" t="s">
        <v>325</v>
      </c>
      <c r="E191" t="s">
        <v>18</v>
      </c>
      <c r="F191" t="s">
        <v>170</v>
      </c>
      <c r="G191" s="8" t="s">
        <v>326</v>
      </c>
      <c r="H191" s="21" t="s">
        <v>467</v>
      </c>
      <c r="I191" s="20" t="s">
        <v>508</v>
      </c>
      <c r="J191" s="1">
        <v>45241</v>
      </c>
      <c r="K191" s="2">
        <v>0.60416666666424002</v>
      </c>
      <c r="L191" t="s">
        <v>258</v>
      </c>
      <c r="M191" t="s">
        <v>55</v>
      </c>
      <c r="N191" t="s">
        <v>482</v>
      </c>
    </row>
    <row r="192" spans="1:23" x14ac:dyDescent="0.35">
      <c r="A192" s="1">
        <v>45241</v>
      </c>
      <c r="B192" s="2">
        <v>0.52083333333575998</v>
      </c>
      <c r="C192" t="s">
        <v>113</v>
      </c>
      <c r="D192" s="15" t="s">
        <v>209</v>
      </c>
      <c r="E192" t="s">
        <v>18</v>
      </c>
      <c r="F192" t="s">
        <v>115</v>
      </c>
      <c r="G192" s="8" t="s">
        <v>327</v>
      </c>
      <c r="H192" s="21" t="s">
        <v>498</v>
      </c>
      <c r="I192" s="20" t="s">
        <v>514</v>
      </c>
      <c r="J192" s="1">
        <v>45241</v>
      </c>
      <c r="K192" s="2">
        <v>0.61458333333575998</v>
      </c>
      <c r="L192" t="s">
        <v>424</v>
      </c>
      <c r="M192" t="s">
        <v>121</v>
      </c>
      <c r="N192" t="s">
        <v>474</v>
      </c>
    </row>
    <row r="193" spans="1:23" x14ac:dyDescent="0.35">
      <c r="A193" s="1">
        <v>45241</v>
      </c>
      <c r="B193" s="2">
        <v>0.52083333333575998</v>
      </c>
      <c r="C193" t="s">
        <v>79</v>
      </c>
      <c r="D193" t="s">
        <v>328</v>
      </c>
      <c r="E193" t="s">
        <v>18</v>
      </c>
      <c r="F193" t="s">
        <v>69</v>
      </c>
      <c r="G193" s="8" t="s">
        <v>329</v>
      </c>
      <c r="H193" s="11" t="s">
        <v>491</v>
      </c>
      <c r="I193" s="20" t="s">
        <v>473</v>
      </c>
      <c r="J193" s="1">
        <v>45241</v>
      </c>
      <c r="K193" s="2">
        <v>0.70833333333575998</v>
      </c>
      <c r="L193" t="s">
        <v>557</v>
      </c>
      <c r="M193" t="s">
        <v>144</v>
      </c>
      <c r="N193" t="s">
        <v>558</v>
      </c>
    </row>
    <row r="194" spans="1:23" x14ac:dyDescent="0.35">
      <c r="A194" s="1">
        <v>45241</v>
      </c>
      <c r="B194" s="2">
        <v>0.52083333333575998</v>
      </c>
      <c r="C194" t="s">
        <v>43</v>
      </c>
      <c r="D194" t="s">
        <v>330</v>
      </c>
      <c r="E194" t="s">
        <v>18</v>
      </c>
      <c r="F194" t="s">
        <v>45</v>
      </c>
      <c r="G194" s="8" t="s">
        <v>331</v>
      </c>
      <c r="H194" s="21" t="s">
        <v>464</v>
      </c>
      <c r="I194" s="20" t="s">
        <v>473</v>
      </c>
      <c r="J194" s="1">
        <v>45241</v>
      </c>
      <c r="K194" s="2">
        <v>0.58333333333575998</v>
      </c>
      <c r="L194" t="s">
        <v>295</v>
      </c>
      <c r="M194" t="s">
        <v>105</v>
      </c>
      <c r="N194" t="s">
        <v>151</v>
      </c>
    </row>
    <row r="195" spans="1:23" x14ac:dyDescent="0.35">
      <c r="A195" s="1">
        <v>45241</v>
      </c>
      <c r="B195" s="2">
        <v>0.60416666666424002</v>
      </c>
      <c r="C195" t="s">
        <v>266</v>
      </c>
      <c r="D195" t="s">
        <v>260</v>
      </c>
      <c r="E195" t="s">
        <v>18</v>
      </c>
      <c r="F195" t="s">
        <v>61</v>
      </c>
      <c r="G195" s="8" t="s">
        <v>332</v>
      </c>
      <c r="H195" s="21" t="s">
        <v>487</v>
      </c>
      <c r="I195" s="20" t="s">
        <v>507</v>
      </c>
      <c r="J195" s="1">
        <v>45241</v>
      </c>
      <c r="K195" s="2">
        <v>0.6875</v>
      </c>
      <c r="L195" t="s">
        <v>559</v>
      </c>
      <c r="M195" t="s">
        <v>137</v>
      </c>
      <c r="N195" t="s">
        <v>151</v>
      </c>
    </row>
    <row r="196" spans="1:23" x14ac:dyDescent="0.35">
      <c r="A196" s="1">
        <v>45241</v>
      </c>
      <c r="B196" s="2">
        <v>0.60416666666424002</v>
      </c>
      <c r="C196" t="s">
        <v>117</v>
      </c>
      <c r="D196" t="s">
        <v>333</v>
      </c>
      <c r="E196" t="s">
        <v>18</v>
      </c>
      <c r="F196" t="s">
        <v>119</v>
      </c>
      <c r="G196" s="8" t="s">
        <v>334</v>
      </c>
      <c r="H196" s="21" t="s">
        <v>487</v>
      </c>
      <c r="I196" s="20" t="s">
        <v>507</v>
      </c>
      <c r="J196" s="1">
        <v>45241</v>
      </c>
      <c r="K196" s="2">
        <v>0.79166666666424002</v>
      </c>
      <c r="L196" t="s">
        <v>560</v>
      </c>
      <c r="M196" t="s">
        <v>205</v>
      </c>
      <c r="N196" t="s">
        <v>151</v>
      </c>
    </row>
    <row r="197" spans="1:23" x14ac:dyDescent="0.35">
      <c r="A197" s="1">
        <v>45241</v>
      </c>
      <c r="B197" s="2">
        <v>0.60416666666424002</v>
      </c>
      <c r="C197" t="s">
        <v>133</v>
      </c>
      <c r="D197" t="s">
        <v>335</v>
      </c>
      <c r="E197" t="s">
        <v>18</v>
      </c>
      <c r="F197" t="s">
        <v>29</v>
      </c>
      <c r="G197" s="8" t="s">
        <v>336</v>
      </c>
      <c r="H197" s="21" t="s">
        <v>470</v>
      </c>
      <c r="I197" s="20" t="s">
        <v>487</v>
      </c>
      <c r="J197" s="1">
        <v>45241</v>
      </c>
      <c r="K197" s="2">
        <v>0.79166666666424002</v>
      </c>
      <c r="L197" t="s">
        <v>254</v>
      </c>
      <c r="M197" t="s">
        <v>39</v>
      </c>
      <c r="N197" t="s">
        <v>151</v>
      </c>
    </row>
    <row r="198" spans="1:23" x14ac:dyDescent="0.35">
      <c r="A198" s="1">
        <v>45241</v>
      </c>
      <c r="B198" s="2">
        <v>0.6875</v>
      </c>
      <c r="C198" t="s">
        <v>63</v>
      </c>
      <c r="D198" t="s">
        <v>337</v>
      </c>
      <c r="E198" t="s">
        <v>18</v>
      </c>
      <c r="F198" t="s">
        <v>65</v>
      </c>
      <c r="G198" s="8" t="s">
        <v>338</v>
      </c>
      <c r="H198" s="11" t="s">
        <v>601</v>
      </c>
      <c r="I198" s="20" t="s">
        <v>513</v>
      </c>
      <c r="J198" s="1">
        <v>45241</v>
      </c>
      <c r="K198" s="2">
        <v>0.70833333333575998</v>
      </c>
      <c r="L198" t="s">
        <v>561</v>
      </c>
      <c r="M198" t="s">
        <v>88</v>
      </c>
      <c r="N198" t="s">
        <v>543</v>
      </c>
    </row>
    <row r="199" spans="1:23" x14ac:dyDescent="0.35">
      <c r="A199" s="1">
        <v>45241</v>
      </c>
      <c r="B199" s="2">
        <v>0.6875</v>
      </c>
      <c r="C199" t="s">
        <v>71</v>
      </c>
      <c r="D199" t="s">
        <v>339</v>
      </c>
      <c r="E199" t="s">
        <v>18</v>
      </c>
      <c r="F199" t="s">
        <v>73</v>
      </c>
      <c r="G199" s="8" t="s">
        <v>340</v>
      </c>
      <c r="H199" s="21" t="s">
        <v>464</v>
      </c>
      <c r="I199" s="20" t="s">
        <v>513</v>
      </c>
      <c r="J199" s="1">
        <v>45241</v>
      </c>
      <c r="K199" s="2">
        <v>0.5</v>
      </c>
      <c r="L199" t="s">
        <v>211</v>
      </c>
      <c r="M199" t="s">
        <v>129</v>
      </c>
      <c r="N199" t="s">
        <v>562</v>
      </c>
    </row>
    <row r="200" spans="1:23" x14ac:dyDescent="0.35">
      <c r="A200" s="1"/>
      <c r="B200" s="2"/>
      <c r="J200" s="1">
        <v>45241</v>
      </c>
      <c r="K200" s="2">
        <v>0.45833333333575998</v>
      </c>
      <c r="L200" t="s">
        <v>140</v>
      </c>
      <c r="M200" t="s">
        <v>51</v>
      </c>
      <c r="N200" t="s">
        <v>563</v>
      </c>
    </row>
    <row r="201" spans="1:23" s="5" customFormat="1" ht="15" thickBot="1" x14ac:dyDescent="0.4">
      <c r="A201" s="3"/>
      <c r="B201" s="4"/>
      <c r="G201" s="9"/>
      <c r="H201" s="12"/>
      <c r="I201" s="14"/>
      <c r="J201" s="10">
        <v>45241</v>
      </c>
      <c r="K201" s="4">
        <v>0.40625</v>
      </c>
      <c r="L201" s="5" t="s">
        <v>408</v>
      </c>
      <c r="M201" s="5" t="s">
        <v>307</v>
      </c>
      <c r="N201" s="9" t="s">
        <v>552</v>
      </c>
      <c r="O201" s="7"/>
    </row>
    <row r="202" spans="1:23" x14ac:dyDescent="0.35">
      <c r="A202" s="1"/>
      <c r="B202" s="2"/>
      <c r="Q202" t="s">
        <v>463</v>
      </c>
      <c r="S202" t="s">
        <v>503</v>
      </c>
      <c r="V202" t="s">
        <v>511</v>
      </c>
    </row>
    <row r="203" spans="1:23" x14ac:dyDescent="0.35">
      <c r="A203" s="1">
        <v>45247</v>
      </c>
      <c r="B203" s="2">
        <v>0.8125</v>
      </c>
      <c r="C203" t="s">
        <v>52</v>
      </c>
      <c r="D203" t="s">
        <v>270</v>
      </c>
      <c r="E203" t="s">
        <v>18</v>
      </c>
      <c r="F203" t="s">
        <v>53</v>
      </c>
      <c r="G203" s="8" t="s">
        <v>341</v>
      </c>
      <c r="H203" s="11" t="s">
        <v>465</v>
      </c>
      <c r="I203" s="20" t="s">
        <v>471</v>
      </c>
      <c r="J203" s="1">
        <v>45246</v>
      </c>
      <c r="K203" s="2">
        <v>0.79166666666424002</v>
      </c>
      <c r="L203" t="s">
        <v>564</v>
      </c>
      <c r="M203" t="s">
        <v>12</v>
      </c>
      <c r="N203" t="s">
        <v>474</v>
      </c>
      <c r="R203" t="s">
        <v>468</v>
      </c>
      <c r="S203" t="s">
        <v>504</v>
      </c>
      <c r="T203" t="s">
        <v>506</v>
      </c>
      <c r="V203" t="s">
        <v>512</v>
      </c>
    </row>
    <row r="204" spans="1:23" x14ac:dyDescent="0.35">
      <c r="A204" s="1">
        <v>45247</v>
      </c>
      <c r="B204" s="2">
        <v>0.8125</v>
      </c>
      <c r="C204" t="s">
        <v>47</v>
      </c>
      <c r="D204" t="s">
        <v>342</v>
      </c>
      <c r="E204" t="s">
        <v>18</v>
      </c>
      <c r="F204" t="s">
        <v>49</v>
      </c>
      <c r="G204" s="8" t="s">
        <v>343</v>
      </c>
      <c r="H204" s="11" t="s">
        <v>488</v>
      </c>
      <c r="I204" s="20" t="s">
        <v>515</v>
      </c>
      <c r="J204" s="1">
        <v>45247</v>
      </c>
      <c r="K204" s="2">
        <v>0.89583333333575998</v>
      </c>
      <c r="L204" t="s">
        <v>433</v>
      </c>
      <c r="M204" t="s">
        <v>7</v>
      </c>
      <c r="N204" t="s">
        <v>539</v>
      </c>
      <c r="U204" t="s">
        <v>509</v>
      </c>
      <c r="W204" t="s">
        <v>515</v>
      </c>
    </row>
    <row r="205" spans="1:23" x14ac:dyDescent="0.35">
      <c r="A205" s="1">
        <v>45247</v>
      </c>
      <c r="B205" s="2">
        <v>0.8125</v>
      </c>
      <c r="C205" t="s">
        <v>16</v>
      </c>
      <c r="D205" t="s">
        <v>226</v>
      </c>
      <c r="E205" t="s">
        <v>18</v>
      </c>
      <c r="F205" t="s">
        <v>19</v>
      </c>
      <c r="G205" s="8" t="s">
        <v>344</v>
      </c>
      <c r="H205" s="11" t="s">
        <v>499</v>
      </c>
      <c r="I205" s="20" t="s">
        <v>472</v>
      </c>
      <c r="J205" s="1">
        <v>45247</v>
      </c>
      <c r="K205" s="2">
        <v>0.875</v>
      </c>
      <c r="L205" t="s">
        <v>565</v>
      </c>
      <c r="M205" t="s">
        <v>209</v>
      </c>
      <c r="N205" t="s">
        <v>566</v>
      </c>
      <c r="S205" t="s">
        <v>470</v>
      </c>
      <c r="U205" t="s">
        <v>471</v>
      </c>
      <c r="W205" t="s">
        <v>473</v>
      </c>
    </row>
    <row r="206" spans="1:23" x14ac:dyDescent="0.35">
      <c r="A206" s="1">
        <v>45247</v>
      </c>
      <c r="B206" s="2">
        <v>0.89583333333575998</v>
      </c>
      <c r="C206" t="s">
        <v>137</v>
      </c>
      <c r="D206" t="s">
        <v>8</v>
      </c>
      <c r="E206" t="s">
        <v>18</v>
      </c>
      <c r="F206" t="s">
        <v>10</v>
      </c>
      <c r="G206" s="8" t="s">
        <v>345</v>
      </c>
      <c r="H206" s="11" t="s">
        <v>463</v>
      </c>
      <c r="I206" s="20" t="s">
        <v>469</v>
      </c>
      <c r="J206" s="1">
        <v>45248</v>
      </c>
      <c r="K206" s="2">
        <v>0.70833333333575998</v>
      </c>
      <c r="L206" t="s">
        <v>441</v>
      </c>
      <c r="M206" t="s">
        <v>59</v>
      </c>
      <c r="N206" t="s">
        <v>529</v>
      </c>
    </row>
    <row r="207" spans="1:23" x14ac:dyDescent="0.35">
      <c r="A207" s="1">
        <v>45247</v>
      </c>
      <c r="B207" s="2">
        <v>0.89583333333575998</v>
      </c>
      <c r="C207" t="s">
        <v>21</v>
      </c>
      <c r="D207" t="s">
        <v>346</v>
      </c>
      <c r="E207" t="s">
        <v>18</v>
      </c>
      <c r="F207" t="s">
        <v>23</v>
      </c>
      <c r="G207" s="8" t="s">
        <v>347</v>
      </c>
      <c r="H207" s="11" t="s">
        <v>490</v>
      </c>
      <c r="I207" s="20" t="s">
        <v>463</v>
      </c>
      <c r="J207" s="1">
        <v>45248</v>
      </c>
      <c r="K207" s="2">
        <v>0.78125</v>
      </c>
      <c r="L207" t="s">
        <v>567</v>
      </c>
      <c r="M207" t="s">
        <v>67</v>
      </c>
      <c r="N207" t="s">
        <v>479</v>
      </c>
      <c r="W207" t="s">
        <v>517</v>
      </c>
    </row>
    <row r="208" spans="1:23" x14ac:dyDescent="0.35">
      <c r="A208" s="1">
        <v>45247</v>
      </c>
      <c r="B208" s="2">
        <v>0.89583333333575998</v>
      </c>
      <c r="C208" t="s">
        <v>183</v>
      </c>
      <c r="D208" t="s">
        <v>348</v>
      </c>
      <c r="E208" t="s">
        <v>18</v>
      </c>
      <c r="F208" t="s">
        <v>185</v>
      </c>
      <c r="G208" s="8" t="s">
        <v>349</v>
      </c>
      <c r="H208" s="11" t="s">
        <v>491</v>
      </c>
      <c r="I208" s="20" t="s">
        <v>503</v>
      </c>
      <c r="J208" s="1">
        <v>45248</v>
      </c>
      <c r="K208" s="2">
        <v>0.72916666666424002</v>
      </c>
      <c r="L208" t="s">
        <v>568</v>
      </c>
      <c r="M208" t="s">
        <v>157</v>
      </c>
      <c r="N208" t="s">
        <v>456</v>
      </c>
      <c r="P208" t="s">
        <v>494</v>
      </c>
    </row>
    <row r="209" spans="1:17" x14ac:dyDescent="0.35">
      <c r="A209" s="1"/>
      <c r="B209" s="2"/>
      <c r="J209" s="1">
        <v>45248</v>
      </c>
      <c r="K209" s="2">
        <v>0.45833333333575998</v>
      </c>
      <c r="L209" t="s">
        <v>250</v>
      </c>
      <c r="M209" t="s">
        <v>86</v>
      </c>
      <c r="N209" t="s">
        <v>480</v>
      </c>
      <c r="P209" t="s">
        <v>495</v>
      </c>
      <c r="Q209" t="s">
        <v>500</v>
      </c>
    </row>
    <row r="210" spans="1:17" x14ac:dyDescent="0.35">
      <c r="A210" s="1"/>
      <c r="B210" s="2"/>
      <c r="J210" s="1">
        <v>45248</v>
      </c>
      <c r="K210" s="2">
        <v>0.54166666666424002</v>
      </c>
      <c r="L210" t="s">
        <v>569</v>
      </c>
      <c r="M210" t="s">
        <v>113</v>
      </c>
      <c r="N210" t="s">
        <v>480</v>
      </c>
      <c r="P210" t="s">
        <v>496</v>
      </c>
    </row>
    <row r="211" spans="1:17" x14ac:dyDescent="0.35">
      <c r="A211" s="1"/>
      <c r="B211" s="2"/>
      <c r="J211" s="1">
        <v>45248</v>
      </c>
      <c r="K211" s="2">
        <v>0.61458333333575998</v>
      </c>
      <c r="L211" t="s">
        <v>570</v>
      </c>
      <c r="M211" t="s">
        <v>63</v>
      </c>
      <c r="N211" t="s">
        <v>474</v>
      </c>
    </row>
    <row r="212" spans="1:17" x14ac:dyDescent="0.35">
      <c r="A212" s="1"/>
      <c r="B212" s="2"/>
      <c r="J212" s="1">
        <v>45248</v>
      </c>
      <c r="K212" s="2">
        <v>0.61458333333575998</v>
      </c>
      <c r="L212" t="s">
        <v>548</v>
      </c>
      <c r="M212" t="s">
        <v>266</v>
      </c>
      <c r="N212" t="s">
        <v>474</v>
      </c>
      <c r="Q212" t="s">
        <v>501</v>
      </c>
    </row>
    <row r="213" spans="1:17" x14ac:dyDescent="0.35">
      <c r="A213" s="1"/>
      <c r="B213" s="2"/>
      <c r="J213" s="1">
        <v>45248</v>
      </c>
      <c r="K213" s="2">
        <v>0.66666666666424002</v>
      </c>
      <c r="L213" t="s">
        <v>571</v>
      </c>
      <c r="M213" t="s">
        <v>205</v>
      </c>
      <c r="N213" t="s">
        <v>474</v>
      </c>
    </row>
    <row r="214" spans="1:17" x14ac:dyDescent="0.35">
      <c r="A214" s="1"/>
      <c r="B214" s="2"/>
      <c r="J214" s="1">
        <v>45248</v>
      </c>
      <c r="K214" s="2">
        <v>0.58333333333575998</v>
      </c>
      <c r="L214" t="s">
        <v>224</v>
      </c>
      <c r="M214" t="s">
        <v>55</v>
      </c>
      <c r="N214" t="s">
        <v>549</v>
      </c>
    </row>
    <row r="215" spans="1:17" x14ac:dyDescent="0.35">
      <c r="A215" s="1"/>
      <c r="B215" s="2"/>
      <c r="J215" s="1">
        <v>45248</v>
      </c>
      <c r="K215" s="2">
        <v>0.5</v>
      </c>
      <c r="L215" t="s">
        <v>339</v>
      </c>
      <c r="M215" t="s">
        <v>71</v>
      </c>
      <c r="N215" t="s">
        <v>572</v>
      </c>
    </row>
    <row r="216" spans="1:17" x14ac:dyDescent="0.35">
      <c r="A216" s="1"/>
      <c r="B216" s="2"/>
      <c r="J216" s="1">
        <v>45248</v>
      </c>
      <c r="K216" s="2">
        <v>0.47916666666424002</v>
      </c>
      <c r="L216" t="s">
        <v>28</v>
      </c>
      <c r="M216" t="s">
        <v>133</v>
      </c>
      <c r="N216" t="s">
        <v>532</v>
      </c>
    </row>
    <row r="217" spans="1:17" x14ac:dyDescent="0.35">
      <c r="A217" s="1"/>
      <c r="B217" s="2"/>
      <c r="J217" s="1">
        <v>45248</v>
      </c>
      <c r="K217" s="2">
        <v>0.45833333333575998</v>
      </c>
      <c r="L217" t="s">
        <v>83</v>
      </c>
      <c r="M217" t="s">
        <v>82</v>
      </c>
      <c r="N217" t="s">
        <v>573</v>
      </c>
    </row>
    <row r="218" spans="1:17" x14ac:dyDescent="0.35">
      <c r="A218" s="1"/>
      <c r="B218" s="2"/>
      <c r="J218" s="1">
        <v>45248</v>
      </c>
      <c r="K218" s="2">
        <v>0.54166666666424002</v>
      </c>
      <c r="L218" t="s">
        <v>534</v>
      </c>
      <c r="M218" t="s">
        <v>79</v>
      </c>
      <c r="N218" t="s">
        <v>451</v>
      </c>
    </row>
    <row r="219" spans="1:17" x14ac:dyDescent="0.35">
      <c r="A219" s="1"/>
      <c r="B219" s="2"/>
      <c r="J219" s="1">
        <v>45248</v>
      </c>
      <c r="K219" s="2">
        <v>0.375</v>
      </c>
      <c r="L219" t="s">
        <v>161</v>
      </c>
      <c r="M219" t="s">
        <v>43</v>
      </c>
      <c r="N219" t="s">
        <v>537</v>
      </c>
    </row>
    <row r="220" spans="1:17" x14ac:dyDescent="0.35">
      <c r="A220" s="1"/>
      <c r="B220" s="2"/>
      <c r="J220" s="1">
        <v>45248</v>
      </c>
      <c r="K220" s="2">
        <v>0.45833333333575998</v>
      </c>
      <c r="L220" t="s">
        <v>335</v>
      </c>
      <c r="M220" t="s">
        <v>27</v>
      </c>
      <c r="N220" t="s">
        <v>537</v>
      </c>
    </row>
    <row r="221" spans="1:17" x14ac:dyDescent="0.35">
      <c r="A221" s="1"/>
      <c r="B221" s="2"/>
      <c r="J221" s="1">
        <v>45248</v>
      </c>
      <c r="K221" s="2">
        <v>0.59375</v>
      </c>
      <c r="L221" t="s">
        <v>289</v>
      </c>
      <c r="M221" t="s">
        <v>125</v>
      </c>
      <c r="N221" t="s">
        <v>552</v>
      </c>
    </row>
    <row r="222" spans="1:17" x14ac:dyDescent="0.35">
      <c r="A222" s="1"/>
      <c r="B222" s="2"/>
    </row>
    <row r="223" spans="1:17" s="5" customFormat="1" ht="15" thickBot="1" x14ac:dyDescent="0.4">
      <c r="A223" s="3"/>
      <c r="B223" s="4"/>
      <c r="G223" s="9"/>
      <c r="H223" s="12"/>
      <c r="I223" s="14"/>
      <c r="O223" s="7"/>
    </row>
    <row r="224" spans="1:17" x14ac:dyDescent="0.35">
      <c r="A224" s="1"/>
      <c r="B224" s="2"/>
    </row>
    <row r="225" spans="1:23" x14ac:dyDescent="0.35">
      <c r="A225" s="1">
        <v>45253</v>
      </c>
      <c r="B225" s="2">
        <v>0.83333333333575998</v>
      </c>
      <c r="C225" t="s">
        <v>12</v>
      </c>
      <c r="D225" t="s">
        <v>350</v>
      </c>
      <c r="E225" t="s">
        <v>9</v>
      </c>
      <c r="F225" t="s">
        <v>14</v>
      </c>
      <c r="G225" s="8" t="s">
        <v>351</v>
      </c>
      <c r="H225" s="21" t="s">
        <v>497</v>
      </c>
      <c r="I225" s="20" t="s">
        <v>501</v>
      </c>
      <c r="J225" s="1">
        <v>45253</v>
      </c>
      <c r="K225" s="2">
        <v>0.88541666666424002</v>
      </c>
      <c r="L225" t="s">
        <v>574</v>
      </c>
      <c r="M225" t="s">
        <v>92</v>
      </c>
      <c r="N225" t="s">
        <v>575</v>
      </c>
      <c r="R225" t="s">
        <v>502</v>
      </c>
    </row>
    <row r="226" spans="1:23" x14ac:dyDescent="0.35">
      <c r="A226" s="1">
        <v>45253</v>
      </c>
      <c r="B226" s="2">
        <v>0.83333333333575998</v>
      </c>
      <c r="C226" t="s">
        <v>96</v>
      </c>
      <c r="D226" t="s">
        <v>352</v>
      </c>
      <c r="E226" t="s">
        <v>9</v>
      </c>
      <c r="F226" t="s">
        <v>98</v>
      </c>
      <c r="G226" s="8" t="s">
        <v>353</v>
      </c>
      <c r="H226" s="21" t="s">
        <v>499</v>
      </c>
      <c r="I226" s="20" t="s">
        <v>465</v>
      </c>
      <c r="J226" s="1">
        <v>45254</v>
      </c>
      <c r="K226" s="2">
        <v>0.79166666666424002</v>
      </c>
      <c r="L226" t="s">
        <v>431</v>
      </c>
      <c r="M226" t="s">
        <v>59</v>
      </c>
      <c r="N226" t="s">
        <v>576</v>
      </c>
      <c r="U226" t="s">
        <v>508</v>
      </c>
      <c r="V226" t="s">
        <v>512</v>
      </c>
      <c r="W226" t="s">
        <v>514</v>
      </c>
    </row>
    <row r="227" spans="1:23" x14ac:dyDescent="0.35">
      <c r="A227" s="1"/>
      <c r="B227" s="2"/>
      <c r="J227" s="1">
        <v>45255</v>
      </c>
      <c r="K227" s="2">
        <v>0.40625</v>
      </c>
      <c r="L227" t="s">
        <v>232</v>
      </c>
      <c r="M227" t="s">
        <v>121</v>
      </c>
      <c r="N227" t="s">
        <v>447</v>
      </c>
      <c r="S227" t="s">
        <v>469</v>
      </c>
      <c r="U227" t="s">
        <v>509</v>
      </c>
      <c r="W227" t="s">
        <v>515</v>
      </c>
    </row>
    <row r="228" spans="1:23" x14ac:dyDescent="0.35">
      <c r="A228" s="1">
        <v>45255</v>
      </c>
      <c r="B228" s="2">
        <v>0.4375</v>
      </c>
      <c r="C228" t="s">
        <v>39</v>
      </c>
      <c r="D228" t="s">
        <v>354</v>
      </c>
      <c r="E228" t="s">
        <v>18</v>
      </c>
      <c r="F228" t="s">
        <v>41</v>
      </c>
      <c r="G228" s="8" t="s">
        <v>355</v>
      </c>
      <c r="H228" s="21" t="s">
        <v>490</v>
      </c>
      <c r="I228" s="20" t="s">
        <v>502</v>
      </c>
      <c r="J228" s="1">
        <v>45255</v>
      </c>
      <c r="K228" s="2">
        <v>0.625</v>
      </c>
      <c r="L228" t="s">
        <v>541</v>
      </c>
      <c r="M228" t="s">
        <v>7</v>
      </c>
      <c r="N228" t="s">
        <v>245</v>
      </c>
    </row>
    <row r="229" spans="1:23" x14ac:dyDescent="0.35">
      <c r="A229" s="1">
        <v>45255</v>
      </c>
      <c r="B229" s="2">
        <v>0.4375</v>
      </c>
      <c r="C229" t="s">
        <v>86</v>
      </c>
      <c r="D229" t="s">
        <v>155</v>
      </c>
      <c r="E229" t="s">
        <v>18</v>
      </c>
      <c r="F229" t="s">
        <v>33</v>
      </c>
      <c r="G229" s="8" t="s">
        <v>356</v>
      </c>
      <c r="H229" s="21" t="s">
        <v>467</v>
      </c>
      <c r="I229" s="20" t="s">
        <v>518</v>
      </c>
      <c r="J229" s="1">
        <v>45255</v>
      </c>
      <c r="K229" s="2">
        <v>0.54166666666424002</v>
      </c>
      <c r="L229" t="s">
        <v>32</v>
      </c>
      <c r="M229" t="s">
        <v>31</v>
      </c>
      <c r="N229" t="s">
        <v>150</v>
      </c>
      <c r="U229" t="s">
        <v>510</v>
      </c>
      <c r="W229" t="s">
        <v>516</v>
      </c>
    </row>
    <row r="230" spans="1:23" x14ac:dyDescent="0.35">
      <c r="A230" s="1">
        <v>45255</v>
      </c>
      <c r="B230" s="2">
        <v>0.4375</v>
      </c>
      <c r="C230" t="s">
        <v>168</v>
      </c>
      <c r="D230" t="s">
        <v>357</v>
      </c>
      <c r="E230" t="s">
        <v>18</v>
      </c>
      <c r="F230" t="s">
        <v>170</v>
      </c>
      <c r="G230" s="8" t="s">
        <v>358</v>
      </c>
      <c r="H230" s="21" t="s">
        <v>500</v>
      </c>
      <c r="I230" s="20" t="s">
        <v>516</v>
      </c>
      <c r="J230" s="1">
        <v>45255</v>
      </c>
      <c r="K230" s="2">
        <v>0.60416666666424002</v>
      </c>
      <c r="L230" t="s">
        <v>379</v>
      </c>
      <c r="M230" t="s">
        <v>307</v>
      </c>
      <c r="N230" t="s">
        <v>482</v>
      </c>
    </row>
    <row r="231" spans="1:23" x14ac:dyDescent="0.35">
      <c r="A231" s="1">
        <v>45255</v>
      </c>
      <c r="B231" s="2">
        <v>0.52083333333575998</v>
      </c>
      <c r="C231" t="s">
        <v>157</v>
      </c>
      <c r="D231" t="s">
        <v>359</v>
      </c>
      <c r="E231" t="s">
        <v>18</v>
      </c>
      <c r="F231" t="s">
        <v>159</v>
      </c>
      <c r="G231" s="8" t="s">
        <v>360</v>
      </c>
      <c r="H231" s="11" t="s">
        <v>464</v>
      </c>
      <c r="I231" s="20" t="s">
        <v>518</v>
      </c>
      <c r="J231" s="1">
        <v>45255</v>
      </c>
      <c r="K231" s="2">
        <v>0.6875</v>
      </c>
      <c r="L231" t="s">
        <v>577</v>
      </c>
      <c r="M231" t="s">
        <v>183</v>
      </c>
      <c r="N231" t="s">
        <v>482</v>
      </c>
    </row>
    <row r="232" spans="1:23" x14ac:dyDescent="0.35">
      <c r="A232" s="1">
        <v>45255</v>
      </c>
      <c r="B232" s="2">
        <v>0.52083333333575998</v>
      </c>
      <c r="C232" t="s">
        <v>113</v>
      </c>
      <c r="D232" t="s">
        <v>361</v>
      </c>
      <c r="E232" t="s">
        <v>18</v>
      </c>
      <c r="F232" t="s">
        <v>115</v>
      </c>
      <c r="G232" s="8" t="s">
        <v>362</v>
      </c>
      <c r="H232" s="21" t="s">
        <v>496</v>
      </c>
      <c r="I232" s="20" t="s">
        <v>473</v>
      </c>
      <c r="J232" s="1">
        <v>45255</v>
      </c>
      <c r="K232" s="2">
        <v>0.77083333333575998</v>
      </c>
      <c r="L232" t="s">
        <v>481</v>
      </c>
      <c r="M232" t="s">
        <v>137</v>
      </c>
      <c r="N232" t="s">
        <v>482</v>
      </c>
      <c r="Q232" t="s">
        <v>500</v>
      </c>
    </row>
    <row r="233" spans="1:23" x14ac:dyDescent="0.35">
      <c r="A233" s="1">
        <v>45255</v>
      </c>
      <c r="B233" s="2">
        <v>0.60416666666424002</v>
      </c>
      <c r="C233" t="s">
        <v>117</v>
      </c>
      <c r="D233" t="s">
        <v>363</v>
      </c>
      <c r="E233" t="s">
        <v>18</v>
      </c>
      <c r="F233" t="s">
        <v>119</v>
      </c>
      <c r="G233" s="8" t="s">
        <v>364</v>
      </c>
      <c r="H233" s="21" t="s">
        <v>490</v>
      </c>
      <c r="I233" s="20" t="s">
        <v>518</v>
      </c>
      <c r="J233" s="1">
        <v>45255</v>
      </c>
      <c r="K233" s="2">
        <v>0.52083333333575998</v>
      </c>
      <c r="L233" t="s">
        <v>578</v>
      </c>
      <c r="M233" t="s">
        <v>205</v>
      </c>
      <c r="N233" t="s">
        <v>25</v>
      </c>
    </row>
    <row r="234" spans="1:23" x14ac:dyDescent="0.35">
      <c r="A234" s="1">
        <v>45255</v>
      </c>
      <c r="B234" s="2">
        <v>0.60416666666424002</v>
      </c>
      <c r="C234" t="s">
        <v>51</v>
      </c>
      <c r="D234" t="s">
        <v>293</v>
      </c>
      <c r="E234" t="s">
        <v>18</v>
      </c>
      <c r="F234" t="s">
        <v>53</v>
      </c>
      <c r="G234" s="8" t="s">
        <v>365</v>
      </c>
      <c r="H234" s="21" t="s">
        <v>467</v>
      </c>
      <c r="I234" s="20" t="s">
        <v>500</v>
      </c>
      <c r="J234" s="1">
        <v>45255</v>
      </c>
      <c r="K234" s="2">
        <v>0.55208333333575998</v>
      </c>
      <c r="L234" t="s">
        <v>166</v>
      </c>
      <c r="M234" t="s">
        <v>133</v>
      </c>
      <c r="N234" t="s">
        <v>579</v>
      </c>
    </row>
    <row r="235" spans="1:23" x14ac:dyDescent="0.35">
      <c r="A235" s="1">
        <v>45255</v>
      </c>
      <c r="B235" s="2">
        <v>0.60416666666424002</v>
      </c>
      <c r="C235" t="s">
        <v>266</v>
      </c>
      <c r="D235" t="s">
        <v>260</v>
      </c>
      <c r="E235" t="s">
        <v>18</v>
      </c>
      <c r="F235" t="s">
        <v>61</v>
      </c>
      <c r="G235" s="8" t="s">
        <v>366</v>
      </c>
      <c r="H235" s="21" t="s">
        <v>491</v>
      </c>
      <c r="I235" s="20" t="s">
        <v>467</v>
      </c>
      <c r="J235" s="1">
        <v>45255</v>
      </c>
      <c r="K235" s="2">
        <v>0.52083333333575998</v>
      </c>
      <c r="L235" t="s">
        <v>199</v>
      </c>
      <c r="M235" t="s">
        <v>16</v>
      </c>
      <c r="N235" t="s">
        <v>474</v>
      </c>
      <c r="Q235" t="s">
        <v>501</v>
      </c>
    </row>
    <row r="236" spans="1:23" x14ac:dyDescent="0.35">
      <c r="A236" s="1">
        <v>45255</v>
      </c>
      <c r="B236" s="2">
        <v>0.6875</v>
      </c>
      <c r="C236" t="s">
        <v>63</v>
      </c>
      <c r="D236" t="s">
        <v>367</v>
      </c>
      <c r="E236" t="s">
        <v>18</v>
      </c>
      <c r="F236" t="s">
        <v>65</v>
      </c>
      <c r="G236" s="8" t="s">
        <v>368</v>
      </c>
      <c r="H236" s="11" t="s">
        <v>601</v>
      </c>
      <c r="I236" s="20" t="s">
        <v>504</v>
      </c>
      <c r="J236" s="1">
        <v>45255</v>
      </c>
      <c r="K236" s="2">
        <v>0.79166666666424002</v>
      </c>
      <c r="L236" t="s">
        <v>254</v>
      </c>
      <c r="M236" t="s">
        <v>40</v>
      </c>
      <c r="N236" t="s">
        <v>151</v>
      </c>
    </row>
    <row r="237" spans="1:23" x14ac:dyDescent="0.35">
      <c r="A237" s="1">
        <v>45255</v>
      </c>
      <c r="B237" s="2">
        <v>0.6875</v>
      </c>
      <c r="C237" t="s">
        <v>209</v>
      </c>
      <c r="D237" t="s">
        <v>274</v>
      </c>
      <c r="E237" t="s">
        <v>18</v>
      </c>
      <c r="F237" t="s">
        <v>115</v>
      </c>
      <c r="G237" s="8" t="s">
        <v>369</v>
      </c>
      <c r="H237" s="21" t="s">
        <v>495</v>
      </c>
      <c r="I237" s="20" t="s">
        <v>472</v>
      </c>
      <c r="J237" s="1">
        <v>45255</v>
      </c>
      <c r="K237" s="2">
        <v>0.5</v>
      </c>
      <c r="L237" t="s">
        <v>416</v>
      </c>
      <c r="M237" t="s">
        <v>129</v>
      </c>
      <c r="N237" t="s">
        <v>580</v>
      </c>
    </row>
    <row r="238" spans="1:23" x14ac:dyDescent="0.35">
      <c r="A238" s="1">
        <v>45255</v>
      </c>
      <c r="B238" s="2">
        <v>0.6875</v>
      </c>
      <c r="C238" t="s">
        <v>71</v>
      </c>
      <c r="D238" t="s">
        <v>370</v>
      </c>
      <c r="E238" t="s">
        <v>18</v>
      </c>
      <c r="F238" t="s">
        <v>73</v>
      </c>
      <c r="G238" s="8" t="s">
        <v>371</v>
      </c>
      <c r="H238" s="21" t="s">
        <v>500</v>
      </c>
      <c r="I238" s="20" t="s">
        <v>505</v>
      </c>
      <c r="J238" s="1">
        <v>45255</v>
      </c>
      <c r="K238" s="2">
        <v>0.55208333333575998</v>
      </c>
      <c r="L238" t="s">
        <v>217</v>
      </c>
      <c r="M238" t="s">
        <v>21</v>
      </c>
      <c r="N238" t="s">
        <v>581</v>
      </c>
    </row>
    <row r="239" spans="1:23" x14ac:dyDescent="0.35">
      <c r="A239" s="1">
        <v>45255</v>
      </c>
      <c r="B239" s="2">
        <v>0.77083333333575998</v>
      </c>
      <c r="C239" t="s">
        <v>79</v>
      </c>
      <c r="D239" s="15" t="s">
        <v>67</v>
      </c>
      <c r="E239" t="s">
        <v>18</v>
      </c>
      <c r="F239" t="s">
        <v>69</v>
      </c>
      <c r="G239" s="8" t="s">
        <v>372</v>
      </c>
      <c r="H239" s="11" t="s">
        <v>491</v>
      </c>
      <c r="I239" s="20" t="s">
        <v>507</v>
      </c>
      <c r="J239" s="1">
        <v>45255</v>
      </c>
      <c r="K239" s="2">
        <v>0.55208333333575998</v>
      </c>
      <c r="L239" t="s">
        <v>582</v>
      </c>
      <c r="M239" t="s">
        <v>144</v>
      </c>
      <c r="N239" t="s">
        <v>563</v>
      </c>
    </row>
    <row r="240" spans="1:23" x14ac:dyDescent="0.35">
      <c r="A240" s="1">
        <v>45255</v>
      </c>
      <c r="B240" s="2">
        <v>0.77083333333575998</v>
      </c>
      <c r="C240" t="s">
        <v>48</v>
      </c>
      <c r="D240" t="s">
        <v>373</v>
      </c>
      <c r="E240" t="s">
        <v>18</v>
      </c>
      <c r="F240" t="s">
        <v>49</v>
      </c>
      <c r="G240" s="8" t="s">
        <v>374</v>
      </c>
      <c r="H240" s="21" t="s">
        <v>466</v>
      </c>
      <c r="I240" s="20" t="s">
        <v>507</v>
      </c>
    </row>
    <row r="241" spans="1:23" x14ac:dyDescent="0.35">
      <c r="A241" s="1">
        <v>45255</v>
      </c>
      <c r="B241" s="2">
        <v>0.77083333333575998</v>
      </c>
      <c r="C241" t="s">
        <v>82</v>
      </c>
      <c r="D241" t="s">
        <v>375</v>
      </c>
      <c r="E241" t="s">
        <v>18</v>
      </c>
      <c r="F241" t="s">
        <v>84</v>
      </c>
      <c r="G241" s="8" t="s">
        <v>376</v>
      </c>
      <c r="H241" s="21" t="s">
        <v>466</v>
      </c>
      <c r="I241" s="20" t="s">
        <v>514</v>
      </c>
    </row>
    <row r="242" spans="1:23" s="5" customFormat="1" ht="15" thickBot="1" x14ac:dyDescent="0.4">
      <c r="A242" s="3"/>
      <c r="B242" s="4"/>
      <c r="G242" s="9"/>
      <c r="H242" s="12"/>
      <c r="I242" s="14"/>
      <c r="O242" s="7"/>
    </row>
    <row r="243" spans="1:23" x14ac:dyDescent="0.35">
      <c r="A243" s="1"/>
      <c r="B243" s="2"/>
    </row>
    <row r="244" spans="1:23" x14ac:dyDescent="0.35">
      <c r="A244" s="1"/>
      <c r="B244" s="2"/>
      <c r="J244" s="1">
        <v>45261</v>
      </c>
      <c r="K244" s="2">
        <v>0.8125</v>
      </c>
      <c r="L244" t="s">
        <v>583</v>
      </c>
      <c r="M244" t="s">
        <v>183</v>
      </c>
      <c r="N244" t="s">
        <v>584</v>
      </c>
    </row>
    <row r="245" spans="1:23" x14ac:dyDescent="0.35">
      <c r="A245" s="1">
        <v>45261</v>
      </c>
      <c r="B245" s="2">
        <v>0.89583333333575998</v>
      </c>
      <c r="C245" t="s">
        <v>67</v>
      </c>
      <c r="D245" s="15" t="s">
        <v>79</v>
      </c>
      <c r="E245" t="s">
        <v>26</v>
      </c>
      <c r="F245" t="s">
        <v>69</v>
      </c>
      <c r="G245" s="8" t="s">
        <v>377</v>
      </c>
      <c r="H245" s="11" t="s">
        <v>491</v>
      </c>
      <c r="I245" s="20" t="s">
        <v>498</v>
      </c>
      <c r="J245" s="1">
        <v>45262</v>
      </c>
      <c r="K245" s="2">
        <v>0.60416666666424002</v>
      </c>
      <c r="L245" t="s">
        <v>316</v>
      </c>
      <c r="M245" t="s">
        <v>63</v>
      </c>
      <c r="N245" t="s">
        <v>585</v>
      </c>
      <c r="R245" t="s">
        <v>502</v>
      </c>
      <c r="S245" t="s">
        <v>503</v>
      </c>
      <c r="U245" t="s">
        <v>507</v>
      </c>
    </row>
    <row r="246" spans="1:23" x14ac:dyDescent="0.35">
      <c r="A246" s="1"/>
      <c r="B246" s="2"/>
      <c r="J246" s="1">
        <v>45262</v>
      </c>
      <c r="K246" s="2">
        <v>0.54166666666424002</v>
      </c>
      <c r="L246" t="s">
        <v>569</v>
      </c>
      <c r="M246" t="s">
        <v>209</v>
      </c>
      <c r="N246" t="s">
        <v>480</v>
      </c>
      <c r="Q246" t="s">
        <v>464</v>
      </c>
      <c r="S246" t="s">
        <v>504</v>
      </c>
      <c r="T246" t="s">
        <v>506</v>
      </c>
      <c r="U246" t="s">
        <v>508</v>
      </c>
      <c r="V246" t="s">
        <v>512</v>
      </c>
    </row>
    <row r="247" spans="1:23" x14ac:dyDescent="0.35">
      <c r="A247" s="1">
        <v>45262</v>
      </c>
      <c r="B247" s="2">
        <v>0.375</v>
      </c>
      <c r="C247" t="s">
        <v>133</v>
      </c>
      <c r="D247" t="s">
        <v>166</v>
      </c>
      <c r="E247" t="s">
        <v>9</v>
      </c>
      <c r="F247" t="s">
        <v>29</v>
      </c>
      <c r="G247" s="8" t="s">
        <v>378</v>
      </c>
      <c r="H247" s="11" t="s">
        <v>463</v>
      </c>
      <c r="I247" s="13" t="s">
        <v>514</v>
      </c>
      <c r="J247" s="1">
        <v>45262</v>
      </c>
      <c r="K247" s="2">
        <v>0.625</v>
      </c>
      <c r="L247" t="s">
        <v>586</v>
      </c>
      <c r="M247" t="s">
        <v>75</v>
      </c>
      <c r="N247" t="s">
        <v>480</v>
      </c>
      <c r="Q247" t="s">
        <v>497</v>
      </c>
      <c r="S247" t="s">
        <v>469</v>
      </c>
      <c r="U247" t="s">
        <v>509</v>
      </c>
      <c r="V247" t="s">
        <v>472</v>
      </c>
    </row>
    <row r="248" spans="1:23" x14ac:dyDescent="0.35">
      <c r="A248" s="1">
        <v>45262</v>
      </c>
      <c r="B248" s="2">
        <v>0.375</v>
      </c>
      <c r="C248" t="s">
        <v>307</v>
      </c>
      <c r="D248" t="s">
        <v>379</v>
      </c>
      <c r="E248" t="s">
        <v>9</v>
      </c>
      <c r="F248" t="s">
        <v>309</v>
      </c>
      <c r="G248" s="8" t="s">
        <v>380</v>
      </c>
      <c r="H248" s="11" t="s">
        <v>489</v>
      </c>
      <c r="I248" s="13" t="s">
        <v>514</v>
      </c>
      <c r="J248" s="1">
        <v>45262</v>
      </c>
      <c r="K248" s="2">
        <v>0.70833333333575998</v>
      </c>
      <c r="L248" t="s">
        <v>243</v>
      </c>
      <c r="M248" t="s">
        <v>12</v>
      </c>
      <c r="N248" t="s">
        <v>480</v>
      </c>
      <c r="U248" t="s">
        <v>471</v>
      </c>
      <c r="W248" t="s">
        <v>473</v>
      </c>
    </row>
    <row r="249" spans="1:23" x14ac:dyDescent="0.35">
      <c r="A249" s="1">
        <v>45262</v>
      </c>
      <c r="B249" s="2">
        <v>0.375</v>
      </c>
      <c r="C249" t="s">
        <v>86</v>
      </c>
      <c r="D249" t="s">
        <v>250</v>
      </c>
      <c r="E249" t="s">
        <v>9</v>
      </c>
      <c r="F249" t="s">
        <v>33</v>
      </c>
      <c r="G249" s="8" t="s">
        <v>381</v>
      </c>
      <c r="H249" s="11" t="s">
        <v>463</v>
      </c>
      <c r="I249" s="13" t="s">
        <v>514</v>
      </c>
      <c r="J249" s="1">
        <v>45262</v>
      </c>
      <c r="K249" s="2">
        <v>0.57291666666424002</v>
      </c>
      <c r="L249" t="s">
        <v>122</v>
      </c>
      <c r="M249" t="s">
        <v>121</v>
      </c>
      <c r="N249" t="s">
        <v>474</v>
      </c>
      <c r="Q249" t="s">
        <v>498</v>
      </c>
      <c r="U249" t="s">
        <v>510</v>
      </c>
      <c r="W249" t="s">
        <v>516</v>
      </c>
    </row>
    <row r="250" spans="1:23" x14ac:dyDescent="0.35">
      <c r="A250" s="1">
        <v>45262</v>
      </c>
      <c r="B250" s="2">
        <v>0.45833333333575998</v>
      </c>
      <c r="C250" t="s">
        <v>144</v>
      </c>
      <c r="D250" t="s">
        <v>382</v>
      </c>
      <c r="E250" t="s">
        <v>9</v>
      </c>
      <c r="F250" t="s">
        <v>146</v>
      </c>
      <c r="G250" s="8" t="s">
        <v>383</v>
      </c>
      <c r="H250" s="11" t="s">
        <v>601</v>
      </c>
      <c r="I250" s="13" t="s">
        <v>513</v>
      </c>
      <c r="J250" s="1">
        <v>45262</v>
      </c>
      <c r="K250" s="2">
        <v>0.54166666666424002</v>
      </c>
      <c r="L250" t="s">
        <v>219</v>
      </c>
      <c r="M250" t="s">
        <v>82</v>
      </c>
      <c r="N250" t="s">
        <v>558</v>
      </c>
      <c r="W250" t="s">
        <v>517</v>
      </c>
    </row>
    <row r="251" spans="1:23" x14ac:dyDescent="0.35">
      <c r="A251" s="1">
        <v>45262</v>
      </c>
      <c r="B251" s="2">
        <v>0.45833333333575998</v>
      </c>
      <c r="C251" t="s">
        <v>205</v>
      </c>
      <c r="D251" t="s">
        <v>384</v>
      </c>
      <c r="E251" t="s">
        <v>9</v>
      </c>
      <c r="F251" t="s">
        <v>207</v>
      </c>
      <c r="G251" s="8" t="s">
        <v>385</v>
      </c>
      <c r="H251" s="21" t="s">
        <v>498</v>
      </c>
      <c r="I251" s="13" t="s">
        <v>511</v>
      </c>
      <c r="J251" s="1">
        <v>45262</v>
      </c>
      <c r="K251" s="2">
        <v>0.6875</v>
      </c>
      <c r="L251" t="s">
        <v>587</v>
      </c>
      <c r="M251" t="s">
        <v>157</v>
      </c>
      <c r="N251" t="s">
        <v>151</v>
      </c>
      <c r="P251" t="s">
        <v>494</v>
      </c>
    </row>
    <row r="252" spans="1:23" x14ac:dyDescent="0.35">
      <c r="A252" s="1">
        <v>45262</v>
      </c>
      <c r="B252" s="2">
        <v>0.45833333333575998</v>
      </c>
      <c r="C252" t="s">
        <v>27</v>
      </c>
      <c r="D252" t="s">
        <v>335</v>
      </c>
      <c r="E252" t="s">
        <v>9</v>
      </c>
      <c r="F252" t="s">
        <v>29</v>
      </c>
      <c r="G252" s="8" t="s">
        <v>386</v>
      </c>
      <c r="H252" s="21" t="s">
        <v>503</v>
      </c>
      <c r="I252" s="13" t="s">
        <v>518</v>
      </c>
      <c r="J252" s="1">
        <v>45262</v>
      </c>
      <c r="K252" s="2">
        <v>0.5625</v>
      </c>
      <c r="L252" t="s">
        <v>239</v>
      </c>
      <c r="M252" t="s">
        <v>137</v>
      </c>
      <c r="N252" t="s">
        <v>588</v>
      </c>
      <c r="P252" t="s">
        <v>495</v>
      </c>
      <c r="Q252" t="s">
        <v>500</v>
      </c>
    </row>
    <row r="253" spans="1:23" x14ac:dyDescent="0.35">
      <c r="J253" s="1">
        <v>45262</v>
      </c>
      <c r="K253" s="2">
        <v>0.375</v>
      </c>
      <c r="L253" t="s">
        <v>291</v>
      </c>
      <c r="M253" t="s">
        <v>35</v>
      </c>
      <c r="N253" t="s">
        <v>537</v>
      </c>
      <c r="P253" t="s">
        <v>496</v>
      </c>
    </row>
    <row r="254" spans="1:23" x14ac:dyDescent="0.35">
      <c r="A254" s="1"/>
      <c r="B254" s="2"/>
      <c r="J254" s="1">
        <v>45262</v>
      </c>
      <c r="K254" s="2">
        <v>0.6875</v>
      </c>
      <c r="L254" t="s">
        <v>589</v>
      </c>
      <c r="M254" t="s">
        <v>21</v>
      </c>
      <c r="N254" t="s">
        <v>590</v>
      </c>
      <c r="Q254" t="s">
        <v>467</v>
      </c>
    </row>
    <row r="255" spans="1:23" x14ac:dyDescent="0.35">
      <c r="A255" s="1"/>
      <c r="B255" s="2"/>
      <c r="J255" s="1">
        <v>45262</v>
      </c>
      <c r="K255" s="2">
        <v>0.5</v>
      </c>
      <c r="L255" t="s">
        <v>111</v>
      </c>
      <c r="M255" t="s">
        <v>40</v>
      </c>
      <c r="N255" t="s">
        <v>552</v>
      </c>
    </row>
    <row r="256" spans="1:23" s="5" customFormat="1" ht="15" thickBot="1" x14ac:dyDescent="0.4">
      <c r="A256" s="3"/>
      <c r="B256" s="4"/>
      <c r="G256" s="9"/>
      <c r="H256" s="12"/>
      <c r="I256" s="14"/>
      <c r="O256" s="7"/>
    </row>
    <row r="257" spans="1:23" x14ac:dyDescent="0.35">
      <c r="A257" s="1"/>
      <c r="B257" s="2"/>
    </row>
    <row r="258" spans="1:23" x14ac:dyDescent="0.35">
      <c r="A258" s="1">
        <v>45267</v>
      </c>
      <c r="B258" s="2">
        <v>0.83333333333575998</v>
      </c>
      <c r="C258" t="s">
        <v>7</v>
      </c>
      <c r="D258" t="s">
        <v>297</v>
      </c>
      <c r="E258" t="s">
        <v>9</v>
      </c>
      <c r="F258" t="s">
        <v>10</v>
      </c>
      <c r="G258" s="8" t="s">
        <v>387</v>
      </c>
      <c r="H258" s="21" t="s">
        <v>499</v>
      </c>
      <c r="I258" s="20" t="s">
        <v>496</v>
      </c>
      <c r="J258" s="1">
        <v>45268</v>
      </c>
      <c r="K258" s="2">
        <v>0.79166666666424002</v>
      </c>
      <c r="L258" t="s">
        <v>565</v>
      </c>
      <c r="M258" t="s">
        <v>113</v>
      </c>
      <c r="N258" t="s">
        <v>566</v>
      </c>
      <c r="P258" t="s">
        <v>491</v>
      </c>
      <c r="R258" t="s">
        <v>502</v>
      </c>
    </row>
    <row r="259" spans="1:23" x14ac:dyDescent="0.35">
      <c r="A259" s="30">
        <v>45267</v>
      </c>
      <c r="B259" s="31">
        <v>0.83333333333575998</v>
      </c>
      <c r="C259" s="32" t="s">
        <v>88</v>
      </c>
      <c r="D259" s="32" t="s">
        <v>388</v>
      </c>
      <c r="E259" s="32" t="s">
        <v>9</v>
      </c>
      <c r="F259" s="32" t="s">
        <v>90</v>
      </c>
      <c r="G259" s="33" t="s">
        <v>389</v>
      </c>
      <c r="H259" s="34" t="s">
        <v>601</v>
      </c>
      <c r="I259" s="35" t="s">
        <v>601</v>
      </c>
      <c r="J259" s="1"/>
      <c r="K259" s="2"/>
      <c r="R259" t="s">
        <v>468</v>
      </c>
      <c r="U259" t="s">
        <v>508</v>
      </c>
    </row>
    <row r="260" spans="1:23" x14ac:dyDescent="0.35">
      <c r="A260" s="1">
        <v>45267</v>
      </c>
      <c r="B260" s="2">
        <v>0.83333333333575998</v>
      </c>
      <c r="C260" t="s">
        <v>92</v>
      </c>
      <c r="D260" t="s">
        <v>390</v>
      </c>
      <c r="E260" t="s">
        <v>9</v>
      </c>
      <c r="F260" t="s">
        <v>94</v>
      </c>
      <c r="G260" s="8" t="s">
        <v>391</v>
      </c>
      <c r="H260" s="21" t="s">
        <v>496</v>
      </c>
      <c r="I260" s="20" t="s">
        <v>489</v>
      </c>
      <c r="J260" s="1">
        <v>45269</v>
      </c>
      <c r="K260" s="2">
        <v>0.78125</v>
      </c>
      <c r="L260" t="s">
        <v>567</v>
      </c>
      <c r="M260" t="s">
        <v>79</v>
      </c>
      <c r="N260" t="s">
        <v>479</v>
      </c>
      <c r="S260" t="s">
        <v>469</v>
      </c>
      <c r="V260" t="s">
        <v>472</v>
      </c>
    </row>
    <row r="261" spans="1:23" x14ac:dyDescent="0.35">
      <c r="A261" s="1"/>
      <c r="B261" s="2"/>
      <c r="J261" s="1">
        <v>45269</v>
      </c>
      <c r="K261" s="2">
        <v>0.52083333333575998</v>
      </c>
      <c r="L261" t="s">
        <v>32</v>
      </c>
      <c r="M261" t="s">
        <v>86</v>
      </c>
      <c r="N261" t="s">
        <v>150</v>
      </c>
      <c r="P261" t="s">
        <v>493</v>
      </c>
    </row>
    <row r="262" spans="1:23" x14ac:dyDescent="0.35">
      <c r="A262" s="1">
        <v>45268</v>
      </c>
      <c r="B262" s="2">
        <v>0.89583333333575998</v>
      </c>
      <c r="C262" t="s">
        <v>183</v>
      </c>
      <c r="D262" t="s">
        <v>392</v>
      </c>
      <c r="E262" t="s">
        <v>26</v>
      </c>
      <c r="F262" t="s">
        <v>185</v>
      </c>
      <c r="G262" s="8" t="s">
        <v>393</v>
      </c>
      <c r="H262" s="21" t="s">
        <v>496</v>
      </c>
      <c r="I262" s="20" t="s">
        <v>495</v>
      </c>
      <c r="J262" s="1">
        <v>45269</v>
      </c>
      <c r="K262" s="2">
        <v>0.41666666666424002</v>
      </c>
      <c r="L262" t="s">
        <v>252</v>
      </c>
      <c r="M262" t="s">
        <v>168</v>
      </c>
      <c r="N262" t="s">
        <v>591</v>
      </c>
      <c r="U262" t="s">
        <v>510</v>
      </c>
      <c r="W262" t="s">
        <v>516</v>
      </c>
    </row>
    <row r="263" spans="1:23" x14ac:dyDescent="0.35">
      <c r="A263" s="1">
        <v>45268</v>
      </c>
      <c r="B263" s="2">
        <v>0.83333333333575998</v>
      </c>
      <c r="C263" t="s">
        <v>21</v>
      </c>
      <c r="D263" t="s">
        <v>394</v>
      </c>
      <c r="E263" t="s">
        <v>18</v>
      </c>
      <c r="F263" t="s">
        <v>23</v>
      </c>
      <c r="G263" s="8" t="s">
        <v>395</v>
      </c>
      <c r="H263" s="21" t="s">
        <v>466</v>
      </c>
      <c r="I263" s="20" t="s">
        <v>494</v>
      </c>
      <c r="J263" s="1">
        <v>45269</v>
      </c>
      <c r="K263" s="2">
        <v>0.55208333333575998</v>
      </c>
      <c r="L263" t="s">
        <v>166</v>
      </c>
      <c r="M263" t="s">
        <v>27</v>
      </c>
      <c r="N263" t="s">
        <v>579</v>
      </c>
    </row>
    <row r="264" spans="1:23" x14ac:dyDescent="0.35">
      <c r="A264" s="1"/>
      <c r="B264" s="2"/>
      <c r="J264" s="1">
        <v>45269</v>
      </c>
      <c r="K264" s="2">
        <v>0.46875</v>
      </c>
      <c r="L264" t="s">
        <v>592</v>
      </c>
      <c r="M264" t="s">
        <v>157</v>
      </c>
      <c r="N264" t="s">
        <v>593</v>
      </c>
    </row>
    <row r="265" spans="1:23" x14ac:dyDescent="0.35">
      <c r="A265" s="1">
        <v>45269</v>
      </c>
      <c r="B265" s="2">
        <v>0.4375</v>
      </c>
      <c r="C265" t="s">
        <v>17</v>
      </c>
      <c r="D265" t="s">
        <v>199</v>
      </c>
      <c r="E265" t="s">
        <v>18</v>
      </c>
      <c r="F265" t="s">
        <v>19</v>
      </c>
      <c r="G265" s="8" t="s">
        <v>396</v>
      </c>
      <c r="H265" s="21" t="s">
        <v>470</v>
      </c>
      <c r="I265" s="20" t="s">
        <v>505</v>
      </c>
      <c r="J265" s="1">
        <v>45269</v>
      </c>
      <c r="K265" s="2">
        <v>0.54166666666424002</v>
      </c>
      <c r="L265" t="s">
        <v>135</v>
      </c>
      <c r="M265" t="s">
        <v>31</v>
      </c>
      <c r="N265" t="s">
        <v>551</v>
      </c>
      <c r="P265" t="s">
        <v>495</v>
      </c>
    </row>
    <row r="266" spans="1:23" x14ac:dyDescent="0.35">
      <c r="A266" s="1">
        <v>45269</v>
      </c>
      <c r="B266" s="2">
        <v>0.4375</v>
      </c>
      <c r="C266" t="s">
        <v>35</v>
      </c>
      <c r="D266" t="s">
        <v>397</v>
      </c>
      <c r="E266" t="s">
        <v>18</v>
      </c>
      <c r="F266" t="s">
        <v>37</v>
      </c>
      <c r="G266" s="8" t="s">
        <v>398</v>
      </c>
      <c r="H266" s="21" t="s">
        <v>504</v>
      </c>
      <c r="I266" s="20" t="s">
        <v>505</v>
      </c>
      <c r="J266" s="1">
        <v>45269</v>
      </c>
      <c r="K266" s="2">
        <v>0.45833333333575998</v>
      </c>
      <c r="L266" t="s">
        <v>370</v>
      </c>
      <c r="M266" t="s">
        <v>71</v>
      </c>
      <c r="N266" t="s">
        <v>537</v>
      </c>
      <c r="P266" t="s">
        <v>496</v>
      </c>
      <c r="Q266" t="s">
        <v>466</v>
      </c>
    </row>
    <row r="267" spans="1:23" x14ac:dyDescent="0.35">
      <c r="A267" s="1">
        <v>45269</v>
      </c>
      <c r="B267" s="2">
        <v>0.4375</v>
      </c>
      <c r="C267" t="s">
        <v>105</v>
      </c>
      <c r="D267" t="s">
        <v>399</v>
      </c>
      <c r="E267" t="s">
        <v>18</v>
      </c>
      <c r="F267" t="s">
        <v>107</v>
      </c>
      <c r="G267" s="8" t="s">
        <v>400</v>
      </c>
      <c r="H267" s="21" t="s">
        <v>498</v>
      </c>
      <c r="I267" s="20" t="s">
        <v>505</v>
      </c>
      <c r="J267" s="1">
        <v>45269</v>
      </c>
      <c r="K267" s="2">
        <v>0.45833333333575998</v>
      </c>
      <c r="L267" t="s">
        <v>335</v>
      </c>
      <c r="M267" t="s">
        <v>133</v>
      </c>
      <c r="N267" t="s">
        <v>537</v>
      </c>
    </row>
    <row r="268" spans="1:23" x14ac:dyDescent="0.35">
      <c r="A268" s="1">
        <v>45269</v>
      </c>
      <c r="B268" s="2">
        <v>0.52083333333575998</v>
      </c>
      <c r="C268" t="s">
        <v>51</v>
      </c>
      <c r="D268" t="s">
        <v>140</v>
      </c>
      <c r="E268" t="s">
        <v>18</v>
      </c>
      <c r="F268" t="s">
        <v>53</v>
      </c>
      <c r="G268" s="8" t="s">
        <v>401</v>
      </c>
      <c r="H268" s="21" t="s">
        <v>492</v>
      </c>
      <c r="I268" s="20" t="s">
        <v>512</v>
      </c>
      <c r="J268" s="1">
        <v>45269</v>
      </c>
      <c r="K268" s="2">
        <v>0.45833333333575998</v>
      </c>
      <c r="L268" t="s">
        <v>354</v>
      </c>
      <c r="M268" t="s">
        <v>39</v>
      </c>
      <c r="N268" t="s">
        <v>318</v>
      </c>
      <c r="Q268" t="s">
        <v>501</v>
      </c>
    </row>
    <row r="269" spans="1:23" x14ac:dyDescent="0.35">
      <c r="A269" s="1">
        <v>45269</v>
      </c>
      <c r="B269" s="2">
        <v>0.52083333333575998</v>
      </c>
      <c r="C269" t="s">
        <v>40</v>
      </c>
      <c r="D269" t="s">
        <v>254</v>
      </c>
      <c r="E269" t="s">
        <v>18</v>
      </c>
      <c r="F269" t="s">
        <v>41</v>
      </c>
      <c r="G269" s="8" t="s">
        <v>402</v>
      </c>
      <c r="H269" s="21" t="s">
        <v>500</v>
      </c>
      <c r="I269" s="20" t="s">
        <v>515</v>
      </c>
    </row>
    <row r="270" spans="1:23" x14ac:dyDescent="0.35">
      <c r="A270" s="1">
        <v>45269</v>
      </c>
      <c r="B270" s="2">
        <v>0.52083333333575998</v>
      </c>
      <c r="C270" t="s">
        <v>82</v>
      </c>
      <c r="D270" t="s">
        <v>403</v>
      </c>
      <c r="E270" t="s">
        <v>18</v>
      </c>
      <c r="F270" t="s">
        <v>84</v>
      </c>
      <c r="G270" s="8" t="s">
        <v>404</v>
      </c>
      <c r="H270" s="21" t="s">
        <v>492</v>
      </c>
      <c r="I270" s="20" t="s">
        <v>509</v>
      </c>
    </row>
    <row r="271" spans="1:23" x14ac:dyDescent="0.35">
      <c r="A271" s="1">
        <v>45269</v>
      </c>
      <c r="B271" s="2">
        <v>0.60416666666424002</v>
      </c>
      <c r="C271" t="s">
        <v>67</v>
      </c>
      <c r="D271" t="s">
        <v>405</v>
      </c>
      <c r="E271" t="s">
        <v>18</v>
      </c>
      <c r="F271" t="s">
        <v>69</v>
      </c>
      <c r="G271" s="8" t="s">
        <v>406</v>
      </c>
      <c r="H271" s="11" t="s">
        <v>463</v>
      </c>
      <c r="I271" s="20" t="s">
        <v>470</v>
      </c>
    </row>
    <row r="272" spans="1:23" x14ac:dyDescent="0.35">
      <c r="A272" s="1">
        <v>45269</v>
      </c>
      <c r="B272" s="2">
        <v>0.60416666666424002</v>
      </c>
      <c r="C272" t="s">
        <v>48</v>
      </c>
      <c r="D272" t="s">
        <v>342</v>
      </c>
      <c r="E272" t="s">
        <v>18</v>
      </c>
      <c r="F272" t="s">
        <v>49</v>
      </c>
      <c r="G272" s="8" t="s">
        <v>407</v>
      </c>
      <c r="H272" s="21" t="s">
        <v>489</v>
      </c>
      <c r="I272" s="20" t="s">
        <v>504</v>
      </c>
    </row>
    <row r="273" spans="1:9" x14ac:dyDescent="0.35">
      <c r="A273" s="1">
        <v>45269</v>
      </c>
      <c r="B273" s="2">
        <v>0.60416666666424002</v>
      </c>
      <c r="C273" t="s">
        <v>307</v>
      </c>
      <c r="D273" t="s">
        <v>408</v>
      </c>
      <c r="E273" t="s">
        <v>18</v>
      </c>
      <c r="F273" t="s">
        <v>309</v>
      </c>
      <c r="G273" s="8" t="s">
        <v>409</v>
      </c>
      <c r="H273" s="21" t="s">
        <v>470</v>
      </c>
      <c r="I273" s="20" t="s">
        <v>506</v>
      </c>
    </row>
    <row r="274" spans="1:9" x14ac:dyDescent="0.35">
      <c r="A274" s="1">
        <v>45269</v>
      </c>
      <c r="B274" s="2">
        <v>0.6875</v>
      </c>
      <c r="C274" t="s">
        <v>144</v>
      </c>
      <c r="D274" t="s">
        <v>410</v>
      </c>
      <c r="E274" t="s">
        <v>18</v>
      </c>
      <c r="F274" t="s">
        <v>146</v>
      </c>
      <c r="G274" s="8" t="s">
        <v>411</v>
      </c>
      <c r="H274" s="11" t="s">
        <v>601</v>
      </c>
      <c r="I274" s="20" t="s">
        <v>506</v>
      </c>
    </row>
    <row r="275" spans="1:9" x14ac:dyDescent="0.35">
      <c r="A275" s="1">
        <v>45269</v>
      </c>
      <c r="B275" s="2">
        <v>0.6875</v>
      </c>
      <c r="C275" t="s">
        <v>205</v>
      </c>
      <c r="D275" t="s">
        <v>412</v>
      </c>
      <c r="E275" t="s">
        <v>18</v>
      </c>
      <c r="F275" t="s">
        <v>207</v>
      </c>
      <c r="G275" s="8" t="s">
        <v>413</v>
      </c>
      <c r="H275" s="21" t="s">
        <v>497</v>
      </c>
      <c r="I275" s="20" t="s">
        <v>516</v>
      </c>
    </row>
    <row r="276" spans="1:9" x14ac:dyDescent="0.35">
      <c r="A276" s="26">
        <v>45269</v>
      </c>
      <c r="B276" s="27">
        <v>0.6875</v>
      </c>
      <c r="C276" s="28" t="s">
        <v>55</v>
      </c>
      <c r="D276" s="28" t="s">
        <v>153</v>
      </c>
      <c r="E276" s="28" t="s">
        <v>18</v>
      </c>
      <c r="F276" s="28" t="s">
        <v>57</v>
      </c>
      <c r="G276" s="29" t="s">
        <v>154</v>
      </c>
      <c r="H276" s="24" t="s">
        <v>494</v>
      </c>
      <c r="I276" s="25" t="s">
        <v>513</v>
      </c>
    </row>
    <row r="277" spans="1:9" x14ac:dyDescent="0.35">
      <c r="A277" s="1">
        <v>45269</v>
      </c>
      <c r="B277" s="2">
        <v>0.77083333333575998</v>
      </c>
      <c r="C277" t="s">
        <v>59</v>
      </c>
      <c r="D277" s="15" t="s">
        <v>266</v>
      </c>
      <c r="E277" t="s">
        <v>18</v>
      </c>
      <c r="F277" t="s">
        <v>61</v>
      </c>
      <c r="G277" s="8" t="s">
        <v>414</v>
      </c>
      <c r="H277" s="21" t="s">
        <v>463</v>
      </c>
      <c r="I277" s="20" t="s">
        <v>463</v>
      </c>
    </row>
    <row r="278" spans="1:9" x14ac:dyDescent="0.35">
      <c r="A278" s="1">
        <v>45269</v>
      </c>
      <c r="B278" s="2">
        <v>0.77083333333575998</v>
      </c>
      <c r="C278" t="s">
        <v>137</v>
      </c>
      <c r="D278" t="s">
        <v>142</v>
      </c>
      <c r="E278" t="s">
        <v>18</v>
      </c>
      <c r="F278" t="s">
        <v>10</v>
      </c>
      <c r="G278" s="8" t="s">
        <v>415</v>
      </c>
      <c r="H278" s="21" t="s">
        <v>463</v>
      </c>
      <c r="I278" s="20" t="s">
        <v>511</v>
      </c>
    </row>
    <row r="279" spans="1:9" x14ac:dyDescent="0.35">
      <c r="A279" s="1">
        <v>45269</v>
      </c>
      <c r="B279" s="2">
        <v>0.77083333333575998</v>
      </c>
      <c r="C279" t="s">
        <v>129</v>
      </c>
      <c r="D279" t="s">
        <v>416</v>
      </c>
      <c r="E279" t="s">
        <v>18</v>
      </c>
      <c r="F279" t="s">
        <v>131</v>
      </c>
      <c r="G279" s="8" t="s">
        <v>417</v>
      </c>
      <c r="H279" s="21" t="s">
        <v>499</v>
      </c>
      <c r="I279" s="20" t="s">
        <v>511</v>
      </c>
    </row>
    <row r="280" spans="1:9" x14ac:dyDescent="0.35">
      <c r="A280" s="1"/>
      <c r="B280" s="2"/>
    </row>
    <row r="281" spans="1:9" x14ac:dyDescent="0.35">
      <c r="A281" s="17">
        <v>45269</v>
      </c>
      <c r="B281" s="18"/>
      <c r="C281" s="15" t="s">
        <v>600</v>
      </c>
      <c r="D281" s="15"/>
      <c r="E281" s="15" t="s">
        <v>605</v>
      </c>
      <c r="F281" s="15" t="s">
        <v>609</v>
      </c>
      <c r="G281" s="19" t="s">
        <v>610</v>
      </c>
    </row>
    <row r="282" spans="1:9" x14ac:dyDescent="0.35">
      <c r="A282" s="1"/>
      <c r="B282" s="2"/>
      <c r="D282" s="22" t="s">
        <v>608</v>
      </c>
      <c r="H282" s="21" t="s">
        <v>464</v>
      </c>
      <c r="I282" s="20" t="s">
        <v>464</v>
      </c>
    </row>
    <row r="283" spans="1:9" x14ac:dyDescent="0.35">
      <c r="A283" s="1"/>
      <c r="B283" s="2"/>
      <c r="E283" s="22" t="s">
        <v>613</v>
      </c>
      <c r="F283" s="2">
        <v>0.33333333333333331</v>
      </c>
      <c r="G283" s="16">
        <v>0.41666666666666669</v>
      </c>
      <c r="H283" s="21" t="s">
        <v>601</v>
      </c>
      <c r="I283" s="20" t="s">
        <v>508</v>
      </c>
    </row>
    <row r="284" spans="1:9" x14ac:dyDescent="0.35">
      <c r="A284" s="1"/>
      <c r="B284" s="2"/>
      <c r="E284" s="22" t="s">
        <v>613</v>
      </c>
      <c r="F284" s="2">
        <v>0.33333333333333331</v>
      </c>
      <c r="G284" s="16">
        <v>0.41666666666666669</v>
      </c>
      <c r="H284" s="21" t="s">
        <v>601</v>
      </c>
      <c r="I284" s="20" t="s">
        <v>508</v>
      </c>
    </row>
    <row r="285" spans="1:9" x14ac:dyDescent="0.35">
      <c r="A285" s="1"/>
      <c r="B285" s="2"/>
      <c r="E285" s="22" t="s">
        <v>613</v>
      </c>
      <c r="F285" s="2">
        <v>0.33333333333333331</v>
      </c>
      <c r="G285" s="16">
        <v>0.41666666666666669</v>
      </c>
      <c r="H285" s="21" t="s">
        <v>601</v>
      </c>
      <c r="I285" s="20" t="s">
        <v>510</v>
      </c>
    </row>
    <row r="286" spans="1:9" x14ac:dyDescent="0.35">
      <c r="A286" s="1"/>
      <c r="B286" s="2"/>
      <c r="E286" s="22" t="s">
        <v>613</v>
      </c>
      <c r="F286" s="2">
        <v>0.33333333333333331</v>
      </c>
      <c r="G286" s="16">
        <v>0.41666666666666669</v>
      </c>
      <c r="H286" s="21" t="s">
        <v>601</v>
      </c>
      <c r="I286" s="20" t="s">
        <v>510</v>
      </c>
    </row>
    <row r="287" spans="1:9" x14ac:dyDescent="0.35">
      <c r="A287" s="1"/>
      <c r="B287" s="2"/>
      <c r="E287" s="22" t="s">
        <v>613</v>
      </c>
      <c r="F287" s="2">
        <v>0.33333333333333331</v>
      </c>
      <c r="G287" s="16">
        <v>0.41666666666666669</v>
      </c>
      <c r="H287" s="21" t="s">
        <v>601</v>
      </c>
      <c r="I287" s="20" t="s">
        <v>472</v>
      </c>
    </row>
    <row r="288" spans="1:9" x14ac:dyDescent="0.35">
      <c r="A288" s="1"/>
      <c r="B288" s="2"/>
      <c r="E288" s="22"/>
      <c r="F288" s="2">
        <v>0.36458333333333331</v>
      </c>
      <c r="G288" s="16">
        <v>0.4375</v>
      </c>
      <c r="H288" s="21" t="s">
        <v>493</v>
      </c>
      <c r="I288" s="20" t="s">
        <v>601</v>
      </c>
    </row>
    <row r="289" spans="1:23" x14ac:dyDescent="0.35">
      <c r="A289" s="1"/>
      <c r="B289" s="2"/>
      <c r="F289" s="2">
        <v>0.36458333333333331</v>
      </c>
      <c r="G289" s="16">
        <v>0.4375</v>
      </c>
      <c r="H289" s="21" t="s">
        <v>493</v>
      </c>
      <c r="I289" s="20" t="s">
        <v>601</v>
      </c>
    </row>
    <row r="290" spans="1:23" x14ac:dyDescent="0.35">
      <c r="A290" s="1"/>
      <c r="B290" s="2"/>
      <c r="F290" s="2">
        <v>0.36458333333333331</v>
      </c>
      <c r="G290" s="16">
        <v>0.4375</v>
      </c>
      <c r="H290" s="21" t="s">
        <v>496</v>
      </c>
      <c r="I290" s="20" t="s">
        <v>601</v>
      </c>
    </row>
    <row r="291" spans="1:23" x14ac:dyDescent="0.35">
      <c r="A291" s="1"/>
      <c r="B291" s="2"/>
      <c r="F291" s="2">
        <v>0.36458333333333331</v>
      </c>
      <c r="G291" s="16">
        <v>0.4375</v>
      </c>
      <c r="H291" s="21" t="s">
        <v>496</v>
      </c>
      <c r="I291" s="20" t="s">
        <v>601</v>
      </c>
    </row>
    <row r="292" spans="1:23" x14ac:dyDescent="0.35">
      <c r="A292" s="1"/>
      <c r="B292" s="2"/>
      <c r="F292" s="2">
        <v>0.36458333333333331</v>
      </c>
      <c r="G292" s="16">
        <v>0.4375</v>
      </c>
      <c r="H292" s="21" t="s">
        <v>501</v>
      </c>
      <c r="I292" s="20" t="s">
        <v>601</v>
      </c>
    </row>
    <row r="293" spans="1:23" x14ac:dyDescent="0.35">
      <c r="A293" s="1"/>
      <c r="B293" s="2"/>
      <c r="F293" s="2">
        <v>0.36458333333333331</v>
      </c>
      <c r="G293" s="16">
        <v>0.4375</v>
      </c>
      <c r="H293" s="21" t="s">
        <v>501</v>
      </c>
      <c r="I293" s="20" t="s">
        <v>601</v>
      </c>
    </row>
    <row r="294" spans="1:23" x14ac:dyDescent="0.35">
      <c r="A294" s="1"/>
      <c r="B294" s="2"/>
      <c r="F294" s="2">
        <v>0.42708333333333331</v>
      </c>
      <c r="G294" s="23">
        <v>0.47916666666666669</v>
      </c>
      <c r="H294" s="21" t="s">
        <v>601</v>
      </c>
      <c r="I294" s="20" t="s">
        <v>502</v>
      </c>
    </row>
    <row r="295" spans="1:23" x14ac:dyDescent="0.35">
      <c r="A295" s="1"/>
      <c r="B295" s="2"/>
      <c r="E295" s="22" t="s">
        <v>611</v>
      </c>
      <c r="F295" s="2">
        <v>0.42708333333333331</v>
      </c>
      <c r="G295" s="16">
        <v>0.52083333333333337</v>
      </c>
      <c r="H295" s="21" t="s">
        <v>502</v>
      </c>
      <c r="I295" s="20" t="s">
        <v>601</v>
      </c>
    </row>
    <row r="296" spans="1:23" x14ac:dyDescent="0.35">
      <c r="A296" s="1"/>
      <c r="B296" s="2"/>
      <c r="E296" s="22" t="s">
        <v>611</v>
      </c>
      <c r="F296" s="2">
        <v>0.42708333333333331</v>
      </c>
      <c r="G296" s="16">
        <v>0.52083333333333337</v>
      </c>
      <c r="H296" s="21" t="s">
        <v>502</v>
      </c>
      <c r="I296" s="20" t="s">
        <v>601</v>
      </c>
    </row>
    <row r="297" spans="1:23" x14ac:dyDescent="0.35">
      <c r="A297" s="1"/>
      <c r="B297" s="2"/>
      <c r="E297" s="22" t="s">
        <v>611</v>
      </c>
      <c r="F297" s="2">
        <v>0.42708333333333331</v>
      </c>
      <c r="G297" s="16">
        <v>0.52083333333333337</v>
      </c>
      <c r="H297" s="21" t="s">
        <v>468</v>
      </c>
      <c r="I297" s="20" t="s">
        <v>601</v>
      </c>
    </row>
    <row r="298" spans="1:23" x14ac:dyDescent="0.35">
      <c r="A298" s="1"/>
      <c r="B298" s="2"/>
      <c r="E298" s="22" t="s">
        <v>611</v>
      </c>
      <c r="F298" s="2">
        <v>0.42708333333333331</v>
      </c>
      <c r="G298" s="16">
        <v>0.52083333333333337</v>
      </c>
      <c r="H298" s="21" t="s">
        <v>469</v>
      </c>
      <c r="I298" s="20" t="s">
        <v>601</v>
      </c>
    </row>
    <row r="299" spans="1:23" s="5" customFormat="1" ht="15" thickBot="1" x14ac:dyDescent="0.4">
      <c r="A299" s="1"/>
      <c r="B299" s="2"/>
      <c r="C299"/>
      <c r="D299"/>
      <c r="E299" s="22" t="s">
        <v>611</v>
      </c>
      <c r="F299" s="2">
        <v>0.42708333333333331</v>
      </c>
      <c r="G299" s="16">
        <v>0.52083333333333337</v>
      </c>
      <c r="H299" s="21" t="s">
        <v>469</v>
      </c>
      <c r="I299" s="20" t="s">
        <v>601</v>
      </c>
      <c r="O299" s="7"/>
    </row>
    <row r="300" spans="1:23" ht="15" thickBot="1" x14ac:dyDescent="0.4">
      <c r="A300" s="3"/>
      <c r="B300" s="4"/>
      <c r="C300" s="5"/>
      <c r="D300" s="5"/>
      <c r="E300" s="5"/>
      <c r="F300" s="5"/>
      <c r="G300" s="9"/>
      <c r="H300" s="12"/>
      <c r="I300" s="14"/>
    </row>
    <row r="301" spans="1:23" x14ac:dyDescent="0.35">
      <c r="A301" s="1"/>
      <c r="B301" s="2"/>
      <c r="J301" s="1">
        <v>45276</v>
      </c>
      <c r="K301" s="2">
        <v>0.59375</v>
      </c>
      <c r="L301" t="s">
        <v>195</v>
      </c>
      <c r="M301" t="s">
        <v>105</v>
      </c>
      <c r="N301" t="s">
        <v>479</v>
      </c>
      <c r="U301" t="s">
        <v>507</v>
      </c>
    </row>
    <row r="302" spans="1:23" x14ac:dyDescent="0.35">
      <c r="A302" s="1">
        <v>45275</v>
      </c>
      <c r="B302" s="2">
        <v>0.89583333333575998</v>
      </c>
      <c r="C302" t="s">
        <v>183</v>
      </c>
      <c r="D302" t="s">
        <v>418</v>
      </c>
      <c r="E302" t="s">
        <v>26</v>
      </c>
      <c r="F302" t="s">
        <v>185</v>
      </c>
      <c r="G302" s="8" t="s">
        <v>419</v>
      </c>
      <c r="H302" s="21" t="s">
        <v>487</v>
      </c>
      <c r="I302" s="20" t="s">
        <v>466</v>
      </c>
      <c r="J302" s="1">
        <v>45276</v>
      </c>
      <c r="K302" s="2">
        <v>0.71875</v>
      </c>
      <c r="L302" t="s">
        <v>405</v>
      </c>
      <c r="M302" t="s">
        <v>79</v>
      </c>
      <c r="N302" t="s">
        <v>245</v>
      </c>
      <c r="T302" t="s">
        <v>506</v>
      </c>
      <c r="U302" t="s">
        <v>508</v>
      </c>
    </row>
    <row r="303" spans="1:23" x14ac:dyDescent="0.35">
      <c r="A303" s="1"/>
      <c r="B303" s="2"/>
      <c r="J303" s="1">
        <v>45276</v>
      </c>
      <c r="K303" s="2">
        <v>0.60416666666424002</v>
      </c>
      <c r="L303" t="s">
        <v>270</v>
      </c>
      <c r="M303" t="s">
        <v>51</v>
      </c>
      <c r="N303" t="s">
        <v>594</v>
      </c>
      <c r="P303" t="s">
        <v>492</v>
      </c>
    </row>
    <row r="304" spans="1:23" x14ac:dyDescent="0.35">
      <c r="A304" s="1">
        <v>45276</v>
      </c>
      <c r="B304" s="2">
        <v>0.375</v>
      </c>
      <c r="C304" t="s">
        <v>40</v>
      </c>
      <c r="D304" t="s">
        <v>354</v>
      </c>
      <c r="E304" t="s">
        <v>18</v>
      </c>
      <c r="F304" t="s">
        <v>41</v>
      </c>
      <c r="G304" s="8" t="s">
        <v>420</v>
      </c>
      <c r="H304" s="21" t="s">
        <v>500</v>
      </c>
      <c r="I304" s="20" t="s">
        <v>517</v>
      </c>
      <c r="J304" s="1">
        <v>45276</v>
      </c>
      <c r="K304" s="2">
        <v>0.60416666666424002</v>
      </c>
      <c r="L304" t="s">
        <v>56</v>
      </c>
      <c r="M304" t="s">
        <v>55</v>
      </c>
      <c r="N304" t="s">
        <v>25</v>
      </c>
      <c r="P304" t="s">
        <v>493</v>
      </c>
      <c r="U304" t="s">
        <v>471</v>
      </c>
      <c r="W304" t="s">
        <v>473</v>
      </c>
    </row>
    <row r="305" spans="1:23" x14ac:dyDescent="0.35">
      <c r="A305" s="1">
        <v>45276</v>
      </c>
      <c r="B305" s="2">
        <v>0.375</v>
      </c>
      <c r="C305" t="s">
        <v>47</v>
      </c>
      <c r="D305" t="s">
        <v>373</v>
      </c>
      <c r="E305" t="s">
        <v>18</v>
      </c>
      <c r="F305" t="s">
        <v>49</v>
      </c>
      <c r="G305" s="8" t="s">
        <v>421</v>
      </c>
      <c r="H305" s="21" t="s">
        <v>503</v>
      </c>
      <c r="I305" s="20" t="s">
        <v>517</v>
      </c>
      <c r="J305" s="1">
        <v>45276</v>
      </c>
      <c r="K305" s="2">
        <v>0.41666666666424002</v>
      </c>
      <c r="L305" t="s">
        <v>36</v>
      </c>
      <c r="M305" t="s">
        <v>35</v>
      </c>
      <c r="N305" t="s">
        <v>591</v>
      </c>
    </row>
    <row r="306" spans="1:23" x14ac:dyDescent="0.35">
      <c r="A306" s="1">
        <v>45276</v>
      </c>
      <c r="B306" s="2">
        <v>0.375</v>
      </c>
      <c r="C306" t="s">
        <v>16</v>
      </c>
      <c r="D306" t="s">
        <v>191</v>
      </c>
      <c r="E306" t="s">
        <v>18</v>
      </c>
      <c r="F306" t="s">
        <v>19</v>
      </c>
      <c r="G306" s="8" t="s">
        <v>422</v>
      </c>
      <c r="H306" s="21" t="s">
        <v>503</v>
      </c>
      <c r="I306" s="20" t="s">
        <v>471</v>
      </c>
      <c r="J306" s="1">
        <v>45276</v>
      </c>
      <c r="K306" s="2">
        <v>0.61458333333575998</v>
      </c>
      <c r="L306" t="s">
        <v>199</v>
      </c>
      <c r="M306" t="s">
        <v>17</v>
      </c>
      <c r="N306" t="s">
        <v>474</v>
      </c>
      <c r="W306" t="s">
        <v>517</v>
      </c>
    </row>
    <row r="307" spans="1:23" x14ac:dyDescent="0.35">
      <c r="A307" s="1">
        <v>45276</v>
      </c>
      <c r="B307" s="2">
        <v>0.4375</v>
      </c>
      <c r="C307" t="s">
        <v>39</v>
      </c>
      <c r="D307" t="s">
        <v>301</v>
      </c>
      <c r="E307" t="s">
        <v>18</v>
      </c>
      <c r="F307" t="s">
        <v>41</v>
      </c>
      <c r="G307" s="8" t="s">
        <v>423</v>
      </c>
      <c r="H307" s="21" t="s">
        <v>490</v>
      </c>
      <c r="I307" s="20" t="s">
        <v>472</v>
      </c>
      <c r="J307" s="1">
        <v>45276</v>
      </c>
      <c r="K307" s="2">
        <v>0.625</v>
      </c>
      <c r="L307" t="s">
        <v>595</v>
      </c>
      <c r="M307" t="s">
        <v>21</v>
      </c>
      <c r="N307" t="s">
        <v>596</v>
      </c>
      <c r="P307" t="s">
        <v>494</v>
      </c>
      <c r="W307" t="s">
        <v>518</v>
      </c>
    </row>
    <row r="308" spans="1:23" x14ac:dyDescent="0.35">
      <c r="A308" s="1">
        <v>45276</v>
      </c>
      <c r="B308" s="2">
        <v>0.4375</v>
      </c>
      <c r="C308" t="s">
        <v>121</v>
      </c>
      <c r="D308" t="s">
        <v>424</v>
      </c>
      <c r="E308" t="s">
        <v>18</v>
      </c>
      <c r="F308" t="s">
        <v>123</v>
      </c>
      <c r="G308" s="8" t="s">
        <v>425</v>
      </c>
      <c r="H308" s="21" t="s">
        <v>490</v>
      </c>
      <c r="I308" s="20" t="s">
        <v>472</v>
      </c>
      <c r="J308" s="1">
        <v>45276</v>
      </c>
      <c r="K308" s="2">
        <v>0.41666666666424002</v>
      </c>
      <c r="L308" t="s">
        <v>126</v>
      </c>
      <c r="M308" t="s">
        <v>125</v>
      </c>
      <c r="N308" t="s">
        <v>449</v>
      </c>
      <c r="Q308" t="s">
        <v>500</v>
      </c>
    </row>
    <row r="309" spans="1:23" x14ac:dyDescent="0.35">
      <c r="A309" s="26">
        <v>45276</v>
      </c>
      <c r="B309" s="27">
        <v>0.4375</v>
      </c>
      <c r="C309" s="28" t="s">
        <v>86</v>
      </c>
      <c r="D309" s="28" t="s">
        <v>32</v>
      </c>
      <c r="E309" s="28" t="s">
        <v>18</v>
      </c>
      <c r="F309" s="28" t="s">
        <v>33</v>
      </c>
      <c r="G309" s="29" t="s">
        <v>236</v>
      </c>
      <c r="H309" s="24" t="s">
        <v>504</v>
      </c>
      <c r="I309" s="25" t="s">
        <v>489</v>
      </c>
      <c r="J309" s="1"/>
      <c r="K309" s="2"/>
    </row>
    <row r="310" spans="1:23" x14ac:dyDescent="0.35">
      <c r="A310" s="1">
        <v>45276</v>
      </c>
      <c r="B310" s="2">
        <v>0.52083333333575998</v>
      </c>
      <c r="C310" t="s">
        <v>157</v>
      </c>
      <c r="D310" t="s">
        <v>426</v>
      </c>
      <c r="E310" t="s">
        <v>18</v>
      </c>
      <c r="F310" t="s">
        <v>159</v>
      </c>
      <c r="G310" s="8" t="s">
        <v>427</v>
      </c>
      <c r="H310" s="11" t="s">
        <v>464</v>
      </c>
      <c r="I310" s="20" t="s">
        <v>511</v>
      </c>
      <c r="J310" s="1">
        <v>45276</v>
      </c>
      <c r="K310" s="2">
        <v>0.6875</v>
      </c>
      <c r="L310" t="s">
        <v>559</v>
      </c>
      <c r="M310" t="s">
        <v>7</v>
      </c>
      <c r="N310" t="s">
        <v>151</v>
      </c>
      <c r="P310" t="s">
        <v>496</v>
      </c>
    </row>
    <row r="311" spans="1:23" x14ac:dyDescent="0.35">
      <c r="A311" s="1">
        <v>45276</v>
      </c>
      <c r="B311" s="2">
        <v>0.52083333333575998</v>
      </c>
      <c r="C311" t="s">
        <v>113</v>
      </c>
      <c r="D311" t="s">
        <v>234</v>
      </c>
      <c r="E311" t="s">
        <v>18</v>
      </c>
      <c r="F311" t="s">
        <v>115</v>
      </c>
      <c r="G311" s="8" t="s">
        <v>428</v>
      </c>
      <c r="H311" s="21" t="s">
        <v>465</v>
      </c>
      <c r="I311" s="20" t="s">
        <v>518</v>
      </c>
      <c r="J311" s="1">
        <v>45276</v>
      </c>
      <c r="K311" s="2">
        <v>0.47916666666424002</v>
      </c>
      <c r="L311" t="s">
        <v>28</v>
      </c>
      <c r="M311" t="s">
        <v>27</v>
      </c>
      <c r="N311" t="s">
        <v>532</v>
      </c>
    </row>
    <row r="312" spans="1:23" x14ac:dyDescent="0.35">
      <c r="A312" s="1">
        <v>45276</v>
      </c>
      <c r="B312" s="2">
        <v>0.52083333333575998</v>
      </c>
      <c r="C312" t="s">
        <v>75</v>
      </c>
      <c r="D312" t="s">
        <v>429</v>
      </c>
      <c r="E312" t="s">
        <v>18</v>
      </c>
      <c r="F312" t="s">
        <v>77</v>
      </c>
      <c r="G312" s="8" t="s">
        <v>430</v>
      </c>
      <c r="H312" s="21" t="s">
        <v>465</v>
      </c>
      <c r="I312" s="20" t="s">
        <v>518</v>
      </c>
      <c r="J312" s="1">
        <v>45276</v>
      </c>
      <c r="K312" s="2">
        <v>0.6875</v>
      </c>
      <c r="L312" t="s">
        <v>597</v>
      </c>
      <c r="M312" t="s">
        <v>144</v>
      </c>
      <c r="N312" t="s">
        <v>598</v>
      </c>
    </row>
    <row r="313" spans="1:23" x14ac:dyDescent="0.35">
      <c r="A313" s="1">
        <v>45276</v>
      </c>
      <c r="B313" s="2">
        <v>0.60416666666424002</v>
      </c>
      <c r="C313" t="s">
        <v>266</v>
      </c>
      <c r="D313" t="s">
        <v>431</v>
      </c>
      <c r="E313" t="s">
        <v>18</v>
      </c>
      <c r="F313" t="s">
        <v>61</v>
      </c>
      <c r="G313" s="8" t="s">
        <v>432</v>
      </c>
      <c r="H313" s="21" t="s">
        <v>489</v>
      </c>
      <c r="I313" s="20" t="s">
        <v>513</v>
      </c>
      <c r="J313" s="1">
        <v>45276</v>
      </c>
      <c r="K313" s="2">
        <v>0.45833333333575998</v>
      </c>
      <c r="L313" t="s">
        <v>140</v>
      </c>
      <c r="M313" t="s">
        <v>52</v>
      </c>
      <c r="N313" t="s">
        <v>563</v>
      </c>
    </row>
    <row r="314" spans="1:23" x14ac:dyDescent="0.35">
      <c r="A314" s="1">
        <v>45276</v>
      </c>
      <c r="B314" s="2">
        <v>0.60416666666424002</v>
      </c>
      <c r="C314" t="s">
        <v>137</v>
      </c>
      <c r="D314" t="s">
        <v>433</v>
      </c>
      <c r="E314" t="s">
        <v>18</v>
      </c>
      <c r="F314" t="s">
        <v>10</v>
      </c>
      <c r="G314" s="8" t="s">
        <v>434</v>
      </c>
      <c r="H314" s="21" t="s">
        <v>490</v>
      </c>
      <c r="I314" s="20" t="s">
        <v>490</v>
      </c>
      <c r="J314" s="1">
        <v>45276</v>
      </c>
      <c r="K314" s="2">
        <v>0.55208333333575998</v>
      </c>
      <c r="L314" t="s">
        <v>599</v>
      </c>
      <c r="M314" t="s">
        <v>63</v>
      </c>
      <c r="N314" t="s">
        <v>563</v>
      </c>
    </row>
    <row r="315" spans="1:23" x14ac:dyDescent="0.35">
      <c r="A315" s="1">
        <v>45276</v>
      </c>
      <c r="B315" s="2">
        <v>0.60416666666424002</v>
      </c>
      <c r="C315" t="s">
        <v>307</v>
      </c>
      <c r="D315" t="s">
        <v>435</v>
      </c>
      <c r="E315" t="s">
        <v>18</v>
      </c>
      <c r="F315" t="s">
        <v>309</v>
      </c>
      <c r="G315" s="8" t="s">
        <v>436</v>
      </c>
      <c r="H315" s="21" t="s">
        <v>467</v>
      </c>
      <c r="I315" s="20" t="s">
        <v>506</v>
      </c>
      <c r="J315" s="1">
        <v>45276</v>
      </c>
      <c r="K315" s="2">
        <v>0.5</v>
      </c>
      <c r="L315" t="s">
        <v>248</v>
      </c>
      <c r="M315" t="s">
        <v>82</v>
      </c>
      <c r="N315" t="s">
        <v>552</v>
      </c>
    </row>
    <row r="316" spans="1:23" x14ac:dyDescent="0.35">
      <c r="A316" s="1">
        <v>45276</v>
      </c>
      <c r="B316" s="2">
        <v>0.6875</v>
      </c>
      <c r="C316" t="s">
        <v>209</v>
      </c>
      <c r="D316" t="s">
        <v>361</v>
      </c>
      <c r="E316" t="s">
        <v>18</v>
      </c>
      <c r="F316" t="s">
        <v>115</v>
      </c>
      <c r="G316" s="8" t="s">
        <v>437</v>
      </c>
      <c r="H316" s="21" t="s">
        <v>497</v>
      </c>
      <c r="I316" s="20" t="s">
        <v>506</v>
      </c>
    </row>
    <row r="317" spans="1:23" x14ac:dyDescent="0.35">
      <c r="A317" s="1">
        <v>45276</v>
      </c>
      <c r="B317" s="2">
        <v>0.6875</v>
      </c>
      <c r="C317" t="s">
        <v>205</v>
      </c>
      <c r="D317" t="s">
        <v>438</v>
      </c>
      <c r="E317" t="s">
        <v>18</v>
      </c>
      <c r="F317" t="s">
        <v>207</v>
      </c>
      <c r="G317" s="8" t="s">
        <v>439</v>
      </c>
      <c r="H317" s="21" t="s">
        <v>495</v>
      </c>
      <c r="I317" s="20" t="s">
        <v>473</v>
      </c>
    </row>
    <row r="318" spans="1:23" x14ac:dyDescent="0.35">
      <c r="A318" s="1">
        <v>45276</v>
      </c>
      <c r="B318" s="2">
        <v>0.6875</v>
      </c>
      <c r="C318" t="s">
        <v>133</v>
      </c>
      <c r="D318" t="s">
        <v>323</v>
      </c>
      <c r="E318" t="s">
        <v>18</v>
      </c>
      <c r="F318" t="s">
        <v>29</v>
      </c>
      <c r="G318" s="8" t="s">
        <v>440</v>
      </c>
      <c r="H318" s="21" t="s">
        <v>497</v>
      </c>
      <c r="I318" s="20" t="s">
        <v>493</v>
      </c>
    </row>
    <row r="319" spans="1:23" x14ac:dyDescent="0.35">
      <c r="A319" s="1">
        <v>45276</v>
      </c>
      <c r="B319" s="2">
        <v>0.77083333333575998</v>
      </c>
      <c r="C319" t="s">
        <v>59</v>
      </c>
      <c r="D319" t="s">
        <v>441</v>
      </c>
      <c r="E319" t="s">
        <v>18</v>
      </c>
      <c r="F319" t="s">
        <v>61</v>
      </c>
      <c r="G319" s="8" t="s">
        <v>442</v>
      </c>
      <c r="H319" s="21" t="s">
        <v>465</v>
      </c>
      <c r="I319" s="20" t="s">
        <v>492</v>
      </c>
    </row>
    <row r="320" spans="1:23" x14ac:dyDescent="0.35">
      <c r="A320" s="1">
        <v>45276</v>
      </c>
      <c r="B320" s="2">
        <v>0.77083333333575998</v>
      </c>
      <c r="C320" t="s">
        <v>117</v>
      </c>
      <c r="D320" t="s">
        <v>443</v>
      </c>
      <c r="E320" t="s">
        <v>18</v>
      </c>
      <c r="F320" t="s">
        <v>119</v>
      </c>
      <c r="G320" s="8" t="s">
        <v>444</v>
      </c>
      <c r="H320" s="21" t="s">
        <v>489</v>
      </c>
      <c r="I320" s="20" t="s">
        <v>471</v>
      </c>
    </row>
    <row r="322" spans="10:14" x14ac:dyDescent="0.35">
      <c r="J322" s="1">
        <v>45283</v>
      </c>
      <c r="K322" s="2">
        <v>0.79166666666424002</v>
      </c>
      <c r="L322" t="s">
        <v>68</v>
      </c>
      <c r="M322" t="s">
        <v>79</v>
      </c>
      <c r="N322" t="s">
        <v>151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AA81-7684-48C8-BB3D-75CABB4ABC79}">
  <sheetPr codeName="Blad2"/>
  <dimension ref="A1:V65"/>
  <sheetViews>
    <sheetView topLeftCell="A27" workbookViewId="0">
      <selection activeCell="Q53" sqref="Q53"/>
    </sheetView>
  </sheetViews>
  <sheetFormatPr defaultRowHeight="14.5" x14ac:dyDescent="0.35"/>
  <cols>
    <col min="1" max="1" width="16.54296875" customWidth="1"/>
    <col min="3" max="3" width="18.54296875" customWidth="1"/>
    <col min="4" max="4" width="36.81640625" customWidth="1"/>
    <col min="6" max="6" width="19.1796875" customWidth="1"/>
    <col min="7" max="7" width="17.453125" customWidth="1"/>
    <col min="8" max="8" width="22.54296875" style="45" customWidth="1"/>
    <col min="10" max="10" width="9.1796875" style="8"/>
    <col min="11" max="11" width="12.1796875" style="45" customWidth="1"/>
    <col min="12" max="12" width="15.1796875" customWidth="1"/>
  </cols>
  <sheetData>
    <row r="1" spans="1:13" x14ac:dyDescent="0.35">
      <c r="A1" t="s">
        <v>0</v>
      </c>
      <c r="B1" t="s">
        <v>1</v>
      </c>
      <c r="C1" t="s">
        <v>708</v>
      </c>
      <c r="D1" t="s">
        <v>709</v>
      </c>
      <c r="E1" t="s">
        <v>5</v>
      </c>
      <c r="F1" t="s">
        <v>710</v>
      </c>
      <c r="G1" t="s">
        <v>711</v>
      </c>
      <c r="H1" s="45" t="s">
        <v>712</v>
      </c>
      <c r="I1" t="s">
        <v>602</v>
      </c>
      <c r="J1" s="8" t="s">
        <v>603</v>
      </c>
      <c r="K1" s="51" t="s">
        <v>743</v>
      </c>
      <c r="L1" s="22" t="s">
        <v>744</v>
      </c>
      <c r="M1" s="22" t="s">
        <v>745</v>
      </c>
    </row>
    <row r="2" spans="1:13" x14ac:dyDescent="0.35">
      <c r="A2" s="1">
        <v>45302</v>
      </c>
      <c r="B2" s="2">
        <v>0.83333333333575998</v>
      </c>
      <c r="C2" t="s">
        <v>7</v>
      </c>
      <c r="D2" t="s">
        <v>481</v>
      </c>
      <c r="E2" t="s">
        <v>10</v>
      </c>
      <c r="F2" t="s">
        <v>621</v>
      </c>
      <c r="G2" t="s">
        <v>620</v>
      </c>
      <c r="H2" s="45" t="s">
        <v>714</v>
      </c>
      <c r="I2" t="s">
        <v>467</v>
      </c>
      <c r="J2" s="8" t="s">
        <v>740</v>
      </c>
    </row>
    <row r="3" spans="1:13" x14ac:dyDescent="0.35">
      <c r="A3" s="1">
        <v>45302</v>
      </c>
      <c r="B3" s="2">
        <v>0.83333333333575998</v>
      </c>
      <c r="C3" t="s">
        <v>12</v>
      </c>
      <c r="D3" t="s">
        <v>475</v>
      </c>
      <c r="E3" t="s">
        <v>14</v>
      </c>
      <c r="F3" t="s">
        <v>622</v>
      </c>
      <c r="G3" t="s">
        <v>620</v>
      </c>
      <c r="H3" s="45" t="s">
        <v>714</v>
      </c>
      <c r="I3" t="s">
        <v>491</v>
      </c>
      <c r="J3" s="46" t="s">
        <v>740</v>
      </c>
    </row>
    <row r="4" spans="1:13" x14ac:dyDescent="0.35">
      <c r="A4" s="1"/>
      <c r="B4" s="2"/>
    </row>
    <row r="5" spans="1:13" x14ac:dyDescent="0.35">
      <c r="A5" s="1">
        <v>45303</v>
      </c>
      <c r="B5" s="2">
        <v>0.77083333333333337</v>
      </c>
      <c r="C5" t="s">
        <v>125</v>
      </c>
      <c r="D5" t="s">
        <v>203</v>
      </c>
      <c r="E5" t="s">
        <v>619</v>
      </c>
      <c r="F5" t="s">
        <v>736</v>
      </c>
      <c r="G5" t="s">
        <v>737</v>
      </c>
      <c r="H5" s="45" t="s">
        <v>713</v>
      </c>
      <c r="I5" t="s">
        <v>502</v>
      </c>
      <c r="J5" s="8" t="s">
        <v>469</v>
      </c>
    </row>
    <row r="6" spans="1:13" x14ac:dyDescent="0.35">
      <c r="A6" s="1">
        <v>45303</v>
      </c>
      <c r="B6" s="2">
        <v>0.77083333333575998</v>
      </c>
      <c r="C6" t="s">
        <v>624</v>
      </c>
      <c r="D6" s="15" t="s">
        <v>625</v>
      </c>
      <c r="E6" t="s">
        <v>626</v>
      </c>
      <c r="F6" t="s">
        <v>627</v>
      </c>
      <c r="G6" t="s">
        <v>628</v>
      </c>
      <c r="H6" s="45" t="s">
        <v>713</v>
      </c>
      <c r="I6" t="s">
        <v>504</v>
      </c>
      <c r="J6" s="8" t="s">
        <v>504</v>
      </c>
    </row>
    <row r="7" spans="1:13" x14ac:dyDescent="0.35">
      <c r="A7" s="1">
        <v>45303</v>
      </c>
      <c r="B7" s="2">
        <v>0.83333333333575998</v>
      </c>
      <c r="C7" t="s">
        <v>55</v>
      </c>
      <c r="D7" t="s">
        <v>650</v>
      </c>
      <c r="E7" t="s">
        <v>651</v>
      </c>
      <c r="F7" t="s">
        <v>652</v>
      </c>
      <c r="G7" t="s">
        <v>737</v>
      </c>
      <c r="H7" s="45" t="s">
        <v>714</v>
      </c>
      <c r="I7" t="s">
        <v>493</v>
      </c>
      <c r="J7" s="8" t="s">
        <v>496</v>
      </c>
    </row>
    <row r="8" spans="1:13" ht="15" thickBot="1" x14ac:dyDescent="0.4">
      <c r="A8" s="1">
        <v>45303</v>
      </c>
      <c r="B8" s="2">
        <v>0.83333333333575998</v>
      </c>
      <c r="C8" t="s">
        <v>51</v>
      </c>
      <c r="D8" s="15" t="s">
        <v>52</v>
      </c>
      <c r="E8" t="s">
        <v>632</v>
      </c>
      <c r="F8" t="s">
        <v>633</v>
      </c>
      <c r="G8" t="s">
        <v>628</v>
      </c>
      <c r="H8" s="45" t="s">
        <v>713</v>
      </c>
      <c r="I8" t="s">
        <v>494</v>
      </c>
      <c r="J8" s="46" t="s">
        <v>496</v>
      </c>
    </row>
    <row r="9" spans="1:13" ht="15" thickBot="1" x14ac:dyDescent="0.4">
      <c r="A9" s="1"/>
      <c r="B9" s="2"/>
      <c r="I9" s="22"/>
      <c r="J9" s="22"/>
      <c r="K9" s="61" t="s">
        <v>743</v>
      </c>
    </row>
    <row r="10" spans="1:13" x14ac:dyDescent="0.35">
      <c r="A10" s="1">
        <v>45304</v>
      </c>
      <c r="B10" s="2">
        <v>0.41666666666424002</v>
      </c>
      <c r="C10" t="s">
        <v>17</v>
      </c>
      <c r="D10" t="s">
        <v>637</v>
      </c>
      <c r="E10" t="s">
        <v>638</v>
      </c>
      <c r="F10" t="s">
        <v>639</v>
      </c>
      <c r="G10" t="s">
        <v>636</v>
      </c>
      <c r="H10" s="45" t="s">
        <v>713</v>
      </c>
      <c r="I10" t="s">
        <v>465</v>
      </c>
      <c r="J10" t="s">
        <v>490</v>
      </c>
      <c r="K10" s="52" t="s">
        <v>492</v>
      </c>
      <c r="L10" s="53">
        <v>0.38541666666666669</v>
      </c>
      <c r="M10" s="54">
        <v>0.5625</v>
      </c>
    </row>
    <row r="11" spans="1:13" x14ac:dyDescent="0.35">
      <c r="A11" s="1">
        <v>45304</v>
      </c>
      <c r="B11" s="2">
        <v>0.41666666666666669</v>
      </c>
      <c r="C11" t="s">
        <v>39</v>
      </c>
      <c r="D11" t="s">
        <v>629</v>
      </c>
      <c r="E11" t="s">
        <v>630</v>
      </c>
      <c r="F11" t="s">
        <v>631</v>
      </c>
      <c r="G11" t="s">
        <v>636</v>
      </c>
      <c r="H11" s="45" t="s">
        <v>713</v>
      </c>
      <c r="I11" t="s">
        <v>497</v>
      </c>
      <c r="J11" s="22" t="s">
        <v>511</v>
      </c>
      <c r="K11" s="55" t="s">
        <v>473</v>
      </c>
      <c r="L11" s="2">
        <v>0.38541666666666669</v>
      </c>
      <c r="M11" s="56">
        <v>0.5625</v>
      </c>
    </row>
    <row r="12" spans="1:13" x14ac:dyDescent="0.35">
      <c r="A12" s="1">
        <v>45304</v>
      </c>
      <c r="B12" s="2">
        <v>0.41666666666424002</v>
      </c>
      <c r="C12" t="s">
        <v>133</v>
      </c>
      <c r="D12" t="s">
        <v>640</v>
      </c>
      <c r="E12" t="s">
        <v>641</v>
      </c>
      <c r="F12" t="s">
        <v>642</v>
      </c>
      <c r="G12" t="s">
        <v>636</v>
      </c>
      <c r="H12" s="45" t="s">
        <v>713</v>
      </c>
      <c r="I12" t="s">
        <v>497</v>
      </c>
      <c r="J12" s="22" t="s">
        <v>511</v>
      </c>
      <c r="K12" s="55" t="s">
        <v>473</v>
      </c>
      <c r="L12" s="2">
        <v>0.38541666666666669</v>
      </c>
      <c r="M12" s="56">
        <v>0.5625</v>
      </c>
    </row>
    <row r="13" spans="1:13" x14ac:dyDescent="0.35">
      <c r="A13" s="1">
        <v>45304</v>
      </c>
      <c r="B13" s="2">
        <v>0.52083333333575998</v>
      </c>
      <c r="C13" t="s">
        <v>59</v>
      </c>
      <c r="D13" t="s">
        <v>60</v>
      </c>
      <c r="E13" t="s">
        <v>61</v>
      </c>
      <c r="F13" t="s">
        <v>643</v>
      </c>
      <c r="G13" t="s">
        <v>636</v>
      </c>
      <c r="H13" s="45" t="s">
        <v>714</v>
      </c>
      <c r="I13" t="s">
        <v>498</v>
      </c>
      <c r="J13" s="22" t="s">
        <v>513</v>
      </c>
      <c r="K13" s="55" t="s">
        <v>487</v>
      </c>
      <c r="L13" s="2">
        <v>0.54166666666666663</v>
      </c>
      <c r="M13" s="56">
        <v>0.72916666666666663</v>
      </c>
    </row>
    <row r="14" spans="1:13" x14ac:dyDescent="0.35">
      <c r="A14" s="1">
        <v>45304</v>
      </c>
      <c r="B14" s="2">
        <v>0.52083333333575998</v>
      </c>
      <c r="C14" t="s">
        <v>157</v>
      </c>
      <c r="D14" t="s">
        <v>587</v>
      </c>
      <c r="E14" t="s">
        <v>159</v>
      </c>
      <c r="F14" t="s">
        <v>644</v>
      </c>
      <c r="G14" t="s">
        <v>636</v>
      </c>
      <c r="H14" s="45" t="s">
        <v>714</v>
      </c>
      <c r="I14" t="s">
        <v>491</v>
      </c>
      <c r="J14" s="22" t="s">
        <v>501</v>
      </c>
      <c r="K14" s="55" t="s">
        <v>503</v>
      </c>
      <c r="L14" s="2">
        <v>0.54166666666666663</v>
      </c>
      <c r="M14" s="56">
        <v>0.625</v>
      </c>
    </row>
    <row r="15" spans="1:13" x14ac:dyDescent="0.35">
      <c r="A15" s="1">
        <v>45304</v>
      </c>
      <c r="B15" s="2">
        <v>0.60416666666424002</v>
      </c>
      <c r="C15" t="s">
        <v>266</v>
      </c>
      <c r="D15" t="s">
        <v>477</v>
      </c>
      <c r="E15" t="s">
        <v>61</v>
      </c>
      <c r="F15" t="s">
        <v>645</v>
      </c>
      <c r="G15" t="s">
        <v>636</v>
      </c>
      <c r="H15" s="45" t="s">
        <v>714</v>
      </c>
      <c r="I15" t="s">
        <v>491</v>
      </c>
      <c r="J15" s="22" t="s">
        <v>487</v>
      </c>
      <c r="K15" s="55" t="s">
        <v>493</v>
      </c>
      <c r="L15" s="2">
        <v>0.625</v>
      </c>
      <c r="M15" s="56">
        <v>0.72916666666666663</v>
      </c>
    </row>
    <row r="16" spans="1:13" x14ac:dyDescent="0.35">
      <c r="A16" s="1">
        <v>45304</v>
      </c>
      <c r="B16" s="2">
        <v>0.60416666666424002</v>
      </c>
      <c r="C16" t="s">
        <v>67</v>
      </c>
      <c r="D16" t="s">
        <v>80</v>
      </c>
      <c r="E16" t="s">
        <v>69</v>
      </c>
      <c r="F16" t="s">
        <v>623</v>
      </c>
      <c r="G16" t="s">
        <v>636</v>
      </c>
      <c r="H16" s="45" t="s">
        <v>715</v>
      </c>
      <c r="I16" t="s">
        <v>487</v>
      </c>
      <c r="J16" s="22" t="s">
        <v>516</v>
      </c>
      <c r="K16" s="55" t="s">
        <v>490</v>
      </c>
      <c r="L16" s="2">
        <v>0.70833333333333337</v>
      </c>
      <c r="M16" s="56" t="s">
        <v>739</v>
      </c>
    </row>
    <row r="17" spans="1:13" ht="15" thickBot="1" x14ac:dyDescent="0.4">
      <c r="A17" s="1">
        <v>45304</v>
      </c>
      <c r="B17" s="2">
        <v>0.6875</v>
      </c>
      <c r="C17" t="s">
        <v>63</v>
      </c>
      <c r="D17" t="s">
        <v>484</v>
      </c>
      <c r="E17" t="s">
        <v>65</v>
      </c>
      <c r="F17" t="s">
        <v>646</v>
      </c>
      <c r="G17" t="s">
        <v>636</v>
      </c>
      <c r="H17" s="45" t="s">
        <v>716</v>
      </c>
      <c r="I17" t="s">
        <v>601</v>
      </c>
      <c r="J17" s="22" t="s">
        <v>502</v>
      </c>
      <c r="K17" s="57" t="s">
        <v>490</v>
      </c>
      <c r="L17" s="4">
        <v>0.70833333333333337</v>
      </c>
      <c r="M17" s="58" t="s">
        <v>739</v>
      </c>
    </row>
    <row r="18" spans="1:13" x14ac:dyDescent="0.35">
      <c r="A18" s="1">
        <v>45304</v>
      </c>
      <c r="B18" s="2">
        <v>0.6875</v>
      </c>
      <c r="C18" t="s">
        <v>168</v>
      </c>
      <c r="D18" t="s">
        <v>193</v>
      </c>
      <c r="E18" t="s">
        <v>647</v>
      </c>
      <c r="F18" t="s">
        <v>648</v>
      </c>
      <c r="G18" t="s">
        <v>636</v>
      </c>
      <c r="H18" s="45" t="s">
        <v>713</v>
      </c>
      <c r="I18" t="s">
        <v>501</v>
      </c>
      <c r="J18" s="46" t="s">
        <v>501</v>
      </c>
      <c r="L18" s="2"/>
      <c r="M18" s="2"/>
    </row>
    <row r="19" spans="1:13" x14ac:dyDescent="0.35">
      <c r="A19" s="1">
        <v>45304</v>
      </c>
      <c r="B19" s="2">
        <v>0.79166666666424002</v>
      </c>
      <c r="C19" t="s">
        <v>79</v>
      </c>
      <c r="D19" t="s">
        <v>68</v>
      </c>
      <c r="E19" t="s">
        <v>69</v>
      </c>
      <c r="F19" t="s">
        <v>649</v>
      </c>
      <c r="G19" t="s">
        <v>636</v>
      </c>
      <c r="H19" s="45" t="s">
        <v>715</v>
      </c>
      <c r="I19" t="s">
        <v>492</v>
      </c>
      <c r="J19" s="46" t="s">
        <v>491</v>
      </c>
      <c r="L19" s="2"/>
      <c r="M19" s="2"/>
    </row>
    <row r="20" spans="1:13" x14ac:dyDescent="0.35">
      <c r="A20" s="1">
        <v>45304</v>
      </c>
      <c r="B20" s="2">
        <v>0.79166666666424002</v>
      </c>
      <c r="C20" t="s">
        <v>71</v>
      </c>
      <c r="D20" t="s">
        <v>256</v>
      </c>
      <c r="E20" t="s">
        <v>634</v>
      </c>
      <c r="F20" t="s">
        <v>635</v>
      </c>
      <c r="G20" t="s">
        <v>636</v>
      </c>
      <c r="H20" s="45" t="s">
        <v>713</v>
      </c>
      <c r="I20" t="s">
        <v>488</v>
      </c>
      <c r="J20" s="46" t="s">
        <v>473</v>
      </c>
    </row>
    <row r="21" spans="1:13" s="40" customFormat="1" x14ac:dyDescent="0.35">
      <c r="A21" s="47"/>
      <c r="B21" s="48"/>
      <c r="H21" s="49"/>
      <c r="J21" s="50"/>
      <c r="K21" s="49"/>
    </row>
    <row r="23" spans="1:13" x14ac:dyDescent="0.35">
      <c r="A23" s="1">
        <v>45309</v>
      </c>
      <c r="B23" s="2">
        <v>0.83333333333575998</v>
      </c>
      <c r="C23" t="s">
        <v>88</v>
      </c>
      <c r="D23" t="s">
        <v>653</v>
      </c>
      <c r="E23" t="s">
        <v>90</v>
      </c>
      <c r="F23" t="s">
        <v>654</v>
      </c>
      <c r="G23" t="s">
        <v>620</v>
      </c>
      <c r="H23" s="45" t="s">
        <v>713</v>
      </c>
      <c r="I23" t="s">
        <v>499</v>
      </c>
      <c r="J23" s="8" t="s">
        <v>740</v>
      </c>
    </row>
    <row r="24" spans="1:13" x14ac:dyDescent="0.35">
      <c r="A24" s="1">
        <v>45309</v>
      </c>
      <c r="B24" s="2">
        <v>0.83333333333575998</v>
      </c>
      <c r="C24" t="s">
        <v>92</v>
      </c>
      <c r="D24" t="s">
        <v>524</v>
      </c>
      <c r="E24" t="s">
        <v>94</v>
      </c>
      <c r="F24" t="s">
        <v>655</v>
      </c>
      <c r="G24" t="s">
        <v>620</v>
      </c>
      <c r="H24" s="45" t="s">
        <v>714</v>
      </c>
      <c r="I24" t="s">
        <v>488</v>
      </c>
      <c r="J24" s="46" t="s">
        <v>495</v>
      </c>
    </row>
    <row r="25" spans="1:13" x14ac:dyDescent="0.35">
      <c r="A25" s="1">
        <v>45309</v>
      </c>
      <c r="B25" s="2">
        <v>0.83333333333575998</v>
      </c>
      <c r="C25" t="s">
        <v>96</v>
      </c>
      <c r="D25" t="s">
        <v>521</v>
      </c>
      <c r="E25" t="s">
        <v>98</v>
      </c>
      <c r="F25" t="s">
        <v>656</v>
      </c>
      <c r="G25" t="s">
        <v>620</v>
      </c>
      <c r="H25" s="45" t="s">
        <v>713</v>
      </c>
      <c r="I25" t="s">
        <v>493</v>
      </c>
      <c r="J25" s="46" t="s">
        <v>740</v>
      </c>
      <c r="L25" s="22" t="s">
        <v>741</v>
      </c>
    </row>
    <row r="26" spans="1:13" x14ac:dyDescent="0.35">
      <c r="A26" s="1"/>
      <c r="B26" s="2"/>
      <c r="J26" s="46"/>
    </row>
    <row r="27" spans="1:13" x14ac:dyDescent="0.35">
      <c r="A27" s="1">
        <v>45310</v>
      </c>
      <c r="B27" s="2">
        <v>0.89583333333575998</v>
      </c>
      <c r="C27" t="s">
        <v>183</v>
      </c>
      <c r="D27" t="s">
        <v>523</v>
      </c>
      <c r="E27" t="s">
        <v>185</v>
      </c>
      <c r="F27" t="s">
        <v>657</v>
      </c>
      <c r="G27" t="s">
        <v>658</v>
      </c>
      <c r="H27" s="45" t="s">
        <v>714</v>
      </c>
      <c r="I27" t="s">
        <v>494</v>
      </c>
      <c r="J27" s="8" t="s">
        <v>497</v>
      </c>
    </row>
    <row r="28" spans="1:13" ht="15" thickBot="1" x14ac:dyDescent="0.4">
      <c r="A28" s="1">
        <v>45310</v>
      </c>
      <c r="B28" s="2">
        <v>0.83333333333575998</v>
      </c>
      <c r="C28" t="s">
        <v>21</v>
      </c>
      <c r="D28" t="s">
        <v>526</v>
      </c>
      <c r="E28" t="s">
        <v>23</v>
      </c>
      <c r="F28" t="s">
        <v>659</v>
      </c>
      <c r="G28" t="s">
        <v>628</v>
      </c>
      <c r="H28" s="45" t="s">
        <v>714</v>
      </c>
      <c r="I28" t="s">
        <v>498</v>
      </c>
      <c r="J28" s="8" t="s">
        <v>467</v>
      </c>
    </row>
    <row r="29" spans="1:13" ht="15" thickBot="1" x14ac:dyDescent="0.4">
      <c r="A29" s="1"/>
      <c r="B29" s="2"/>
      <c r="J29" s="22"/>
      <c r="K29" s="61" t="s">
        <v>743</v>
      </c>
    </row>
    <row r="30" spans="1:13" x14ac:dyDescent="0.35">
      <c r="A30" s="1">
        <v>45311</v>
      </c>
      <c r="B30" s="2">
        <v>0.41666666666424002</v>
      </c>
      <c r="C30" t="s">
        <v>121</v>
      </c>
      <c r="D30" t="s">
        <v>660</v>
      </c>
      <c r="E30" t="s">
        <v>661</v>
      </c>
      <c r="F30" t="s">
        <v>662</v>
      </c>
      <c r="G30" t="s">
        <v>636</v>
      </c>
      <c r="H30" s="45" t="s">
        <v>713</v>
      </c>
      <c r="I30" t="s">
        <v>489</v>
      </c>
      <c r="J30" s="22" t="s">
        <v>732</v>
      </c>
      <c r="K30" s="59" t="s">
        <v>465</v>
      </c>
      <c r="L30" s="53">
        <v>0.38541666666666669</v>
      </c>
      <c r="M30" s="54">
        <v>0.5625</v>
      </c>
    </row>
    <row r="31" spans="1:13" x14ac:dyDescent="0.35">
      <c r="A31" s="1">
        <v>45311</v>
      </c>
      <c r="B31" s="2">
        <v>0.41666666666424002</v>
      </c>
      <c r="C31" t="s">
        <v>17</v>
      </c>
      <c r="D31" s="15" t="s">
        <v>307</v>
      </c>
      <c r="E31" t="s">
        <v>638</v>
      </c>
      <c r="F31" t="s">
        <v>663</v>
      </c>
      <c r="G31" t="s">
        <v>636</v>
      </c>
      <c r="H31" s="45" t="s">
        <v>713</v>
      </c>
      <c r="I31" t="s">
        <v>503</v>
      </c>
      <c r="J31" t="s">
        <v>516</v>
      </c>
      <c r="K31" s="60" t="s">
        <v>731</v>
      </c>
      <c r="L31" s="2">
        <v>0.38541666666666669</v>
      </c>
      <c r="M31" s="56">
        <v>0.5625</v>
      </c>
    </row>
    <row r="32" spans="1:13" x14ac:dyDescent="0.35">
      <c r="A32" s="1">
        <v>45311</v>
      </c>
      <c r="B32" s="2">
        <v>0.41666666666424002</v>
      </c>
      <c r="C32" t="s">
        <v>43</v>
      </c>
      <c r="D32" t="s">
        <v>664</v>
      </c>
      <c r="E32" t="s">
        <v>665</v>
      </c>
      <c r="F32" t="s">
        <v>666</v>
      </c>
      <c r="G32" t="s">
        <v>636</v>
      </c>
      <c r="H32" s="45" t="s">
        <v>713</v>
      </c>
      <c r="I32" t="s">
        <v>500</v>
      </c>
      <c r="J32" s="22" t="s">
        <v>516</v>
      </c>
      <c r="K32" s="55" t="s">
        <v>731</v>
      </c>
      <c r="L32" s="2">
        <v>0.38541666666666669</v>
      </c>
      <c r="M32" s="56">
        <v>0.5625</v>
      </c>
    </row>
    <row r="33" spans="1:13" x14ac:dyDescent="0.35">
      <c r="A33" s="1">
        <v>45311</v>
      </c>
      <c r="B33" s="2">
        <v>0.5</v>
      </c>
      <c r="C33" t="s">
        <v>205</v>
      </c>
      <c r="D33" t="s">
        <v>571</v>
      </c>
      <c r="E33" t="s">
        <v>207</v>
      </c>
      <c r="F33" t="s">
        <v>667</v>
      </c>
      <c r="G33" t="s">
        <v>636</v>
      </c>
      <c r="H33" s="45" t="s">
        <v>714</v>
      </c>
      <c r="I33" t="s">
        <v>463</v>
      </c>
      <c r="J33" s="22" t="s">
        <v>511</v>
      </c>
      <c r="K33" s="55" t="s">
        <v>465</v>
      </c>
      <c r="L33" s="2">
        <v>0.54166666666666663</v>
      </c>
      <c r="M33" s="56">
        <v>0.72916666666666663</v>
      </c>
    </row>
    <row r="34" spans="1:13" x14ac:dyDescent="0.35">
      <c r="A34" s="1">
        <v>45311</v>
      </c>
      <c r="B34" s="2">
        <v>0.5</v>
      </c>
      <c r="C34" t="s">
        <v>668</v>
      </c>
      <c r="D34" t="s">
        <v>669</v>
      </c>
      <c r="E34" t="s">
        <v>670</v>
      </c>
      <c r="F34" t="s">
        <v>671</v>
      </c>
      <c r="G34" t="s">
        <v>636</v>
      </c>
      <c r="H34" s="45" t="s">
        <v>713</v>
      </c>
      <c r="I34" t="s">
        <v>468</v>
      </c>
      <c r="J34" s="22" t="s">
        <v>511</v>
      </c>
      <c r="K34" s="55" t="s">
        <v>512</v>
      </c>
      <c r="L34" s="2">
        <v>0.54166666666666663</v>
      </c>
      <c r="M34" s="56">
        <v>0.72916666666666663</v>
      </c>
    </row>
    <row r="35" spans="1:13" x14ac:dyDescent="0.35">
      <c r="A35" s="1">
        <v>45311</v>
      </c>
      <c r="B35" s="2">
        <v>0.5</v>
      </c>
      <c r="C35" t="s">
        <v>125</v>
      </c>
      <c r="D35" t="s">
        <v>738</v>
      </c>
      <c r="E35" t="s">
        <v>619</v>
      </c>
      <c r="F35" t="s">
        <v>672</v>
      </c>
      <c r="G35" t="s">
        <v>636</v>
      </c>
      <c r="H35" s="45" t="s">
        <v>713</v>
      </c>
      <c r="I35" t="s">
        <v>468</v>
      </c>
      <c r="J35" s="22" t="s">
        <v>506</v>
      </c>
      <c r="K35" s="55" t="s">
        <v>512</v>
      </c>
      <c r="L35" s="2">
        <v>0.54166666666666663</v>
      </c>
      <c r="M35" s="56">
        <v>0.72916666666666663</v>
      </c>
    </row>
    <row r="36" spans="1:13" x14ac:dyDescent="0.35">
      <c r="A36" s="1">
        <v>45311</v>
      </c>
      <c r="B36" s="2">
        <v>0.60416666666424002</v>
      </c>
      <c r="C36" t="s">
        <v>129</v>
      </c>
      <c r="D36" t="s">
        <v>673</v>
      </c>
      <c r="E36" t="s">
        <v>674</v>
      </c>
      <c r="F36" t="s">
        <v>675</v>
      </c>
      <c r="G36" t="s">
        <v>636</v>
      </c>
      <c r="H36" s="45" t="s">
        <v>713</v>
      </c>
      <c r="I36" t="s">
        <v>467</v>
      </c>
      <c r="J36" s="22" t="s">
        <v>732</v>
      </c>
      <c r="K36" s="55" t="s">
        <v>489</v>
      </c>
      <c r="L36" s="2">
        <v>0.70833333333333337</v>
      </c>
      <c r="M36" s="56" t="s">
        <v>739</v>
      </c>
    </row>
    <row r="37" spans="1:13" ht="15" thickBot="1" x14ac:dyDescent="0.4">
      <c r="A37" s="1">
        <v>45311</v>
      </c>
      <c r="B37" s="2">
        <v>0.60416666666424002</v>
      </c>
      <c r="C37" t="s">
        <v>52</v>
      </c>
      <c r="D37" t="s">
        <v>254</v>
      </c>
      <c r="E37" t="s">
        <v>632</v>
      </c>
      <c r="F37" t="s">
        <v>676</v>
      </c>
      <c r="G37" t="s">
        <v>636</v>
      </c>
      <c r="H37" s="45" t="s">
        <v>713</v>
      </c>
      <c r="I37" t="s">
        <v>466</v>
      </c>
      <c r="J37" s="22" t="s">
        <v>510</v>
      </c>
      <c r="K37" s="57" t="s">
        <v>489</v>
      </c>
      <c r="L37" s="4">
        <v>0.70833333333333337</v>
      </c>
      <c r="M37" s="58" t="s">
        <v>739</v>
      </c>
    </row>
    <row r="38" spans="1:13" x14ac:dyDescent="0.35">
      <c r="A38" s="1">
        <v>45311</v>
      </c>
      <c r="B38" s="2">
        <v>0.60416666666424002</v>
      </c>
      <c r="C38" t="s">
        <v>625</v>
      </c>
      <c r="D38" t="s">
        <v>221</v>
      </c>
      <c r="E38" t="s">
        <v>626</v>
      </c>
      <c r="F38" t="s">
        <v>680</v>
      </c>
      <c r="G38" t="s">
        <v>636</v>
      </c>
      <c r="H38" s="45" t="s">
        <v>713</v>
      </c>
      <c r="I38" t="s">
        <v>488</v>
      </c>
      <c r="J38" s="46" t="s">
        <v>510</v>
      </c>
    </row>
    <row r="39" spans="1:13" x14ac:dyDescent="0.35">
      <c r="A39" s="1">
        <v>45311</v>
      </c>
      <c r="B39" s="2">
        <v>0.6875</v>
      </c>
      <c r="C39" t="s">
        <v>209</v>
      </c>
      <c r="D39" t="s">
        <v>461</v>
      </c>
      <c r="E39" t="s">
        <v>115</v>
      </c>
      <c r="F39" t="s">
        <v>677</v>
      </c>
      <c r="G39" t="s">
        <v>636</v>
      </c>
      <c r="H39" s="45" t="s">
        <v>713</v>
      </c>
      <c r="I39" t="s">
        <v>467</v>
      </c>
      <c r="J39" s="46" t="s">
        <v>506</v>
      </c>
      <c r="L39" s="2"/>
      <c r="M39" s="2"/>
    </row>
    <row r="40" spans="1:13" x14ac:dyDescent="0.35">
      <c r="A40" s="1">
        <v>45311</v>
      </c>
      <c r="B40" s="2">
        <v>0.6875</v>
      </c>
      <c r="C40" t="s">
        <v>47</v>
      </c>
      <c r="D40" t="s">
        <v>685</v>
      </c>
      <c r="E40" t="s">
        <v>686</v>
      </c>
      <c r="F40" t="s">
        <v>687</v>
      </c>
      <c r="G40" t="s">
        <v>636</v>
      </c>
      <c r="H40" s="45" t="s">
        <v>713</v>
      </c>
      <c r="I40" t="s">
        <v>469</v>
      </c>
      <c r="J40" s="46" t="s">
        <v>470</v>
      </c>
    </row>
    <row r="41" spans="1:13" x14ac:dyDescent="0.35">
      <c r="A41" s="1">
        <v>45311</v>
      </c>
      <c r="B41" s="2">
        <v>0.6875</v>
      </c>
      <c r="C41" t="s">
        <v>86</v>
      </c>
      <c r="D41" t="s">
        <v>678</v>
      </c>
      <c r="E41" t="s">
        <v>619</v>
      </c>
      <c r="F41" t="s">
        <v>679</v>
      </c>
      <c r="G41" t="s">
        <v>636</v>
      </c>
      <c r="H41" s="45" t="s">
        <v>713</v>
      </c>
      <c r="I41" t="s">
        <v>470</v>
      </c>
      <c r="J41" s="46" t="s">
        <v>470</v>
      </c>
    </row>
    <row r="42" spans="1:13" x14ac:dyDescent="0.35">
      <c r="A42" s="1">
        <v>45311</v>
      </c>
      <c r="B42" s="2">
        <v>0.77083333333575998</v>
      </c>
      <c r="C42" t="s">
        <v>137</v>
      </c>
      <c r="D42" t="s">
        <v>319</v>
      </c>
      <c r="E42" t="s">
        <v>10</v>
      </c>
      <c r="F42" t="s">
        <v>681</v>
      </c>
      <c r="G42" t="s">
        <v>636</v>
      </c>
      <c r="H42" s="45" t="s">
        <v>714</v>
      </c>
      <c r="I42" s="65" t="s">
        <v>463</v>
      </c>
      <c r="J42" s="46" t="s">
        <v>510</v>
      </c>
    </row>
    <row r="43" spans="1:13" x14ac:dyDescent="0.35">
      <c r="A43" s="1">
        <v>45311</v>
      </c>
      <c r="B43" s="2">
        <v>0.77083333333575998</v>
      </c>
      <c r="C43" t="s">
        <v>40</v>
      </c>
      <c r="D43" t="s">
        <v>682</v>
      </c>
      <c r="E43" t="s">
        <v>683</v>
      </c>
      <c r="F43" t="s">
        <v>684</v>
      </c>
      <c r="G43" t="s">
        <v>636</v>
      </c>
      <c r="H43" s="45" t="s">
        <v>713</v>
      </c>
      <c r="I43" t="s">
        <v>466</v>
      </c>
      <c r="J43" s="46" t="s">
        <v>518</v>
      </c>
    </row>
    <row r="44" spans="1:13" x14ac:dyDescent="0.35">
      <c r="J44" s="46"/>
    </row>
    <row r="45" spans="1:13" x14ac:dyDescent="0.35">
      <c r="J45" s="46"/>
    </row>
    <row r="46" spans="1:13" s="40" customFormat="1" x14ac:dyDescent="0.35">
      <c r="A46" s="47"/>
      <c r="B46" s="48"/>
      <c r="H46" s="49"/>
      <c r="J46" s="50"/>
      <c r="K46" s="49"/>
    </row>
    <row r="47" spans="1:13" x14ac:dyDescent="0.35">
      <c r="A47" s="1"/>
      <c r="B47" s="2"/>
      <c r="J47" s="46"/>
    </row>
    <row r="48" spans="1:13" x14ac:dyDescent="0.35">
      <c r="A48" s="1">
        <v>45316</v>
      </c>
      <c r="B48" s="2">
        <v>0.83333333333575998</v>
      </c>
      <c r="C48" t="s">
        <v>7</v>
      </c>
      <c r="D48" s="15" t="s">
        <v>137</v>
      </c>
      <c r="E48" t="s">
        <v>10</v>
      </c>
      <c r="F48" t="s">
        <v>690</v>
      </c>
      <c r="G48" t="s">
        <v>620</v>
      </c>
      <c r="H48" s="51" t="s">
        <v>714</v>
      </c>
      <c r="I48" s="22" t="s">
        <v>495</v>
      </c>
      <c r="J48" s="46" t="s">
        <v>495</v>
      </c>
    </row>
    <row r="49" spans="1:22" x14ac:dyDescent="0.35">
      <c r="A49" s="1"/>
      <c r="B49" s="2"/>
      <c r="J49" s="46"/>
    </row>
    <row r="50" spans="1:22" x14ac:dyDescent="0.35">
      <c r="A50" s="1">
        <v>45317</v>
      </c>
      <c r="B50" s="2">
        <v>0.83333333333575998</v>
      </c>
      <c r="C50" t="s">
        <v>55</v>
      </c>
      <c r="D50" t="s">
        <v>691</v>
      </c>
      <c r="E50" t="s">
        <v>651</v>
      </c>
      <c r="F50" t="s">
        <v>692</v>
      </c>
      <c r="G50" t="s">
        <v>628</v>
      </c>
      <c r="H50" s="51" t="s">
        <v>714</v>
      </c>
      <c r="I50" s="22" t="s">
        <v>498</v>
      </c>
      <c r="J50" s="46" t="s">
        <v>498</v>
      </c>
      <c r="V50" s="22"/>
    </row>
    <row r="51" spans="1:22" ht="15" thickBot="1" x14ac:dyDescent="0.4">
      <c r="A51" s="1">
        <v>45317</v>
      </c>
      <c r="B51" s="2">
        <v>0.83333333333333337</v>
      </c>
      <c r="C51" t="s">
        <v>51</v>
      </c>
      <c r="D51" t="s">
        <v>688</v>
      </c>
      <c r="E51" t="s">
        <v>632</v>
      </c>
      <c r="F51" t="s">
        <v>689</v>
      </c>
      <c r="G51" t="s">
        <v>628</v>
      </c>
      <c r="H51" s="51" t="s">
        <v>713</v>
      </c>
      <c r="I51" s="22" t="s">
        <v>494</v>
      </c>
      <c r="J51" s="46" t="s">
        <v>494</v>
      </c>
    </row>
    <row r="52" spans="1:22" ht="15" thickBot="1" x14ac:dyDescent="0.4">
      <c r="A52" s="1"/>
      <c r="B52" s="2"/>
      <c r="J52" s="22"/>
      <c r="K52" s="61" t="s">
        <v>743</v>
      </c>
    </row>
    <row r="53" spans="1:22" x14ac:dyDescent="0.35">
      <c r="A53" s="1">
        <v>45318</v>
      </c>
      <c r="B53" s="2">
        <v>0.41666666666424002</v>
      </c>
      <c r="C53" t="s">
        <v>82</v>
      </c>
      <c r="D53" t="s">
        <v>693</v>
      </c>
      <c r="E53" t="s">
        <v>694</v>
      </c>
      <c r="F53" t="s">
        <v>695</v>
      </c>
      <c r="G53" t="s">
        <v>636</v>
      </c>
      <c r="H53" s="51" t="s">
        <v>713</v>
      </c>
      <c r="I53" s="22" t="s">
        <v>490</v>
      </c>
      <c r="J53" s="22" t="s">
        <v>511</v>
      </c>
      <c r="K53" s="59" t="s">
        <v>464</v>
      </c>
      <c r="L53" s="53">
        <v>0.38541666666666669</v>
      </c>
      <c r="M53" s="54">
        <v>0.5625</v>
      </c>
    </row>
    <row r="54" spans="1:22" x14ac:dyDescent="0.35">
      <c r="A54" s="1">
        <v>45318</v>
      </c>
      <c r="B54" s="2">
        <v>0.41666666666424002</v>
      </c>
      <c r="C54" t="s">
        <v>168</v>
      </c>
      <c r="D54" t="s">
        <v>252</v>
      </c>
      <c r="E54" t="s">
        <v>647</v>
      </c>
      <c r="F54" t="s">
        <v>696</v>
      </c>
      <c r="G54" t="s">
        <v>636</v>
      </c>
      <c r="H54" s="51" t="s">
        <v>713</v>
      </c>
      <c r="I54" s="22" t="s">
        <v>490</v>
      </c>
      <c r="J54" s="22" t="s">
        <v>511</v>
      </c>
      <c r="K54" s="55" t="s">
        <v>507</v>
      </c>
      <c r="L54" s="2">
        <v>0.38541666666666669</v>
      </c>
      <c r="M54" s="56">
        <v>0.5625</v>
      </c>
    </row>
    <row r="55" spans="1:22" x14ac:dyDescent="0.35">
      <c r="A55" s="1">
        <v>45318</v>
      </c>
      <c r="B55" s="2">
        <v>0.41666666666424002</v>
      </c>
      <c r="C55" t="s">
        <v>133</v>
      </c>
      <c r="D55" t="s">
        <v>697</v>
      </c>
      <c r="E55" t="s">
        <v>641</v>
      </c>
      <c r="F55" t="s">
        <v>698</v>
      </c>
      <c r="G55" t="s">
        <v>636</v>
      </c>
      <c r="H55" s="51" t="s">
        <v>713</v>
      </c>
      <c r="I55" s="22" t="s">
        <v>496</v>
      </c>
      <c r="J55" s="22" t="s">
        <v>514</v>
      </c>
      <c r="K55" s="55" t="s">
        <v>507</v>
      </c>
      <c r="L55" s="2">
        <v>0.38541666666666669</v>
      </c>
      <c r="M55" s="56">
        <v>0.5625</v>
      </c>
    </row>
    <row r="56" spans="1:22" x14ac:dyDescent="0.35">
      <c r="A56" s="1">
        <v>45318</v>
      </c>
      <c r="B56" s="2">
        <v>0.5</v>
      </c>
      <c r="C56" t="s">
        <v>307</v>
      </c>
      <c r="D56" t="s">
        <v>637</v>
      </c>
      <c r="E56" t="s">
        <v>638</v>
      </c>
      <c r="F56" t="s">
        <v>701</v>
      </c>
      <c r="G56" t="s">
        <v>636</v>
      </c>
      <c r="H56" s="51" t="s">
        <v>713</v>
      </c>
      <c r="I56" s="22" t="s">
        <v>501</v>
      </c>
      <c r="J56" s="22" t="s">
        <v>513</v>
      </c>
      <c r="K56" s="55" t="s">
        <v>463</v>
      </c>
      <c r="L56" s="2">
        <v>0.54166666666666663</v>
      </c>
      <c r="M56" s="56">
        <v>0.72916666666666663</v>
      </c>
    </row>
    <row r="57" spans="1:22" x14ac:dyDescent="0.35">
      <c r="A57" s="1">
        <v>45318</v>
      </c>
      <c r="B57" s="2">
        <v>0.5</v>
      </c>
      <c r="C57" t="s">
        <v>157</v>
      </c>
      <c r="D57" t="s">
        <v>699</v>
      </c>
      <c r="E57" t="s">
        <v>159</v>
      </c>
      <c r="F57" t="s">
        <v>700</v>
      </c>
      <c r="G57" t="s">
        <v>636</v>
      </c>
      <c r="H57" s="51" t="s">
        <v>714</v>
      </c>
      <c r="I57" s="22" t="s">
        <v>487</v>
      </c>
      <c r="J57" s="22" t="s">
        <v>505</v>
      </c>
      <c r="K57" s="55" t="s">
        <v>505</v>
      </c>
      <c r="L57" s="2">
        <v>0.54166666666666663</v>
      </c>
      <c r="M57" s="56">
        <v>0.72916666666666663</v>
      </c>
    </row>
    <row r="58" spans="1:22" x14ac:dyDescent="0.35">
      <c r="A58" s="1">
        <v>45318</v>
      </c>
      <c r="B58" s="2">
        <v>0.60416666666424002</v>
      </c>
      <c r="C58" t="s">
        <v>266</v>
      </c>
      <c r="D58" t="s">
        <v>60</v>
      </c>
      <c r="E58" t="s">
        <v>61</v>
      </c>
      <c r="F58" t="s">
        <v>702</v>
      </c>
      <c r="G58" t="s">
        <v>636</v>
      </c>
      <c r="H58" s="51" t="s">
        <v>714</v>
      </c>
      <c r="I58" s="22" t="s">
        <v>463</v>
      </c>
      <c r="J58" s="22" t="s">
        <v>471</v>
      </c>
      <c r="K58" s="55" t="s">
        <v>505</v>
      </c>
      <c r="L58" s="2">
        <v>0.54166666666666663</v>
      </c>
      <c r="M58" s="56">
        <v>0.72916666666666663</v>
      </c>
    </row>
    <row r="59" spans="1:22" x14ac:dyDescent="0.35">
      <c r="A59" s="1">
        <v>45318</v>
      </c>
      <c r="B59" s="2">
        <v>0.60416666666424002</v>
      </c>
      <c r="C59" t="s">
        <v>71</v>
      </c>
      <c r="D59" t="s">
        <v>44</v>
      </c>
      <c r="E59" t="s">
        <v>634</v>
      </c>
      <c r="F59" t="s">
        <v>703</v>
      </c>
      <c r="G59" t="s">
        <v>636</v>
      </c>
      <c r="H59" s="51" t="s">
        <v>713</v>
      </c>
      <c r="I59" s="22" t="s">
        <v>465</v>
      </c>
      <c r="J59" s="22" t="s">
        <v>517</v>
      </c>
      <c r="K59" s="55" t="s">
        <v>465</v>
      </c>
      <c r="L59" s="2">
        <v>0.70833333333333337</v>
      </c>
      <c r="M59" s="56" t="s">
        <v>739</v>
      </c>
    </row>
    <row r="60" spans="1:22" ht="15" thickBot="1" x14ac:dyDescent="0.4">
      <c r="A60" s="1">
        <v>45318</v>
      </c>
      <c r="B60" s="2">
        <v>0.6875</v>
      </c>
      <c r="C60" t="s">
        <v>63</v>
      </c>
      <c r="D60" t="s">
        <v>531</v>
      </c>
      <c r="E60" t="s">
        <v>65</v>
      </c>
      <c r="F60" t="s">
        <v>704</v>
      </c>
      <c r="G60" t="s">
        <v>636</v>
      </c>
      <c r="H60" s="51" t="s">
        <v>742</v>
      </c>
      <c r="I60" s="22" t="s">
        <v>601</v>
      </c>
      <c r="J60" s="22" t="s">
        <v>507</v>
      </c>
      <c r="K60" s="57" t="s">
        <v>465</v>
      </c>
      <c r="L60" s="4">
        <v>0.70833333333333337</v>
      </c>
      <c r="M60" s="58" t="s">
        <v>739</v>
      </c>
    </row>
    <row r="61" spans="1:22" x14ac:dyDescent="0.35">
      <c r="A61" s="1">
        <v>45318</v>
      </c>
      <c r="B61" s="2">
        <v>0.6875</v>
      </c>
      <c r="C61" t="s">
        <v>624</v>
      </c>
      <c r="D61" t="s">
        <v>166</v>
      </c>
      <c r="E61" t="s">
        <v>626</v>
      </c>
      <c r="F61" t="s">
        <v>705</v>
      </c>
      <c r="G61" t="s">
        <v>636</v>
      </c>
      <c r="H61" s="51" t="s">
        <v>713</v>
      </c>
      <c r="I61" s="22" t="s">
        <v>504</v>
      </c>
      <c r="J61" s="46" t="s">
        <v>504</v>
      </c>
      <c r="K61" s="51"/>
      <c r="L61" s="2"/>
      <c r="M61" s="2"/>
    </row>
    <row r="62" spans="1:22" x14ac:dyDescent="0.35">
      <c r="A62" s="1">
        <v>45318</v>
      </c>
      <c r="B62" s="2">
        <v>0.77083333333575998</v>
      </c>
      <c r="C62" t="s">
        <v>144</v>
      </c>
      <c r="D62" t="s">
        <v>544</v>
      </c>
      <c r="E62" t="s">
        <v>146</v>
      </c>
      <c r="F62" t="s">
        <v>706</v>
      </c>
      <c r="G62" t="s">
        <v>636</v>
      </c>
      <c r="H62" s="51" t="s">
        <v>742</v>
      </c>
      <c r="I62" s="22" t="s">
        <v>601</v>
      </c>
      <c r="J62" s="46" t="s">
        <v>730</v>
      </c>
      <c r="L62" s="2"/>
      <c r="M62" s="2"/>
    </row>
    <row r="63" spans="1:22" x14ac:dyDescent="0.35">
      <c r="A63" s="1">
        <v>45318</v>
      </c>
      <c r="B63" s="2">
        <v>0.77083333333575998</v>
      </c>
      <c r="C63" t="s">
        <v>79</v>
      </c>
      <c r="D63" t="s">
        <v>246</v>
      </c>
      <c r="E63" t="s">
        <v>69</v>
      </c>
      <c r="F63" t="s">
        <v>707</v>
      </c>
      <c r="G63" t="s">
        <v>636</v>
      </c>
      <c r="H63" s="51" t="s">
        <v>715</v>
      </c>
      <c r="I63" s="22" t="s">
        <v>491</v>
      </c>
      <c r="J63" s="46" t="s">
        <v>730</v>
      </c>
    </row>
    <row r="64" spans="1:22" s="40" customFormat="1" x14ac:dyDescent="0.35">
      <c r="A64" s="47"/>
      <c r="B64" s="48"/>
      <c r="H64" s="49"/>
      <c r="J64" s="50"/>
      <c r="K64" s="49"/>
    </row>
    <row r="65" spans="1:10" x14ac:dyDescent="0.35">
      <c r="A65" s="1"/>
      <c r="B65" s="2"/>
      <c r="J65" s="46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8E516-9ABC-436D-A6F5-D54DFE978183}">
  <sheetPr codeName="Blad3">
    <pageSetUpPr fitToPage="1"/>
  </sheetPr>
  <dimension ref="A1:G302"/>
  <sheetViews>
    <sheetView tabSelected="1" topLeftCell="A140" zoomScaleNormal="100" workbookViewId="0">
      <selection activeCell="F148" sqref="F148"/>
    </sheetView>
  </sheetViews>
  <sheetFormatPr defaultRowHeight="14.5" x14ac:dyDescent="0.35"/>
  <cols>
    <col min="1" max="1" width="12.54296875" customWidth="1"/>
    <col min="3" max="3" width="13.7265625" customWidth="1"/>
    <col min="4" max="4" width="19.453125" style="42" customWidth="1"/>
    <col min="5" max="5" width="24.81640625" customWidth="1"/>
    <col min="7" max="7" width="9.1796875" style="8"/>
  </cols>
  <sheetData>
    <row r="1" spans="1:7" s="43" customFormat="1" ht="35.25" customHeight="1" x14ac:dyDescent="0.35">
      <c r="A1" s="43" t="s">
        <v>0</v>
      </c>
      <c r="B1" s="43" t="s">
        <v>1</v>
      </c>
      <c r="C1" s="43" t="s">
        <v>2</v>
      </c>
      <c r="D1" s="43" t="s">
        <v>3</v>
      </c>
      <c r="E1" s="43" t="s">
        <v>711</v>
      </c>
      <c r="F1" s="43" t="s">
        <v>602</v>
      </c>
      <c r="G1" s="76" t="s">
        <v>603</v>
      </c>
    </row>
    <row r="2" spans="1:7" x14ac:dyDescent="0.35">
      <c r="A2" s="1">
        <v>45323</v>
      </c>
      <c r="B2" s="2">
        <v>0.77083333333575998</v>
      </c>
      <c r="C2" t="s">
        <v>31</v>
      </c>
      <c r="D2" s="42" t="s">
        <v>126</v>
      </c>
      <c r="E2" t="s">
        <v>620</v>
      </c>
      <c r="F2" s="22" t="s">
        <v>500</v>
      </c>
      <c r="G2" s="46" t="s">
        <v>500</v>
      </c>
    </row>
    <row r="3" spans="1:7" x14ac:dyDescent="0.35">
      <c r="A3" s="1">
        <v>45323</v>
      </c>
      <c r="B3" s="2">
        <v>0.83333333333575998</v>
      </c>
      <c r="C3" t="s">
        <v>88</v>
      </c>
      <c r="D3" s="42" t="s">
        <v>540</v>
      </c>
      <c r="E3" t="s">
        <v>620</v>
      </c>
      <c r="F3" s="22" t="s">
        <v>501</v>
      </c>
      <c r="G3" s="46" t="s">
        <v>465</v>
      </c>
    </row>
    <row r="4" spans="1:7" x14ac:dyDescent="0.35">
      <c r="A4" s="1">
        <v>45323</v>
      </c>
      <c r="B4" s="2">
        <v>0.83333333333575998</v>
      </c>
      <c r="C4" t="s">
        <v>92</v>
      </c>
      <c r="D4" s="42" t="s">
        <v>535</v>
      </c>
      <c r="E4" t="s">
        <v>620</v>
      </c>
      <c r="F4" s="22" t="s">
        <v>488</v>
      </c>
      <c r="G4" s="46" t="s">
        <v>490</v>
      </c>
    </row>
    <row r="5" spans="1:7" x14ac:dyDescent="0.35">
      <c r="A5" s="1">
        <v>45323</v>
      </c>
      <c r="B5" s="2">
        <v>0.83333333333575998</v>
      </c>
      <c r="C5" t="s">
        <v>96</v>
      </c>
      <c r="D5" s="42" t="s">
        <v>282</v>
      </c>
      <c r="E5" t="s">
        <v>620</v>
      </c>
      <c r="F5" s="22" t="s">
        <v>489</v>
      </c>
      <c r="G5" s="46" t="s">
        <v>466</v>
      </c>
    </row>
    <row r="6" spans="1:7" x14ac:dyDescent="0.35">
      <c r="A6" s="1"/>
      <c r="B6" s="2"/>
    </row>
    <row r="7" spans="1:7" x14ac:dyDescent="0.35">
      <c r="A7" s="1">
        <v>45324</v>
      </c>
      <c r="B7" s="2">
        <v>0.89583333333575998</v>
      </c>
      <c r="C7" t="s">
        <v>183</v>
      </c>
      <c r="D7" s="42" t="s">
        <v>583</v>
      </c>
      <c r="E7" t="s">
        <v>658</v>
      </c>
      <c r="F7" s="22" t="s">
        <v>500</v>
      </c>
      <c r="G7" s="46" t="s">
        <v>496</v>
      </c>
    </row>
    <row r="8" spans="1:7" x14ac:dyDescent="0.35">
      <c r="A8" s="63"/>
      <c r="B8" s="64"/>
      <c r="C8" s="65"/>
      <c r="D8" s="66"/>
      <c r="E8" s="65"/>
    </row>
    <row r="9" spans="1:7" x14ac:dyDescent="0.35">
      <c r="A9" s="1"/>
      <c r="B9" s="2"/>
    </row>
    <row r="10" spans="1:7" x14ac:dyDescent="0.35">
      <c r="A10" s="1">
        <v>45325</v>
      </c>
      <c r="B10" s="2">
        <v>0.41666666666424002</v>
      </c>
      <c r="C10" t="s">
        <v>17</v>
      </c>
      <c r="D10" s="42" t="s">
        <v>226</v>
      </c>
      <c r="E10" t="s">
        <v>746</v>
      </c>
      <c r="F10" s="22" t="s">
        <v>469</v>
      </c>
      <c r="G10" s="22" t="s">
        <v>513</v>
      </c>
    </row>
    <row r="11" spans="1:7" x14ac:dyDescent="0.35">
      <c r="A11" s="1">
        <v>45325</v>
      </c>
      <c r="B11" s="2">
        <v>0.41666666666424002</v>
      </c>
      <c r="C11" t="s">
        <v>35</v>
      </c>
      <c r="D11" s="42" t="s">
        <v>335</v>
      </c>
      <c r="E11" t="s">
        <v>746</v>
      </c>
      <c r="F11" s="22" t="s">
        <v>504</v>
      </c>
      <c r="G11" s="22" t="s">
        <v>513</v>
      </c>
    </row>
    <row r="12" spans="1:7" x14ac:dyDescent="0.35">
      <c r="A12" s="1">
        <v>45325</v>
      </c>
      <c r="B12" s="2">
        <v>0.41666666666424002</v>
      </c>
      <c r="C12" t="s">
        <v>625</v>
      </c>
      <c r="D12" s="42" t="s">
        <v>166</v>
      </c>
      <c r="E12" t="s">
        <v>746</v>
      </c>
      <c r="F12" s="22" t="s">
        <v>504</v>
      </c>
      <c r="G12" s="22" t="s">
        <v>513</v>
      </c>
    </row>
    <row r="13" spans="1:7" x14ac:dyDescent="0.35">
      <c r="A13" s="1">
        <v>45325</v>
      </c>
      <c r="B13" s="2">
        <v>0.5</v>
      </c>
      <c r="C13" t="s">
        <v>75</v>
      </c>
      <c r="D13" s="42" t="s">
        <v>538</v>
      </c>
      <c r="E13" t="s">
        <v>746</v>
      </c>
      <c r="F13" s="22" t="s">
        <v>495</v>
      </c>
      <c r="G13" s="22" t="s">
        <v>512</v>
      </c>
    </row>
    <row r="14" spans="1:7" x14ac:dyDescent="0.35">
      <c r="A14" s="1">
        <v>45325</v>
      </c>
      <c r="B14" s="2">
        <v>0.5</v>
      </c>
      <c r="C14" t="s">
        <v>52</v>
      </c>
      <c r="D14" s="43" t="s">
        <v>51</v>
      </c>
      <c r="E14" t="s">
        <v>746</v>
      </c>
      <c r="F14" s="22" t="s">
        <v>496</v>
      </c>
      <c r="G14" s="22" t="s">
        <v>515</v>
      </c>
    </row>
    <row r="15" spans="1:7" x14ac:dyDescent="0.35">
      <c r="A15" s="1">
        <v>45325</v>
      </c>
      <c r="B15" s="2">
        <v>0.5</v>
      </c>
      <c r="C15" t="s">
        <v>133</v>
      </c>
      <c r="D15" s="42" t="s">
        <v>747</v>
      </c>
      <c r="E15" t="s">
        <v>746</v>
      </c>
      <c r="F15" s="22" t="s">
        <v>493</v>
      </c>
      <c r="G15" s="22" t="s">
        <v>731</v>
      </c>
    </row>
    <row r="16" spans="1:7" x14ac:dyDescent="0.35">
      <c r="A16" s="1">
        <v>45325</v>
      </c>
      <c r="B16" s="2">
        <v>0.60416666666424002</v>
      </c>
      <c r="C16" t="s">
        <v>117</v>
      </c>
      <c r="D16" s="42" t="s">
        <v>542</v>
      </c>
      <c r="E16" t="s">
        <v>746</v>
      </c>
      <c r="F16" s="22" t="s">
        <v>465</v>
      </c>
      <c r="G16" s="22" t="s">
        <v>732</v>
      </c>
    </row>
    <row r="17" spans="1:7" x14ac:dyDescent="0.35">
      <c r="A17" s="1">
        <v>45325</v>
      </c>
      <c r="B17" s="2">
        <v>0.60416666666424002</v>
      </c>
      <c r="C17" t="s">
        <v>105</v>
      </c>
      <c r="D17" s="42" t="s">
        <v>748</v>
      </c>
      <c r="E17" t="s">
        <v>746</v>
      </c>
      <c r="F17" s="22" t="s">
        <v>501</v>
      </c>
      <c r="G17" s="22" t="s">
        <v>472</v>
      </c>
    </row>
    <row r="18" spans="1:7" x14ac:dyDescent="0.35">
      <c r="A18" s="1">
        <v>45325</v>
      </c>
      <c r="B18" s="2">
        <v>0.60416666666666663</v>
      </c>
      <c r="C18" t="s">
        <v>31</v>
      </c>
      <c r="D18" s="42" t="s">
        <v>761</v>
      </c>
      <c r="E18" t="s">
        <v>746</v>
      </c>
      <c r="F18" s="22" t="s">
        <v>463</v>
      </c>
      <c r="G18" s="8" t="s">
        <v>471</v>
      </c>
    </row>
    <row r="19" spans="1:7" x14ac:dyDescent="0.35">
      <c r="A19" s="1">
        <v>45325</v>
      </c>
      <c r="B19" s="2">
        <v>0.6875</v>
      </c>
      <c r="C19" t="s">
        <v>16</v>
      </c>
      <c r="D19" s="42" t="s">
        <v>191</v>
      </c>
      <c r="E19" t="s">
        <v>746</v>
      </c>
      <c r="F19" s="22" t="s">
        <v>470</v>
      </c>
      <c r="G19" s="46" t="s">
        <v>506</v>
      </c>
    </row>
    <row r="20" spans="1:7" ht="18" customHeight="1" x14ac:dyDescent="0.35">
      <c r="A20" s="1">
        <v>45325</v>
      </c>
      <c r="B20" s="2">
        <v>0.6875</v>
      </c>
      <c r="C20" t="s">
        <v>668</v>
      </c>
      <c r="D20" s="42" t="s">
        <v>749</v>
      </c>
      <c r="E20" t="s">
        <v>746</v>
      </c>
      <c r="F20" s="22" t="s">
        <v>470</v>
      </c>
      <c r="G20" s="46" t="s">
        <v>506</v>
      </c>
    </row>
    <row r="21" spans="1:7" x14ac:dyDescent="0.35">
      <c r="A21" s="1">
        <v>45325</v>
      </c>
      <c r="B21" s="2">
        <v>0.6875</v>
      </c>
      <c r="C21" t="s">
        <v>48</v>
      </c>
      <c r="D21" s="43" t="s">
        <v>47</v>
      </c>
      <c r="E21" t="s">
        <v>746</v>
      </c>
      <c r="F21" s="22" t="s">
        <v>465</v>
      </c>
      <c r="G21" s="46" t="s">
        <v>506</v>
      </c>
    </row>
    <row r="22" spans="1:7" x14ac:dyDescent="0.35">
      <c r="A22" s="1">
        <v>45325</v>
      </c>
      <c r="B22" s="2">
        <v>0.77083333333575998</v>
      </c>
      <c r="C22" t="s">
        <v>137</v>
      </c>
      <c r="D22" s="42" t="s">
        <v>541</v>
      </c>
      <c r="E22" t="s">
        <v>746</v>
      </c>
      <c r="F22" s="22" t="s">
        <v>495</v>
      </c>
      <c r="G22" s="46" t="s">
        <v>471</v>
      </c>
    </row>
    <row r="23" spans="1:7" x14ac:dyDescent="0.35">
      <c r="A23" s="1">
        <v>45325</v>
      </c>
      <c r="B23" s="2">
        <v>0.77083333333575998</v>
      </c>
      <c r="C23" t="s">
        <v>129</v>
      </c>
      <c r="D23" s="42" t="s">
        <v>750</v>
      </c>
      <c r="E23" t="s">
        <v>746</v>
      </c>
      <c r="F23" s="22" t="s">
        <v>488</v>
      </c>
      <c r="G23" s="46" t="s">
        <v>732</v>
      </c>
    </row>
    <row r="24" spans="1:7" x14ac:dyDescent="0.35">
      <c r="A24" s="1">
        <v>45325</v>
      </c>
      <c r="B24" s="2">
        <v>0.77083333333575998</v>
      </c>
      <c r="C24" t="s">
        <v>40</v>
      </c>
      <c r="D24" s="42" t="s">
        <v>751</v>
      </c>
      <c r="E24" t="s">
        <v>746</v>
      </c>
      <c r="F24" s="22" t="s">
        <v>500</v>
      </c>
      <c r="G24" s="46" t="s">
        <v>472</v>
      </c>
    </row>
    <row r="25" spans="1:7" x14ac:dyDescent="0.35">
      <c r="A25" s="1"/>
      <c r="B25" s="2"/>
    </row>
    <row r="26" spans="1:7" x14ac:dyDescent="0.35">
      <c r="A26" s="17">
        <v>45325</v>
      </c>
      <c r="B26" s="18"/>
      <c r="C26" s="15" t="s">
        <v>600</v>
      </c>
      <c r="D26" s="15" t="s">
        <v>658</v>
      </c>
    </row>
    <row r="27" spans="1:7" x14ac:dyDescent="0.35">
      <c r="A27" s="1"/>
      <c r="B27" s="2"/>
      <c r="D27" t="s">
        <v>608</v>
      </c>
      <c r="F27" t="s">
        <v>464</v>
      </c>
      <c r="G27" s="8" t="s">
        <v>464</v>
      </c>
    </row>
    <row r="28" spans="1:7" x14ac:dyDescent="0.35">
      <c r="A28" s="1"/>
      <c r="B28" s="2"/>
      <c r="E28" t="s">
        <v>614</v>
      </c>
      <c r="F28" s="22" t="s">
        <v>489</v>
      </c>
      <c r="G28" s="8" t="s">
        <v>601</v>
      </c>
    </row>
    <row r="29" spans="1:7" x14ac:dyDescent="0.35">
      <c r="A29" s="1"/>
      <c r="B29" s="2"/>
      <c r="E29" t="s">
        <v>614</v>
      </c>
      <c r="F29" s="22" t="s">
        <v>489</v>
      </c>
      <c r="G29" s="8" t="s">
        <v>601</v>
      </c>
    </row>
    <row r="30" spans="1:7" x14ac:dyDescent="0.35">
      <c r="A30" s="1"/>
      <c r="B30" s="2"/>
      <c r="E30" t="s">
        <v>614</v>
      </c>
      <c r="F30" s="22" t="s">
        <v>500</v>
      </c>
      <c r="G30" s="8" t="s">
        <v>601</v>
      </c>
    </row>
    <row r="31" spans="1:7" x14ac:dyDescent="0.35">
      <c r="A31" s="1"/>
      <c r="B31" s="2"/>
      <c r="F31" s="22" t="s">
        <v>500</v>
      </c>
      <c r="G31" s="46" t="s">
        <v>514</v>
      </c>
    </row>
    <row r="32" spans="1:7" x14ac:dyDescent="0.35">
      <c r="A32" s="1"/>
      <c r="B32" s="2"/>
      <c r="F32" s="22" t="s">
        <v>494</v>
      </c>
      <c r="G32" s="46" t="s">
        <v>514</v>
      </c>
    </row>
    <row r="33" spans="1:7" x14ac:dyDescent="0.35">
      <c r="A33" s="1"/>
      <c r="B33" s="2"/>
      <c r="F33" s="22" t="s">
        <v>494</v>
      </c>
      <c r="G33" s="46" t="s">
        <v>514</v>
      </c>
    </row>
    <row r="34" spans="1:7" x14ac:dyDescent="0.35">
      <c r="A34" s="1"/>
      <c r="B34" s="2"/>
      <c r="E34" t="s">
        <v>611</v>
      </c>
      <c r="F34" t="s">
        <v>601</v>
      </c>
      <c r="G34" s="46" t="s">
        <v>471</v>
      </c>
    </row>
    <row r="35" spans="1:7" x14ac:dyDescent="0.35">
      <c r="A35" s="1"/>
      <c r="B35" s="2"/>
      <c r="E35" t="s">
        <v>611</v>
      </c>
      <c r="F35" t="s">
        <v>601</v>
      </c>
      <c r="G35" s="46" t="s">
        <v>471</v>
      </c>
    </row>
    <row r="36" spans="1:7" x14ac:dyDescent="0.35">
      <c r="A36" s="1"/>
      <c r="B36" s="2"/>
      <c r="E36" t="s">
        <v>611</v>
      </c>
      <c r="F36" s="22" t="s">
        <v>470</v>
      </c>
      <c r="G36" s="8" t="s">
        <v>601</v>
      </c>
    </row>
    <row r="37" spans="1:7" x14ac:dyDescent="0.35">
      <c r="A37" s="1"/>
      <c r="B37" s="2"/>
      <c r="E37" t="s">
        <v>611</v>
      </c>
      <c r="F37" s="22" t="s">
        <v>470</v>
      </c>
      <c r="G37" s="8" t="s">
        <v>601</v>
      </c>
    </row>
    <row r="38" spans="1:7" x14ac:dyDescent="0.35">
      <c r="A38" s="1"/>
      <c r="B38" s="2"/>
      <c r="E38" t="s">
        <v>611</v>
      </c>
      <c r="F38" s="22" t="s">
        <v>470</v>
      </c>
      <c r="G38" s="8" t="s">
        <v>601</v>
      </c>
    </row>
    <row r="39" spans="1:7" x14ac:dyDescent="0.35">
      <c r="A39" s="1"/>
      <c r="B39" s="2"/>
      <c r="E39" t="s">
        <v>611</v>
      </c>
      <c r="F39" s="22" t="s">
        <v>499</v>
      </c>
      <c r="G39" s="8" t="s">
        <v>601</v>
      </c>
    </row>
    <row r="40" spans="1:7" x14ac:dyDescent="0.35">
      <c r="A40" s="1"/>
      <c r="B40" s="2"/>
      <c r="E40" t="s">
        <v>611</v>
      </c>
      <c r="F40" s="22" t="s">
        <v>499</v>
      </c>
      <c r="G40" s="8" t="s">
        <v>601</v>
      </c>
    </row>
    <row r="41" spans="1:7" x14ac:dyDescent="0.35">
      <c r="A41" s="1"/>
      <c r="B41" s="2"/>
      <c r="E41" t="s">
        <v>611</v>
      </c>
      <c r="F41" s="22" t="s">
        <v>499</v>
      </c>
      <c r="G41" s="8" t="s">
        <v>601</v>
      </c>
    </row>
    <row r="42" spans="1:7" s="40" customFormat="1" x14ac:dyDescent="0.35">
      <c r="A42" s="47"/>
      <c r="B42" s="48"/>
      <c r="D42" s="62"/>
      <c r="G42" s="67"/>
    </row>
    <row r="43" spans="1:7" x14ac:dyDescent="0.35">
      <c r="A43" s="1"/>
      <c r="B43" s="2"/>
    </row>
    <row r="44" spans="1:7" x14ac:dyDescent="0.35">
      <c r="A44" s="1">
        <v>45330</v>
      </c>
      <c r="B44" s="2">
        <v>0.77083333333575998</v>
      </c>
      <c r="C44" t="s">
        <v>125</v>
      </c>
      <c r="D44" s="43" t="s">
        <v>86</v>
      </c>
      <c r="E44" t="s">
        <v>620</v>
      </c>
      <c r="F44" s="22" t="s">
        <v>496</v>
      </c>
      <c r="G44" s="46" t="s">
        <v>496</v>
      </c>
    </row>
    <row r="45" spans="1:7" x14ac:dyDescent="0.35">
      <c r="A45" s="1">
        <v>45330</v>
      </c>
      <c r="B45" s="2">
        <v>0.83333333333575998</v>
      </c>
      <c r="C45" t="s">
        <v>7</v>
      </c>
      <c r="D45" s="42" t="s">
        <v>138</v>
      </c>
      <c r="E45" t="s">
        <v>620</v>
      </c>
      <c r="F45" s="22" t="s">
        <v>499</v>
      </c>
      <c r="G45" s="46" t="s">
        <v>465</v>
      </c>
    </row>
    <row r="46" spans="1:7" x14ac:dyDescent="0.35">
      <c r="A46" s="1">
        <v>45330</v>
      </c>
      <c r="B46" s="2">
        <v>0.83333333333575998</v>
      </c>
      <c r="C46" t="s">
        <v>96</v>
      </c>
      <c r="D46" s="42" t="s">
        <v>752</v>
      </c>
      <c r="E46" t="s">
        <v>620</v>
      </c>
      <c r="F46" s="22" t="s">
        <v>466</v>
      </c>
      <c r="G46" s="46" t="s">
        <v>499</v>
      </c>
    </row>
    <row r="47" spans="1:7" x14ac:dyDescent="0.35">
      <c r="A47" s="1"/>
      <c r="B47" s="2"/>
    </row>
    <row r="48" spans="1:7" x14ac:dyDescent="0.35">
      <c r="A48" s="1">
        <v>45331</v>
      </c>
      <c r="B48" s="2">
        <v>0.77083333333575998</v>
      </c>
      <c r="C48" t="s">
        <v>624</v>
      </c>
      <c r="D48" s="42" t="s">
        <v>32</v>
      </c>
      <c r="E48" t="s">
        <v>628</v>
      </c>
      <c r="F48" s="22" t="s">
        <v>469</v>
      </c>
      <c r="G48" s="46" t="s">
        <v>493</v>
      </c>
    </row>
    <row r="49" spans="1:7" x14ac:dyDescent="0.35">
      <c r="A49" s="1">
        <v>45331</v>
      </c>
      <c r="B49" s="2">
        <v>0.83333333333575998</v>
      </c>
      <c r="C49" t="s">
        <v>52</v>
      </c>
      <c r="D49" s="42" t="s">
        <v>753</v>
      </c>
      <c r="E49" t="s">
        <v>628</v>
      </c>
      <c r="F49" s="22" t="s">
        <v>496</v>
      </c>
      <c r="G49" s="46" t="s">
        <v>494</v>
      </c>
    </row>
    <row r="50" spans="1:7" x14ac:dyDescent="0.35">
      <c r="A50" s="1">
        <v>45331</v>
      </c>
      <c r="B50" s="2">
        <v>0.79166666666424002</v>
      </c>
      <c r="C50" t="s">
        <v>168</v>
      </c>
      <c r="D50" s="42" t="s">
        <v>754</v>
      </c>
      <c r="E50" t="s">
        <v>746</v>
      </c>
      <c r="F50" s="22" t="s">
        <v>498</v>
      </c>
      <c r="G50" s="46" t="s">
        <v>498</v>
      </c>
    </row>
    <row r="51" spans="1:7" x14ac:dyDescent="0.35">
      <c r="A51" s="1"/>
      <c r="B51" s="2"/>
    </row>
    <row r="52" spans="1:7" x14ac:dyDescent="0.35">
      <c r="A52" s="63"/>
      <c r="B52" s="64"/>
      <c r="C52" s="65"/>
      <c r="D52" s="66"/>
      <c r="E52" s="65"/>
      <c r="G52"/>
    </row>
    <row r="53" spans="1:7" x14ac:dyDescent="0.35">
      <c r="A53" s="1">
        <v>45332</v>
      </c>
      <c r="B53" s="2">
        <v>0.5</v>
      </c>
      <c r="C53" t="s">
        <v>59</v>
      </c>
      <c r="D53" s="42" t="s">
        <v>548</v>
      </c>
      <c r="E53" t="s">
        <v>746</v>
      </c>
      <c r="F53" s="22" t="s">
        <v>492</v>
      </c>
      <c r="G53" s="22" t="s">
        <v>503</v>
      </c>
    </row>
    <row r="54" spans="1:7" x14ac:dyDescent="0.35">
      <c r="A54" s="1">
        <v>45332</v>
      </c>
      <c r="B54" s="2">
        <v>0.5</v>
      </c>
      <c r="C54" t="s">
        <v>157</v>
      </c>
      <c r="D54" s="42" t="s">
        <v>547</v>
      </c>
      <c r="E54" t="s">
        <v>746</v>
      </c>
      <c r="F54" s="22" t="s">
        <v>492</v>
      </c>
      <c r="G54" s="22" t="s">
        <v>503</v>
      </c>
    </row>
    <row r="55" spans="1:7" x14ac:dyDescent="0.35">
      <c r="A55" s="63"/>
      <c r="B55" s="64"/>
      <c r="C55" s="65"/>
      <c r="D55" s="66"/>
      <c r="E55" s="65"/>
      <c r="G55"/>
    </row>
    <row r="56" spans="1:7" ht="29" x14ac:dyDescent="0.35">
      <c r="A56" s="1">
        <v>45332</v>
      </c>
      <c r="B56" s="2">
        <v>0.60416666666424002</v>
      </c>
      <c r="C56" t="s">
        <v>113</v>
      </c>
      <c r="D56" s="42" t="s">
        <v>264</v>
      </c>
      <c r="E56" t="s">
        <v>746</v>
      </c>
      <c r="F56" s="22" t="s">
        <v>490</v>
      </c>
      <c r="G56" s="22" t="s">
        <v>514</v>
      </c>
    </row>
    <row r="57" spans="1:7" x14ac:dyDescent="0.35">
      <c r="A57" s="1">
        <v>45332</v>
      </c>
      <c r="B57" s="2">
        <v>0.60416666666424002</v>
      </c>
      <c r="C57" t="s">
        <v>67</v>
      </c>
      <c r="D57" s="42" t="s">
        <v>328</v>
      </c>
      <c r="E57" t="s">
        <v>746</v>
      </c>
      <c r="F57" s="22" t="s">
        <v>487</v>
      </c>
      <c r="G57" s="22" t="s">
        <v>507</v>
      </c>
    </row>
    <row r="58" spans="1:7" x14ac:dyDescent="0.35">
      <c r="A58" s="1">
        <v>45332</v>
      </c>
      <c r="B58" s="2">
        <v>0.60416666666424002</v>
      </c>
      <c r="C58" t="s">
        <v>39</v>
      </c>
      <c r="D58" s="42" t="s">
        <v>755</v>
      </c>
      <c r="E58" t="s">
        <v>746</v>
      </c>
      <c r="F58" s="22" t="s">
        <v>497</v>
      </c>
      <c r="G58" s="22" t="s">
        <v>513</v>
      </c>
    </row>
    <row r="59" spans="1:7" x14ac:dyDescent="0.35">
      <c r="A59" s="1">
        <v>45332</v>
      </c>
      <c r="B59" s="2">
        <v>0.6875</v>
      </c>
      <c r="C59" t="s">
        <v>27</v>
      </c>
      <c r="D59" s="42" t="s">
        <v>756</v>
      </c>
      <c r="E59" t="s">
        <v>746</v>
      </c>
      <c r="F59" s="22" t="s">
        <v>467</v>
      </c>
      <c r="G59" s="22" t="s">
        <v>503</v>
      </c>
    </row>
    <row r="60" spans="1:7" x14ac:dyDescent="0.35">
      <c r="A60" s="1">
        <v>45332</v>
      </c>
      <c r="B60" s="2">
        <v>0.6875</v>
      </c>
      <c r="C60" t="s">
        <v>71</v>
      </c>
      <c r="D60" s="42" t="s">
        <v>757</v>
      </c>
      <c r="E60" t="s">
        <v>746</v>
      </c>
      <c r="F60" s="22" t="s">
        <v>463</v>
      </c>
      <c r="G60" s="46" t="s">
        <v>463</v>
      </c>
    </row>
    <row r="61" spans="1:7" x14ac:dyDescent="0.35">
      <c r="A61" s="1">
        <v>45332</v>
      </c>
      <c r="B61" s="2">
        <v>0.6875</v>
      </c>
      <c r="C61" t="s">
        <v>133</v>
      </c>
      <c r="D61" s="42" t="s">
        <v>323</v>
      </c>
      <c r="E61" t="s">
        <v>746</v>
      </c>
      <c r="F61" s="22" t="s">
        <v>501</v>
      </c>
      <c r="G61" s="46" t="s">
        <v>501</v>
      </c>
    </row>
    <row r="62" spans="1:7" x14ac:dyDescent="0.35">
      <c r="A62" s="1">
        <v>45332</v>
      </c>
      <c r="B62" s="2">
        <v>0.77083333333575998</v>
      </c>
      <c r="C62" t="s">
        <v>75</v>
      </c>
      <c r="D62" s="42" t="s">
        <v>554</v>
      </c>
      <c r="E62" t="s">
        <v>746</v>
      </c>
      <c r="F62" s="22" t="s">
        <v>467</v>
      </c>
      <c r="G62" s="46" t="s">
        <v>514</v>
      </c>
    </row>
    <row r="63" spans="1:7" x14ac:dyDescent="0.35">
      <c r="A63" s="1">
        <v>45332</v>
      </c>
      <c r="B63" s="2">
        <v>0.77083333333575998</v>
      </c>
      <c r="C63" t="s">
        <v>144</v>
      </c>
      <c r="D63" s="42" t="s">
        <v>550</v>
      </c>
      <c r="E63" t="s">
        <v>746</v>
      </c>
      <c r="F63" s="22" t="s">
        <v>601</v>
      </c>
      <c r="G63" s="46" t="s">
        <v>507</v>
      </c>
    </row>
    <row r="64" spans="1:7" x14ac:dyDescent="0.35">
      <c r="A64" s="1">
        <v>45332</v>
      </c>
      <c r="B64" s="2">
        <v>0.77083333333575998</v>
      </c>
      <c r="C64" t="s">
        <v>79</v>
      </c>
      <c r="D64" s="42" t="s">
        <v>268</v>
      </c>
      <c r="E64" t="s">
        <v>746</v>
      </c>
      <c r="F64" s="22" t="s">
        <v>492</v>
      </c>
      <c r="G64" s="46" t="s">
        <v>513</v>
      </c>
    </row>
    <row r="65" spans="1:7" s="40" customFormat="1" x14ac:dyDescent="0.35">
      <c r="A65" s="47"/>
      <c r="B65" s="48"/>
      <c r="D65" s="62"/>
      <c r="G65" s="67"/>
    </row>
    <row r="66" spans="1:7" x14ac:dyDescent="0.35">
      <c r="A66" s="1"/>
      <c r="B66" s="2"/>
    </row>
    <row r="67" spans="1:7" x14ac:dyDescent="0.35">
      <c r="A67" s="63"/>
      <c r="B67" s="64"/>
      <c r="C67" s="65"/>
      <c r="D67" s="66"/>
      <c r="E67" s="65"/>
    </row>
    <row r="68" spans="1:7" x14ac:dyDescent="0.35">
      <c r="A68" s="1">
        <v>45337</v>
      </c>
      <c r="B68" s="2">
        <v>0.83333333333575998</v>
      </c>
      <c r="C68" t="s">
        <v>92</v>
      </c>
      <c r="D68" s="42" t="s">
        <v>758</v>
      </c>
      <c r="E68" t="s">
        <v>620</v>
      </c>
      <c r="F68" s="22" t="s">
        <v>488</v>
      </c>
      <c r="G68" s="46" t="s">
        <v>488</v>
      </c>
    </row>
    <row r="69" spans="1:7" x14ac:dyDescent="0.35">
      <c r="A69" s="1"/>
      <c r="B69" s="2"/>
    </row>
    <row r="70" spans="1:7" x14ac:dyDescent="0.35">
      <c r="A70" s="1">
        <v>45338</v>
      </c>
      <c r="B70" s="2">
        <v>0.89583333333575998</v>
      </c>
      <c r="C70" t="s">
        <v>183</v>
      </c>
      <c r="D70" s="42" t="s">
        <v>759</v>
      </c>
      <c r="E70" t="s">
        <v>658</v>
      </c>
      <c r="F70" s="22" t="s">
        <v>494</v>
      </c>
      <c r="G70" s="46" t="s">
        <v>494</v>
      </c>
    </row>
    <row r="71" spans="1:7" x14ac:dyDescent="0.35">
      <c r="A71" s="63"/>
      <c r="B71" s="64"/>
      <c r="C71" s="65"/>
      <c r="D71" s="66"/>
      <c r="E71" s="65"/>
    </row>
    <row r="72" spans="1:7" x14ac:dyDescent="0.35">
      <c r="A72" s="1"/>
      <c r="B72" s="2"/>
      <c r="G72"/>
    </row>
    <row r="73" spans="1:7" x14ac:dyDescent="0.35">
      <c r="A73" s="1">
        <v>45339</v>
      </c>
      <c r="B73" s="2">
        <v>0.52083333333575998</v>
      </c>
      <c r="C73" t="s">
        <v>27</v>
      </c>
      <c r="D73" s="42" t="s">
        <v>760</v>
      </c>
      <c r="E73" t="s">
        <v>746</v>
      </c>
      <c r="F73" s="22" t="s">
        <v>492</v>
      </c>
      <c r="G73" s="22" t="s">
        <v>507</v>
      </c>
    </row>
    <row r="74" spans="1:7" x14ac:dyDescent="0.35">
      <c r="A74" s="63">
        <v>45339</v>
      </c>
      <c r="B74" s="64">
        <v>0.52083333333575998</v>
      </c>
      <c r="C74" s="65"/>
      <c r="D74" s="66"/>
      <c r="E74" s="65"/>
      <c r="G74"/>
    </row>
    <row r="75" spans="1:7" x14ac:dyDescent="0.35">
      <c r="A75" s="63"/>
      <c r="B75" s="64"/>
      <c r="C75" s="65"/>
      <c r="D75" s="66"/>
      <c r="E75" s="65"/>
      <c r="G75"/>
    </row>
    <row r="76" spans="1:7" x14ac:dyDescent="0.35">
      <c r="A76" s="1">
        <v>45339</v>
      </c>
      <c r="B76" s="2">
        <v>0.60416666666424002</v>
      </c>
      <c r="C76" t="s">
        <v>67</v>
      </c>
      <c r="D76" s="42" t="s">
        <v>534</v>
      </c>
      <c r="E76" t="s">
        <v>746</v>
      </c>
      <c r="F76" s="22" t="s">
        <v>463</v>
      </c>
      <c r="G76" s="22" t="s">
        <v>731</v>
      </c>
    </row>
    <row r="77" spans="1:7" ht="29" x14ac:dyDescent="0.35">
      <c r="A77" s="30">
        <v>45339</v>
      </c>
      <c r="B77" s="31">
        <v>0.60416666666424002</v>
      </c>
      <c r="C77" s="32" t="s">
        <v>71</v>
      </c>
      <c r="D77" s="77" t="s">
        <v>762</v>
      </c>
      <c r="E77" s="32" t="s">
        <v>746</v>
      </c>
      <c r="F77" s="75" t="s">
        <v>463</v>
      </c>
      <c r="G77" s="75" t="s">
        <v>731</v>
      </c>
    </row>
    <row r="78" spans="1:7" x14ac:dyDescent="0.35">
      <c r="A78" s="63"/>
      <c r="B78" s="64"/>
      <c r="C78" s="65"/>
      <c r="D78" s="66"/>
      <c r="E78" s="65"/>
      <c r="G78"/>
    </row>
    <row r="79" spans="1:7" ht="29" x14ac:dyDescent="0.35">
      <c r="A79" s="1">
        <v>45339</v>
      </c>
      <c r="B79" s="2">
        <v>0.6875</v>
      </c>
      <c r="C79" t="s">
        <v>144</v>
      </c>
      <c r="D79" s="42" t="s">
        <v>763</v>
      </c>
      <c r="E79" t="s">
        <v>746</v>
      </c>
      <c r="F79" s="22" t="s">
        <v>601</v>
      </c>
      <c r="G79" s="46" t="s">
        <v>492</v>
      </c>
    </row>
    <row r="80" spans="1:7" x14ac:dyDescent="0.35">
      <c r="A80" s="1">
        <v>45339</v>
      </c>
      <c r="B80" s="2">
        <v>0.6875</v>
      </c>
      <c r="C80" t="s">
        <v>625</v>
      </c>
      <c r="D80" s="43" t="s">
        <v>624</v>
      </c>
      <c r="E80" t="s">
        <v>746</v>
      </c>
      <c r="F80" s="22" t="s">
        <v>492</v>
      </c>
      <c r="G80" s="46" t="s">
        <v>507</v>
      </c>
    </row>
    <row r="81" spans="1:7" x14ac:dyDescent="0.35">
      <c r="A81" s="63"/>
      <c r="B81" s="64"/>
      <c r="C81" s="65"/>
      <c r="D81" s="66"/>
      <c r="E81" s="65"/>
    </row>
    <row r="82" spans="1:7" x14ac:dyDescent="0.35">
      <c r="A82" s="1"/>
      <c r="B82" s="2"/>
    </row>
    <row r="83" spans="1:7" x14ac:dyDescent="0.35">
      <c r="A83" s="17">
        <v>45339</v>
      </c>
      <c r="B83" s="18" t="s">
        <v>740</v>
      </c>
      <c r="C83" s="15" t="s">
        <v>658</v>
      </c>
    </row>
    <row r="84" spans="1:7" x14ac:dyDescent="0.35">
      <c r="A84" s="1"/>
      <c r="B84" s="2"/>
      <c r="G84"/>
    </row>
    <row r="85" spans="1:7" x14ac:dyDescent="0.35">
      <c r="A85" s="1"/>
      <c r="B85" s="2"/>
      <c r="E85" s="22"/>
      <c r="F85" s="22" t="s">
        <v>601</v>
      </c>
      <c r="G85" s="22" t="s">
        <v>464</v>
      </c>
    </row>
    <row r="86" spans="1:7" x14ac:dyDescent="0.35">
      <c r="A86" s="1"/>
      <c r="B86" s="2"/>
      <c r="E86" s="22"/>
      <c r="F86" s="22" t="s">
        <v>601</v>
      </c>
      <c r="G86" s="22" t="s">
        <v>732</v>
      </c>
    </row>
    <row r="87" spans="1:7" x14ac:dyDescent="0.35">
      <c r="A87" s="1"/>
      <c r="B87" s="2"/>
      <c r="E87" s="22"/>
      <c r="F87" s="22" t="s">
        <v>601</v>
      </c>
      <c r="G87" s="46" t="s">
        <v>510</v>
      </c>
    </row>
    <row r="88" spans="1:7" x14ac:dyDescent="0.35">
      <c r="A88" s="1"/>
      <c r="B88" s="2"/>
      <c r="E88" s="22"/>
      <c r="F88" s="22" t="s">
        <v>601</v>
      </c>
      <c r="G88" s="46" t="s">
        <v>515</v>
      </c>
    </row>
    <row r="89" spans="1:7" x14ac:dyDescent="0.35">
      <c r="A89" s="1"/>
      <c r="B89" s="2"/>
      <c r="E89" s="22"/>
      <c r="F89" s="22" t="s">
        <v>601</v>
      </c>
      <c r="G89" s="46" t="s">
        <v>508</v>
      </c>
    </row>
    <row r="90" spans="1:7" x14ac:dyDescent="0.35">
      <c r="A90" s="1"/>
      <c r="B90" s="2"/>
      <c r="E90" s="22"/>
      <c r="F90" s="22" t="s">
        <v>601</v>
      </c>
      <c r="G90" s="46" t="s">
        <v>518</v>
      </c>
    </row>
    <row r="91" spans="1:7" x14ac:dyDescent="0.35">
      <c r="A91" s="1"/>
      <c r="B91" s="2"/>
      <c r="E91" s="22"/>
      <c r="F91" s="22" t="s">
        <v>601</v>
      </c>
      <c r="G91" s="22" t="s">
        <v>472</v>
      </c>
    </row>
    <row r="92" spans="1:7" x14ac:dyDescent="0.35">
      <c r="A92" s="1"/>
      <c r="B92" s="2"/>
      <c r="E92" s="22"/>
      <c r="F92" s="22" t="s">
        <v>601</v>
      </c>
      <c r="G92" s="46" t="s">
        <v>464</v>
      </c>
    </row>
    <row r="93" spans="1:7" x14ac:dyDescent="0.35">
      <c r="A93" s="1"/>
      <c r="B93" s="2"/>
      <c r="E93" s="22"/>
      <c r="F93" s="22" t="s">
        <v>601</v>
      </c>
      <c r="G93" s="46" t="s">
        <v>473</v>
      </c>
    </row>
    <row r="94" spans="1:7" x14ac:dyDescent="0.35">
      <c r="A94" s="1"/>
      <c r="B94" s="2"/>
      <c r="E94" s="22"/>
      <c r="F94" s="22" t="s">
        <v>601</v>
      </c>
      <c r="G94" s="22" t="s">
        <v>516</v>
      </c>
    </row>
    <row r="95" spans="1:7" x14ac:dyDescent="0.35">
      <c r="A95" s="1"/>
      <c r="B95" s="2"/>
      <c r="E95" s="22"/>
      <c r="F95" s="22" t="s">
        <v>601</v>
      </c>
      <c r="G95" s="46" t="s">
        <v>464</v>
      </c>
    </row>
    <row r="96" spans="1:7" x14ac:dyDescent="0.35">
      <c r="A96" s="1"/>
      <c r="B96" s="2"/>
    </row>
    <row r="97" spans="1:7" s="40" customFormat="1" x14ac:dyDescent="0.35">
      <c r="A97" s="47"/>
      <c r="B97" s="48"/>
      <c r="D97" s="62"/>
      <c r="G97" s="67"/>
    </row>
    <row r="98" spans="1:7" x14ac:dyDescent="0.35">
      <c r="A98" s="1"/>
      <c r="B98" s="2"/>
    </row>
    <row r="99" spans="1:7" x14ac:dyDescent="0.35">
      <c r="A99" s="1">
        <v>45344</v>
      </c>
      <c r="B99" s="2">
        <v>0.83333333333575998</v>
      </c>
      <c r="C99" t="s">
        <v>88</v>
      </c>
      <c r="D99" s="42" t="s">
        <v>388</v>
      </c>
      <c r="E99" t="s">
        <v>746</v>
      </c>
      <c r="F99" s="22" t="s">
        <v>465</v>
      </c>
      <c r="G99" s="46" t="s">
        <v>498</v>
      </c>
    </row>
    <row r="100" spans="1:7" x14ac:dyDescent="0.35">
      <c r="A100" s="1">
        <v>45344</v>
      </c>
      <c r="B100" s="2">
        <v>0.83333333333575998</v>
      </c>
      <c r="C100" t="s">
        <v>92</v>
      </c>
      <c r="D100" s="42" t="s">
        <v>574</v>
      </c>
      <c r="E100" t="s">
        <v>620</v>
      </c>
      <c r="F100" s="22" t="s">
        <v>499</v>
      </c>
      <c r="G100" s="46" t="s">
        <v>499</v>
      </c>
    </row>
    <row r="101" spans="1:7" x14ac:dyDescent="0.35">
      <c r="A101" s="1"/>
      <c r="B101" s="2"/>
    </row>
    <row r="102" spans="1:7" x14ac:dyDescent="0.35">
      <c r="A102" s="63"/>
      <c r="B102" s="64"/>
      <c r="C102" s="65"/>
      <c r="D102" s="66"/>
      <c r="E102" s="65"/>
    </row>
    <row r="103" spans="1:7" x14ac:dyDescent="0.35">
      <c r="A103" s="1"/>
      <c r="B103" s="2"/>
    </row>
    <row r="104" spans="1:7" x14ac:dyDescent="0.35">
      <c r="A104" s="1">
        <v>45346</v>
      </c>
      <c r="B104" s="2">
        <v>0.375</v>
      </c>
      <c r="C104" t="s">
        <v>35</v>
      </c>
      <c r="D104" s="42" t="s">
        <v>397</v>
      </c>
      <c r="E104" t="s">
        <v>746</v>
      </c>
      <c r="F104" s="22" t="s">
        <v>500</v>
      </c>
      <c r="G104" s="22" t="s">
        <v>518</v>
      </c>
    </row>
    <row r="105" spans="1:7" x14ac:dyDescent="0.35">
      <c r="A105" s="1">
        <v>45346</v>
      </c>
      <c r="B105" s="2">
        <v>0.375</v>
      </c>
      <c r="C105" t="s">
        <v>51</v>
      </c>
      <c r="D105" s="42" t="s">
        <v>764</v>
      </c>
      <c r="E105" t="s">
        <v>746</v>
      </c>
      <c r="F105" s="22" t="s">
        <v>500</v>
      </c>
      <c r="G105" s="22" t="s">
        <v>510</v>
      </c>
    </row>
    <row r="106" spans="1:7" x14ac:dyDescent="0.35">
      <c r="A106" s="1">
        <v>45346</v>
      </c>
      <c r="B106" s="2">
        <v>0.375</v>
      </c>
      <c r="C106" t="s">
        <v>105</v>
      </c>
      <c r="D106" s="42" t="s">
        <v>237</v>
      </c>
      <c r="E106" t="s">
        <v>746</v>
      </c>
      <c r="F106" s="22" t="s">
        <v>494</v>
      </c>
      <c r="G106" s="22" t="s">
        <v>518</v>
      </c>
    </row>
    <row r="107" spans="1:7" x14ac:dyDescent="0.35">
      <c r="A107" s="1">
        <v>45346</v>
      </c>
      <c r="B107" s="2">
        <v>0.45833333333575998</v>
      </c>
      <c r="C107" t="s">
        <v>86</v>
      </c>
      <c r="D107" s="43" t="s">
        <v>125</v>
      </c>
      <c r="E107" t="s">
        <v>746</v>
      </c>
      <c r="F107" s="22" t="s">
        <v>504</v>
      </c>
      <c r="G107" s="22" t="s">
        <v>515</v>
      </c>
    </row>
    <row r="108" spans="1:7" x14ac:dyDescent="0.35">
      <c r="A108" s="1">
        <v>45346</v>
      </c>
      <c r="B108" s="2">
        <v>0.45833333333575998</v>
      </c>
      <c r="C108" t="s">
        <v>47</v>
      </c>
      <c r="D108" s="43" t="s">
        <v>48</v>
      </c>
      <c r="E108" t="s">
        <v>746</v>
      </c>
      <c r="F108" s="22" t="s">
        <v>504</v>
      </c>
      <c r="G108" s="22" t="s">
        <v>515</v>
      </c>
    </row>
    <row r="109" spans="1:7" x14ac:dyDescent="0.35">
      <c r="A109" s="63"/>
      <c r="B109" s="64"/>
      <c r="C109" s="65"/>
      <c r="D109" s="66"/>
      <c r="E109" s="65"/>
      <c r="G109"/>
    </row>
    <row r="110" spans="1:7" ht="29" x14ac:dyDescent="0.35">
      <c r="A110" s="1">
        <v>45346</v>
      </c>
      <c r="B110" s="2">
        <v>0.54166666666424002</v>
      </c>
      <c r="C110" t="s">
        <v>82</v>
      </c>
      <c r="D110" s="42" t="s">
        <v>765</v>
      </c>
      <c r="E110" t="s">
        <v>746</v>
      </c>
      <c r="F110" s="22" t="s">
        <v>468</v>
      </c>
      <c r="G110" s="22" t="s">
        <v>730</v>
      </c>
    </row>
    <row r="111" spans="1:7" x14ac:dyDescent="0.35">
      <c r="A111" s="1">
        <v>45346</v>
      </c>
      <c r="B111" s="2">
        <v>0.54166666666424002</v>
      </c>
      <c r="C111" t="s">
        <v>307</v>
      </c>
      <c r="D111" s="42" t="s">
        <v>766</v>
      </c>
      <c r="E111" t="s">
        <v>746</v>
      </c>
      <c r="F111" s="22" t="s">
        <v>468</v>
      </c>
      <c r="G111" s="22" t="s">
        <v>510</v>
      </c>
    </row>
    <row r="112" spans="1:7" x14ac:dyDescent="0.35">
      <c r="A112" s="63"/>
      <c r="B112" s="64"/>
      <c r="C112" s="65"/>
      <c r="D112" s="66"/>
      <c r="E112" s="65"/>
      <c r="F112" s="22"/>
      <c r="G112" s="46"/>
    </row>
    <row r="113" spans="1:7" x14ac:dyDescent="0.35">
      <c r="A113" s="1">
        <v>45346</v>
      </c>
      <c r="B113" s="2">
        <v>0.625</v>
      </c>
      <c r="C113" t="s">
        <v>121</v>
      </c>
      <c r="D113" s="42" t="s">
        <v>660</v>
      </c>
      <c r="E113" t="s">
        <v>746</v>
      </c>
      <c r="F113" s="22" t="s">
        <v>501</v>
      </c>
      <c r="G113" s="46" t="s">
        <v>508</v>
      </c>
    </row>
    <row r="114" spans="1:7" x14ac:dyDescent="0.35">
      <c r="A114" s="1">
        <v>45346</v>
      </c>
      <c r="B114" s="2">
        <v>0.625</v>
      </c>
      <c r="C114" t="s">
        <v>31</v>
      </c>
      <c r="D114" s="42" t="s">
        <v>767</v>
      </c>
      <c r="E114" t="s">
        <v>746</v>
      </c>
      <c r="F114" s="22" t="s">
        <v>502</v>
      </c>
      <c r="G114" s="46" t="s">
        <v>508</v>
      </c>
    </row>
    <row r="115" spans="1:7" x14ac:dyDescent="0.35">
      <c r="A115" s="63"/>
      <c r="B115" s="64"/>
      <c r="C115" s="65"/>
      <c r="D115" s="66"/>
      <c r="E115" s="65"/>
    </row>
    <row r="116" spans="1:7" x14ac:dyDescent="0.35">
      <c r="A116" s="1">
        <v>45346</v>
      </c>
      <c r="B116" s="2">
        <v>0.70833333333575998</v>
      </c>
      <c r="C116" t="s">
        <v>43</v>
      </c>
      <c r="D116" s="42" t="s">
        <v>330</v>
      </c>
      <c r="E116" t="s">
        <v>746</v>
      </c>
      <c r="F116" s="22" t="s">
        <v>496</v>
      </c>
      <c r="G116" s="46" t="s">
        <v>468</v>
      </c>
    </row>
    <row r="117" spans="1:7" x14ac:dyDescent="0.35">
      <c r="A117" s="1">
        <v>45346</v>
      </c>
      <c r="B117" s="2">
        <v>0.70833333333575998</v>
      </c>
      <c r="C117" t="s">
        <v>55</v>
      </c>
      <c r="D117" s="42" t="s">
        <v>258</v>
      </c>
      <c r="E117" t="s">
        <v>746</v>
      </c>
      <c r="F117" s="22" t="s">
        <v>493</v>
      </c>
      <c r="G117" s="46" t="s">
        <v>517</v>
      </c>
    </row>
    <row r="118" spans="1:7" x14ac:dyDescent="0.35">
      <c r="A118" s="63"/>
      <c r="B118" s="64"/>
      <c r="C118" s="65"/>
      <c r="D118" s="66"/>
      <c r="E118" s="65"/>
    </row>
    <row r="119" spans="1:7" s="40" customFormat="1" x14ac:dyDescent="0.35">
      <c r="A119" s="47"/>
      <c r="B119" s="48"/>
      <c r="D119" s="62"/>
      <c r="G119" s="67"/>
    </row>
    <row r="120" spans="1:7" x14ac:dyDescent="0.35">
      <c r="A120" s="1"/>
      <c r="B120" s="2"/>
    </row>
    <row r="121" spans="1:7" x14ac:dyDescent="0.35">
      <c r="A121" s="1">
        <v>45351</v>
      </c>
      <c r="B121" s="2">
        <v>0.83333333333575998</v>
      </c>
      <c r="C121" t="s">
        <v>88</v>
      </c>
      <c r="D121" s="42" t="s">
        <v>561</v>
      </c>
      <c r="E121" t="s">
        <v>620</v>
      </c>
      <c r="F121" s="22" t="s">
        <v>499</v>
      </c>
      <c r="G121" s="46" t="s">
        <v>490</v>
      </c>
    </row>
    <row r="122" spans="1:7" x14ac:dyDescent="0.35">
      <c r="A122" s="1">
        <v>45351</v>
      </c>
      <c r="B122" s="2">
        <v>0.83333333333575998</v>
      </c>
      <c r="C122" t="s">
        <v>92</v>
      </c>
      <c r="D122" s="42" t="s">
        <v>555</v>
      </c>
      <c r="E122" t="s">
        <v>620</v>
      </c>
      <c r="F122" s="22" t="s">
        <v>488</v>
      </c>
      <c r="G122" s="46" t="s">
        <v>466</v>
      </c>
    </row>
    <row r="123" spans="1:7" x14ac:dyDescent="0.35">
      <c r="A123" s="1">
        <v>45351</v>
      </c>
      <c r="B123" s="2">
        <v>0.83333333333575998</v>
      </c>
      <c r="C123" t="s">
        <v>96</v>
      </c>
      <c r="D123" s="42" t="s">
        <v>553</v>
      </c>
      <c r="E123" t="s">
        <v>620</v>
      </c>
      <c r="F123" s="22" t="s">
        <v>465</v>
      </c>
      <c r="G123" s="46" t="s">
        <v>467</v>
      </c>
    </row>
    <row r="124" spans="1:7" x14ac:dyDescent="0.35">
      <c r="A124" s="1"/>
      <c r="B124" s="2"/>
    </row>
    <row r="125" spans="1:7" x14ac:dyDescent="0.35">
      <c r="A125" s="1">
        <v>45352</v>
      </c>
      <c r="B125" s="2">
        <v>0.89583333333575998</v>
      </c>
      <c r="C125" t="s">
        <v>183</v>
      </c>
      <c r="D125" s="42" t="s">
        <v>556</v>
      </c>
      <c r="E125" t="s">
        <v>658</v>
      </c>
      <c r="F125" s="22" t="s">
        <v>494</v>
      </c>
      <c r="G125" s="46" t="s">
        <v>500</v>
      </c>
    </row>
    <row r="126" spans="1:7" ht="29" x14ac:dyDescent="0.35">
      <c r="A126" s="1">
        <v>45352</v>
      </c>
      <c r="B126" s="2">
        <v>0.77083333333575998</v>
      </c>
      <c r="C126" t="s">
        <v>16</v>
      </c>
      <c r="D126" s="42" t="s">
        <v>768</v>
      </c>
      <c r="E126" t="s">
        <v>628</v>
      </c>
      <c r="F126" s="22" t="s">
        <v>488</v>
      </c>
      <c r="G126" s="46" t="s">
        <v>503</v>
      </c>
    </row>
    <row r="127" spans="1:7" x14ac:dyDescent="0.35">
      <c r="A127" s="1">
        <v>45352</v>
      </c>
      <c r="B127" s="2">
        <v>0.77083333333575998</v>
      </c>
      <c r="C127" t="s">
        <v>35</v>
      </c>
      <c r="D127" s="42" t="s">
        <v>769</v>
      </c>
      <c r="E127" t="s">
        <v>628</v>
      </c>
      <c r="F127" s="22" t="s">
        <v>469</v>
      </c>
      <c r="G127" s="46" t="s">
        <v>469</v>
      </c>
    </row>
    <row r="128" spans="1:7" x14ac:dyDescent="0.35">
      <c r="A128" s="1">
        <v>45352</v>
      </c>
      <c r="B128" s="2">
        <v>0.83333333333575998</v>
      </c>
      <c r="C128" t="s">
        <v>21</v>
      </c>
      <c r="D128" s="42" t="s">
        <v>589</v>
      </c>
      <c r="E128" t="s">
        <v>628</v>
      </c>
      <c r="F128" s="22" t="s">
        <v>494</v>
      </c>
      <c r="G128" s="46" t="s">
        <v>492</v>
      </c>
    </row>
    <row r="129" spans="1:7" x14ac:dyDescent="0.35">
      <c r="A129" s="1">
        <v>45352</v>
      </c>
      <c r="B129" s="2">
        <v>0.83333333333575998</v>
      </c>
      <c r="C129" t="s">
        <v>52</v>
      </c>
      <c r="D129" s="42" t="s">
        <v>688</v>
      </c>
      <c r="E129" t="s">
        <v>628</v>
      </c>
      <c r="F129" s="22" t="s">
        <v>496</v>
      </c>
      <c r="G129" s="46" t="s">
        <v>492</v>
      </c>
    </row>
    <row r="130" spans="1:7" x14ac:dyDescent="0.35">
      <c r="A130" s="1"/>
      <c r="B130" s="2"/>
    </row>
    <row r="131" spans="1:7" x14ac:dyDescent="0.35">
      <c r="A131" s="1">
        <v>45353</v>
      </c>
      <c r="B131" s="2">
        <v>0.41666666666424002</v>
      </c>
      <c r="C131" t="s">
        <v>668</v>
      </c>
      <c r="D131" s="42" t="s">
        <v>770</v>
      </c>
      <c r="E131" t="s">
        <v>746</v>
      </c>
      <c r="F131" s="22" t="s">
        <v>468</v>
      </c>
      <c r="G131" s="22" t="s">
        <v>511</v>
      </c>
    </row>
    <row r="132" spans="1:7" x14ac:dyDescent="0.35">
      <c r="A132" s="1">
        <v>45353</v>
      </c>
      <c r="B132" s="2">
        <v>0.41666666666424002</v>
      </c>
      <c r="C132" t="s">
        <v>48</v>
      </c>
      <c r="D132" s="42" t="s">
        <v>342</v>
      </c>
      <c r="E132" t="s">
        <v>746</v>
      </c>
      <c r="F132" s="22" t="s">
        <v>470</v>
      </c>
      <c r="G132" s="22" t="s">
        <v>470</v>
      </c>
    </row>
    <row r="133" spans="1:7" x14ac:dyDescent="0.35">
      <c r="A133" s="1">
        <v>45353</v>
      </c>
      <c r="B133" s="2">
        <v>0.41666666666424002</v>
      </c>
      <c r="C133" t="s">
        <v>625</v>
      </c>
      <c r="D133" s="42" t="s">
        <v>32</v>
      </c>
      <c r="E133" t="s">
        <v>746</v>
      </c>
      <c r="F133" s="22" t="s">
        <v>468</v>
      </c>
      <c r="G133" s="22" t="s">
        <v>511</v>
      </c>
    </row>
    <row r="134" spans="1:7" ht="29" x14ac:dyDescent="0.35">
      <c r="A134" s="1">
        <v>45353</v>
      </c>
      <c r="B134" s="2">
        <v>0.5</v>
      </c>
      <c r="C134" t="s">
        <v>121</v>
      </c>
      <c r="D134" s="42" t="s">
        <v>153</v>
      </c>
      <c r="E134" t="s">
        <v>746</v>
      </c>
      <c r="F134" s="22" t="s">
        <v>492</v>
      </c>
      <c r="G134" s="22" t="s">
        <v>732</v>
      </c>
    </row>
    <row r="135" spans="1:7" x14ac:dyDescent="0.35">
      <c r="A135" s="1">
        <v>45353</v>
      </c>
      <c r="B135" s="2">
        <v>0.5</v>
      </c>
      <c r="C135" t="s">
        <v>307</v>
      </c>
      <c r="D135" s="42" t="s">
        <v>771</v>
      </c>
      <c r="E135" t="s">
        <v>746</v>
      </c>
      <c r="F135" s="22" t="s">
        <v>493</v>
      </c>
      <c r="G135" s="22" t="s">
        <v>731</v>
      </c>
    </row>
    <row r="136" spans="1:7" x14ac:dyDescent="0.35">
      <c r="A136" s="1">
        <v>45353</v>
      </c>
      <c r="B136" s="2">
        <v>0.5</v>
      </c>
      <c r="C136" t="s">
        <v>40</v>
      </c>
      <c r="D136" s="42" t="s">
        <v>772</v>
      </c>
      <c r="E136" t="s">
        <v>746</v>
      </c>
      <c r="F136" s="22" t="s">
        <v>493</v>
      </c>
      <c r="G136" s="22" t="s">
        <v>732</v>
      </c>
    </row>
    <row r="137" spans="1:7" x14ac:dyDescent="0.35">
      <c r="A137" s="1">
        <v>45353</v>
      </c>
      <c r="B137" s="2">
        <v>0.60416666666424002</v>
      </c>
      <c r="C137" t="s">
        <v>67</v>
      </c>
      <c r="D137" s="42" t="s">
        <v>246</v>
      </c>
      <c r="E137" t="s">
        <v>746</v>
      </c>
      <c r="F137" s="22" t="s">
        <v>463</v>
      </c>
      <c r="G137" s="22" t="s">
        <v>468</v>
      </c>
    </row>
    <row r="138" spans="1:7" x14ac:dyDescent="0.35">
      <c r="A138" s="1">
        <v>45353</v>
      </c>
      <c r="B138" s="2">
        <v>0.60416666666424002</v>
      </c>
      <c r="C138" t="s">
        <v>105</v>
      </c>
      <c r="D138" s="42" t="s">
        <v>399</v>
      </c>
      <c r="E138" t="s">
        <v>746</v>
      </c>
      <c r="F138" s="22" t="s">
        <v>467</v>
      </c>
      <c r="G138" s="22" t="s">
        <v>468</v>
      </c>
    </row>
    <row r="139" spans="1:7" x14ac:dyDescent="0.35">
      <c r="A139" s="1">
        <v>45353</v>
      </c>
      <c r="B139" s="2">
        <v>0.60416666666424002</v>
      </c>
      <c r="C139" t="s">
        <v>47</v>
      </c>
      <c r="D139" s="42" t="s">
        <v>773</v>
      </c>
      <c r="E139" t="s">
        <v>746</v>
      </c>
      <c r="F139" s="22" t="s">
        <v>466</v>
      </c>
      <c r="G139" s="46" t="s">
        <v>470</v>
      </c>
    </row>
    <row r="140" spans="1:7" x14ac:dyDescent="0.35">
      <c r="A140" s="30">
        <v>45353</v>
      </c>
      <c r="B140" s="31">
        <v>0.6875</v>
      </c>
      <c r="C140" s="32" t="s">
        <v>209</v>
      </c>
      <c r="D140" s="74" t="s">
        <v>113</v>
      </c>
      <c r="E140" s="32" t="s">
        <v>746</v>
      </c>
      <c r="F140" s="75" t="s">
        <v>463</v>
      </c>
      <c r="G140" s="46" t="s">
        <v>510</v>
      </c>
    </row>
    <row r="141" spans="1:7" x14ac:dyDescent="0.35">
      <c r="A141" s="1">
        <v>45353</v>
      </c>
      <c r="B141" s="2">
        <v>0.6875</v>
      </c>
      <c r="C141" t="s">
        <v>205</v>
      </c>
      <c r="D141" s="42" t="s">
        <v>560</v>
      </c>
      <c r="E141" t="s">
        <v>746</v>
      </c>
      <c r="F141" s="22" t="s">
        <v>497</v>
      </c>
      <c r="G141" s="46" t="s">
        <v>509</v>
      </c>
    </row>
    <row r="142" spans="1:7" x14ac:dyDescent="0.35">
      <c r="A142" s="1">
        <v>45353</v>
      </c>
      <c r="B142" s="2">
        <v>0.6875</v>
      </c>
      <c r="C142" t="s">
        <v>129</v>
      </c>
      <c r="D142" s="42" t="s">
        <v>774</v>
      </c>
      <c r="E142" t="s">
        <v>746</v>
      </c>
      <c r="F142" s="22" t="s">
        <v>465</v>
      </c>
      <c r="G142" s="46" t="s">
        <v>510</v>
      </c>
    </row>
    <row r="143" spans="1:7" x14ac:dyDescent="0.35">
      <c r="A143" s="1">
        <v>45353</v>
      </c>
      <c r="B143" s="2">
        <v>0.77083333333575998</v>
      </c>
      <c r="C143" t="s">
        <v>266</v>
      </c>
      <c r="D143" s="43" t="s">
        <v>59</v>
      </c>
      <c r="E143" t="s">
        <v>746</v>
      </c>
      <c r="F143" s="22" t="s">
        <v>492</v>
      </c>
      <c r="G143" s="46" t="s">
        <v>506</v>
      </c>
    </row>
    <row r="144" spans="1:7" x14ac:dyDescent="0.35">
      <c r="A144" s="1">
        <v>45353</v>
      </c>
      <c r="B144" s="2">
        <v>0.77083333333575998</v>
      </c>
      <c r="C144" t="s">
        <v>137</v>
      </c>
      <c r="D144" s="42" t="s">
        <v>559</v>
      </c>
      <c r="E144" t="s">
        <v>746</v>
      </c>
      <c r="F144" s="22" t="s">
        <v>489</v>
      </c>
      <c r="G144" s="46" t="s">
        <v>506</v>
      </c>
    </row>
    <row r="145" spans="1:7" x14ac:dyDescent="0.35">
      <c r="A145" s="1">
        <v>45353</v>
      </c>
      <c r="B145" s="2">
        <v>0.77083333333575998</v>
      </c>
      <c r="C145" t="s">
        <v>144</v>
      </c>
      <c r="D145" s="42" t="s">
        <v>557</v>
      </c>
      <c r="E145" t="s">
        <v>746</v>
      </c>
      <c r="F145" s="22" t="s">
        <v>601</v>
      </c>
      <c r="G145" s="46" t="s">
        <v>489</v>
      </c>
    </row>
    <row r="146" spans="1:7" x14ac:dyDescent="0.35">
      <c r="A146" s="1"/>
      <c r="B146" s="2"/>
    </row>
    <row r="147" spans="1:7" x14ac:dyDescent="0.35">
      <c r="A147" s="17">
        <v>45353</v>
      </c>
      <c r="B147" s="18"/>
      <c r="C147" s="15" t="s">
        <v>600</v>
      </c>
      <c r="D147" s="15" t="s">
        <v>620</v>
      </c>
    </row>
    <row r="148" spans="1:7" x14ac:dyDescent="0.35">
      <c r="A148" s="1"/>
      <c r="B148" s="2"/>
      <c r="D148" t="s">
        <v>608</v>
      </c>
      <c r="F148" t="s">
        <v>464</v>
      </c>
      <c r="G148" s="8" t="s">
        <v>464</v>
      </c>
    </row>
    <row r="149" spans="1:7" x14ac:dyDescent="0.35">
      <c r="A149" s="1"/>
      <c r="B149" s="2"/>
      <c r="E149" t="s">
        <v>614</v>
      </c>
      <c r="F149" s="22" t="s">
        <v>497</v>
      </c>
      <c r="G149" s="8" t="s">
        <v>601</v>
      </c>
    </row>
    <row r="150" spans="1:7" x14ac:dyDescent="0.35">
      <c r="A150" s="1"/>
      <c r="B150" s="2"/>
      <c r="E150" t="s">
        <v>614</v>
      </c>
      <c r="F150" s="22" t="s">
        <v>497</v>
      </c>
      <c r="G150" s="8" t="s">
        <v>601</v>
      </c>
    </row>
    <row r="151" spans="1:7" x14ac:dyDescent="0.35">
      <c r="A151" s="1"/>
      <c r="B151" s="2"/>
      <c r="E151" t="s">
        <v>614</v>
      </c>
      <c r="F151" s="22" t="s">
        <v>490</v>
      </c>
      <c r="G151" s="8" t="s">
        <v>601</v>
      </c>
    </row>
    <row r="152" spans="1:7" x14ac:dyDescent="0.35">
      <c r="A152" s="1"/>
      <c r="B152" s="2"/>
      <c r="F152" s="22" t="s">
        <v>490</v>
      </c>
      <c r="G152" s="46" t="s">
        <v>516</v>
      </c>
    </row>
    <row r="153" spans="1:7" x14ac:dyDescent="0.35">
      <c r="A153" s="1"/>
      <c r="B153" s="2"/>
      <c r="F153" s="22" t="s">
        <v>496</v>
      </c>
      <c r="G153" s="46" t="s">
        <v>516</v>
      </c>
    </row>
    <row r="154" spans="1:7" x14ac:dyDescent="0.35">
      <c r="A154" s="1"/>
      <c r="B154" s="2"/>
      <c r="F154" s="22" t="s">
        <v>500</v>
      </c>
      <c r="G154" s="46" t="s">
        <v>730</v>
      </c>
    </row>
    <row r="155" spans="1:7" x14ac:dyDescent="0.35">
      <c r="A155" s="1"/>
      <c r="B155" s="2"/>
      <c r="F155" t="s">
        <v>601</v>
      </c>
      <c r="G155" s="46" t="s">
        <v>730</v>
      </c>
    </row>
    <row r="156" spans="1:7" x14ac:dyDescent="0.35">
      <c r="A156" s="1"/>
      <c r="B156" s="2"/>
      <c r="E156" t="s">
        <v>611</v>
      </c>
      <c r="F156" s="22" t="s">
        <v>469</v>
      </c>
      <c r="G156" s="46" t="s">
        <v>512</v>
      </c>
    </row>
    <row r="157" spans="1:7" x14ac:dyDescent="0.35">
      <c r="A157" s="1"/>
      <c r="B157" s="2"/>
      <c r="E157" t="s">
        <v>611</v>
      </c>
      <c r="F157" s="22" t="s">
        <v>469</v>
      </c>
      <c r="G157" s="8" t="s">
        <v>601</v>
      </c>
    </row>
    <row r="158" spans="1:7" x14ac:dyDescent="0.35">
      <c r="A158" s="1"/>
      <c r="B158" s="2"/>
      <c r="E158" t="s">
        <v>611</v>
      </c>
      <c r="F158" s="22" t="s">
        <v>469</v>
      </c>
      <c r="G158" s="8" t="s">
        <v>601</v>
      </c>
    </row>
    <row r="159" spans="1:7" s="40" customFormat="1" x14ac:dyDescent="0.35">
      <c r="A159" s="47"/>
      <c r="B159" s="48"/>
      <c r="D159" s="62"/>
      <c r="G159" s="67"/>
    </row>
    <row r="160" spans="1:7" x14ac:dyDescent="0.35">
      <c r="A160" s="1"/>
      <c r="B160" s="2"/>
    </row>
    <row r="161" spans="1:7" x14ac:dyDescent="0.35">
      <c r="A161" s="1">
        <v>45358</v>
      </c>
      <c r="B161" s="2">
        <v>0.83333333333575998</v>
      </c>
      <c r="C161" t="s">
        <v>7</v>
      </c>
      <c r="D161" s="42" t="s">
        <v>433</v>
      </c>
      <c r="E161" t="s">
        <v>620</v>
      </c>
      <c r="F161" s="22" t="s">
        <v>499</v>
      </c>
      <c r="G161" s="46" t="s">
        <v>497</v>
      </c>
    </row>
    <row r="162" spans="1:7" x14ac:dyDescent="0.35">
      <c r="A162" s="1">
        <v>45358</v>
      </c>
      <c r="B162" s="2">
        <v>0.83333333333575998</v>
      </c>
      <c r="C162" t="s">
        <v>12</v>
      </c>
      <c r="D162" s="42" t="s">
        <v>564</v>
      </c>
      <c r="E162" t="s">
        <v>620</v>
      </c>
      <c r="F162" s="22" t="s">
        <v>490</v>
      </c>
      <c r="G162" s="46" t="s">
        <v>491</v>
      </c>
    </row>
    <row r="163" spans="1:7" x14ac:dyDescent="0.35">
      <c r="A163" s="1"/>
      <c r="B163" s="2"/>
    </row>
    <row r="164" spans="1:7" x14ac:dyDescent="0.35">
      <c r="A164" s="63"/>
      <c r="B164" s="64"/>
      <c r="C164" s="65"/>
      <c r="D164" s="66"/>
      <c r="E164" s="65"/>
    </row>
    <row r="165" spans="1:7" x14ac:dyDescent="0.35">
      <c r="A165" s="1"/>
      <c r="B165" s="2"/>
    </row>
    <row r="166" spans="1:7" x14ac:dyDescent="0.35">
      <c r="A166" s="1">
        <v>45360</v>
      </c>
      <c r="B166" s="2">
        <v>0.41666666666424002</v>
      </c>
      <c r="C166" t="s">
        <v>307</v>
      </c>
      <c r="D166" s="43" t="s">
        <v>17</v>
      </c>
      <c r="E166" t="s">
        <v>746</v>
      </c>
      <c r="F166" s="22" t="s">
        <v>490</v>
      </c>
      <c r="G166" s="22" t="s">
        <v>502</v>
      </c>
    </row>
    <row r="167" spans="1:7" x14ac:dyDescent="0.35">
      <c r="A167" s="1">
        <v>45360</v>
      </c>
      <c r="B167" s="2">
        <v>0.41666666666424002</v>
      </c>
      <c r="C167" t="s">
        <v>43</v>
      </c>
      <c r="D167" s="42" t="s">
        <v>161</v>
      </c>
      <c r="E167" t="s">
        <v>746</v>
      </c>
      <c r="F167" s="22" t="s">
        <v>502</v>
      </c>
      <c r="G167" s="22" t="s">
        <v>502</v>
      </c>
    </row>
    <row r="168" spans="1:7" x14ac:dyDescent="0.35">
      <c r="A168" s="1">
        <v>45360</v>
      </c>
      <c r="B168" s="2">
        <v>0.41666666666424002</v>
      </c>
      <c r="C168" t="s">
        <v>168</v>
      </c>
      <c r="D168" s="42" t="s">
        <v>775</v>
      </c>
      <c r="E168" t="s">
        <v>746</v>
      </c>
      <c r="F168" s="22" t="s">
        <v>504</v>
      </c>
      <c r="G168" s="22" t="s">
        <v>504</v>
      </c>
    </row>
    <row r="169" spans="1:7" x14ac:dyDescent="0.35">
      <c r="A169" s="1">
        <v>45360</v>
      </c>
      <c r="B169" s="2">
        <v>0.5</v>
      </c>
      <c r="C169" t="s">
        <v>157</v>
      </c>
      <c r="D169" s="42" t="s">
        <v>568</v>
      </c>
      <c r="E169" t="s">
        <v>746</v>
      </c>
      <c r="F169" s="22" t="s">
        <v>492</v>
      </c>
      <c r="G169" s="22" t="s">
        <v>511</v>
      </c>
    </row>
    <row r="170" spans="1:7" ht="29" x14ac:dyDescent="0.35">
      <c r="A170" s="1">
        <v>45360</v>
      </c>
      <c r="B170" s="2">
        <v>0.5</v>
      </c>
      <c r="C170" t="s">
        <v>55</v>
      </c>
      <c r="D170" s="42" t="s">
        <v>776</v>
      </c>
      <c r="E170" t="s">
        <v>746</v>
      </c>
      <c r="F170" s="22" t="s">
        <v>492</v>
      </c>
      <c r="G170" s="22" t="s">
        <v>512</v>
      </c>
    </row>
    <row r="171" spans="1:7" x14ac:dyDescent="0.35">
      <c r="A171" s="1">
        <v>45360</v>
      </c>
      <c r="B171" s="2">
        <v>0.5</v>
      </c>
      <c r="C171" t="s">
        <v>51</v>
      </c>
      <c r="D171" s="42" t="s">
        <v>753</v>
      </c>
      <c r="E171" t="s">
        <v>746</v>
      </c>
      <c r="F171" s="22" t="s">
        <v>495</v>
      </c>
      <c r="G171" s="22" t="s">
        <v>508</v>
      </c>
    </row>
    <row r="172" spans="1:7" x14ac:dyDescent="0.35">
      <c r="A172" s="1">
        <v>45360</v>
      </c>
      <c r="B172" s="2">
        <v>0.60416666666424002</v>
      </c>
      <c r="C172" t="s">
        <v>266</v>
      </c>
      <c r="D172" s="42" t="s">
        <v>548</v>
      </c>
      <c r="E172" t="s">
        <v>746</v>
      </c>
      <c r="F172" s="22" t="s">
        <v>491</v>
      </c>
      <c r="G172" s="22" t="s">
        <v>507</v>
      </c>
    </row>
    <row r="173" spans="1:7" x14ac:dyDescent="0.35">
      <c r="A173" s="1">
        <v>45360</v>
      </c>
      <c r="B173" s="2">
        <v>0.60416666666424002</v>
      </c>
      <c r="C173" t="s">
        <v>67</v>
      </c>
      <c r="D173" s="42" t="s">
        <v>567</v>
      </c>
      <c r="E173" t="s">
        <v>746</v>
      </c>
      <c r="F173" s="22" t="s">
        <v>487</v>
      </c>
      <c r="G173" s="22" t="s">
        <v>507</v>
      </c>
    </row>
    <row r="174" spans="1:7" x14ac:dyDescent="0.35">
      <c r="A174" s="1">
        <v>45360</v>
      </c>
      <c r="B174" s="2">
        <v>0.60416666666424002</v>
      </c>
      <c r="C174" t="s">
        <v>82</v>
      </c>
      <c r="D174" s="42" t="s">
        <v>777</v>
      </c>
      <c r="E174" t="s">
        <v>746</v>
      </c>
      <c r="F174" s="22" t="s">
        <v>504</v>
      </c>
      <c r="G174" s="46" t="s">
        <v>504</v>
      </c>
    </row>
    <row r="175" spans="1:7" ht="29" x14ac:dyDescent="0.35">
      <c r="A175" s="1">
        <v>45360</v>
      </c>
      <c r="B175" s="2">
        <v>0.6875</v>
      </c>
      <c r="C175" t="s">
        <v>63</v>
      </c>
      <c r="D175" s="42" t="s">
        <v>778</v>
      </c>
      <c r="E175" t="s">
        <v>746</v>
      </c>
      <c r="F175" s="22" t="s">
        <v>601</v>
      </c>
      <c r="G175" s="46" t="s">
        <v>505</v>
      </c>
    </row>
    <row r="176" spans="1:7" x14ac:dyDescent="0.35">
      <c r="A176" s="1">
        <v>45360</v>
      </c>
      <c r="B176" s="2">
        <v>0.6875</v>
      </c>
      <c r="C176" t="s">
        <v>71</v>
      </c>
      <c r="D176" s="42" t="s">
        <v>779</v>
      </c>
      <c r="E176" t="s">
        <v>746</v>
      </c>
      <c r="F176" s="22" t="s">
        <v>503</v>
      </c>
      <c r="G176" s="46" t="s">
        <v>493</v>
      </c>
    </row>
    <row r="177" spans="1:7" x14ac:dyDescent="0.35">
      <c r="A177" s="63"/>
      <c r="B177" s="64"/>
      <c r="C177" s="65"/>
      <c r="D177" s="66"/>
      <c r="E177" s="65"/>
    </row>
    <row r="178" spans="1:7" x14ac:dyDescent="0.35">
      <c r="A178" s="1">
        <v>45360</v>
      </c>
      <c r="B178" s="2">
        <v>0.77083333333575998</v>
      </c>
      <c r="C178" t="s">
        <v>113</v>
      </c>
      <c r="D178" s="42" t="s">
        <v>569</v>
      </c>
      <c r="E178" t="s">
        <v>746</v>
      </c>
      <c r="F178" s="22" t="s">
        <v>491</v>
      </c>
      <c r="G178" s="46" t="s">
        <v>491</v>
      </c>
    </row>
    <row r="179" spans="1:7" x14ac:dyDescent="0.35">
      <c r="A179" s="1">
        <v>45360</v>
      </c>
      <c r="B179" s="2">
        <v>0.77083333333575998</v>
      </c>
      <c r="C179" t="s">
        <v>79</v>
      </c>
      <c r="D179" s="42" t="s">
        <v>534</v>
      </c>
      <c r="E179" t="s">
        <v>746</v>
      </c>
      <c r="F179" s="22" t="s">
        <v>492</v>
      </c>
      <c r="G179" s="46" t="s">
        <v>498</v>
      </c>
    </row>
    <row r="180" spans="1:7" ht="29" x14ac:dyDescent="0.35">
      <c r="A180" s="1">
        <v>45360</v>
      </c>
      <c r="B180" s="2">
        <v>0.77083333333575998</v>
      </c>
      <c r="C180" t="s">
        <v>39</v>
      </c>
      <c r="D180" s="42" t="s">
        <v>780</v>
      </c>
      <c r="E180" t="s">
        <v>746</v>
      </c>
      <c r="F180" s="22" t="s">
        <v>491</v>
      </c>
      <c r="G180" s="46" t="s">
        <v>507</v>
      </c>
    </row>
    <row r="181" spans="1:7" s="40" customFormat="1" x14ac:dyDescent="0.35">
      <c r="A181" s="47"/>
      <c r="B181" s="48"/>
      <c r="D181" s="62"/>
      <c r="G181" s="67"/>
    </row>
    <row r="182" spans="1:7" x14ac:dyDescent="0.35">
      <c r="A182" s="1"/>
      <c r="B182" s="2"/>
    </row>
    <row r="183" spans="1:7" x14ac:dyDescent="0.35">
      <c r="A183" s="1">
        <v>45365</v>
      </c>
      <c r="B183" s="2">
        <v>0.79166666666424002</v>
      </c>
      <c r="C183" t="s">
        <v>129</v>
      </c>
      <c r="D183" s="42" t="s">
        <v>130</v>
      </c>
      <c r="E183" t="s">
        <v>620</v>
      </c>
      <c r="F183" s="22" t="s">
        <v>467</v>
      </c>
      <c r="G183" s="46" t="s">
        <v>489</v>
      </c>
    </row>
    <row r="184" spans="1:7" x14ac:dyDescent="0.35">
      <c r="A184" s="1">
        <v>45365</v>
      </c>
      <c r="B184" s="2">
        <v>0.83333333333575998</v>
      </c>
      <c r="C184" t="s">
        <v>7</v>
      </c>
      <c r="D184" s="42" t="s">
        <v>541</v>
      </c>
      <c r="E184" t="s">
        <v>620</v>
      </c>
      <c r="F184" s="22" t="s">
        <v>488</v>
      </c>
      <c r="G184" s="46" t="s">
        <v>487</v>
      </c>
    </row>
    <row r="185" spans="1:7" x14ac:dyDescent="0.35">
      <c r="A185" s="1">
        <v>45365</v>
      </c>
      <c r="B185" s="2">
        <v>0.83333333333575998</v>
      </c>
      <c r="C185" t="s">
        <v>88</v>
      </c>
      <c r="D185" s="42" t="s">
        <v>519</v>
      </c>
      <c r="E185" t="s">
        <v>620</v>
      </c>
      <c r="F185" s="22" t="s">
        <v>465</v>
      </c>
      <c r="G185" s="46" t="s">
        <v>501</v>
      </c>
    </row>
    <row r="186" spans="1:7" x14ac:dyDescent="0.35">
      <c r="A186" s="1"/>
      <c r="B186" s="2"/>
    </row>
    <row r="187" spans="1:7" x14ac:dyDescent="0.35">
      <c r="A187" s="1">
        <v>45366</v>
      </c>
      <c r="B187" s="2">
        <v>0.89583333333575998</v>
      </c>
      <c r="C187" t="s">
        <v>183</v>
      </c>
      <c r="D187" s="42" t="s">
        <v>577</v>
      </c>
      <c r="E187" t="s">
        <v>658</v>
      </c>
      <c r="F187" s="22" t="s">
        <v>498</v>
      </c>
      <c r="G187" s="46" t="s">
        <v>494</v>
      </c>
    </row>
    <row r="188" spans="1:7" x14ac:dyDescent="0.35">
      <c r="A188" s="1">
        <v>45366</v>
      </c>
      <c r="B188" s="2">
        <v>0.83333333333575998</v>
      </c>
      <c r="C188" t="s">
        <v>137</v>
      </c>
      <c r="D188" s="42" t="s">
        <v>481</v>
      </c>
      <c r="E188" t="s">
        <v>628</v>
      </c>
      <c r="F188" s="22" t="s">
        <v>498</v>
      </c>
      <c r="G188" s="46" t="s">
        <v>493</v>
      </c>
    </row>
    <row r="189" spans="1:7" x14ac:dyDescent="0.35">
      <c r="A189" s="1">
        <v>45366</v>
      </c>
      <c r="B189" s="2">
        <v>0.79166666666424002</v>
      </c>
      <c r="C189" t="s">
        <v>668</v>
      </c>
      <c r="D189" s="42" t="s">
        <v>781</v>
      </c>
      <c r="E189" t="s">
        <v>746</v>
      </c>
      <c r="F189" s="22" t="s">
        <v>501</v>
      </c>
      <c r="G189" s="46" t="s">
        <v>503</v>
      </c>
    </row>
    <row r="190" spans="1:7" x14ac:dyDescent="0.35">
      <c r="A190" s="1"/>
      <c r="B190" s="2"/>
    </row>
    <row r="191" spans="1:7" x14ac:dyDescent="0.35">
      <c r="A191" s="1">
        <v>45367</v>
      </c>
      <c r="B191" s="2">
        <v>0.41666666666424002</v>
      </c>
      <c r="C191" t="s">
        <v>52</v>
      </c>
      <c r="D191" s="42" t="s">
        <v>764</v>
      </c>
      <c r="E191" t="s">
        <v>746</v>
      </c>
      <c r="F191" s="22" t="s">
        <v>497</v>
      </c>
      <c r="G191" s="22" t="s">
        <v>512</v>
      </c>
    </row>
    <row r="192" spans="1:7" x14ac:dyDescent="0.35">
      <c r="A192" s="1">
        <v>45367</v>
      </c>
      <c r="B192" s="2">
        <v>0.41666666666424002</v>
      </c>
      <c r="C192" t="s">
        <v>125</v>
      </c>
      <c r="D192" s="42" t="s">
        <v>678</v>
      </c>
      <c r="E192" t="s">
        <v>746</v>
      </c>
      <c r="F192" s="22" t="s">
        <v>468</v>
      </c>
      <c r="G192" s="22" t="s">
        <v>512</v>
      </c>
    </row>
    <row r="193" spans="1:7" x14ac:dyDescent="0.35">
      <c r="A193" s="1">
        <v>45367</v>
      </c>
      <c r="B193" s="2">
        <v>0.41666666666424002</v>
      </c>
      <c r="C193" t="s">
        <v>625</v>
      </c>
      <c r="D193" s="42" t="s">
        <v>325</v>
      </c>
      <c r="E193" t="s">
        <v>746</v>
      </c>
      <c r="F193" s="22" t="s">
        <v>468</v>
      </c>
      <c r="G193" s="22" t="s">
        <v>512</v>
      </c>
    </row>
    <row r="194" spans="1:7" x14ac:dyDescent="0.35">
      <c r="A194" s="1">
        <v>45367</v>
      </c>
      <c r="B194" s="2">
        <v>0.5</v>
      </c>
      <c r="C194" t="s">
        <v>59</v>
      </c>
      <c r="D194" s="42" t="s">
        <v>431</v>
      </c>
      <c r="E194" t="s">
        <v>746</v>
      </c>
      <c r="F194" s="22" t="s">
        <v>489</v>
      </c>
      <c r="G194" s="22" t="s">
        <v>731</v>
      </c>
    </row>
    <row r="195" spans="1:7" x14ac:dyDescent="0.35">
      <c r="A195" s="1">
        <v>45367</v>
      </c>
      <c r="B195" s="2">
        <v>0.5</v>
      </c>
      <c r="C195" t="s">
        <v>121</v>
      </c>
      <c r="D195" s="42" t="s">
        <v>782</v>
      </c>
      <c r="E195" t="s">
        <v>746</v>
      </c>
      <c r="F195" s="22" t="s">
        <v>489</v>
      </c>
      <c r="G195" s="22" t="s">
        <v>731</v>
      </c>
    </row>
    <row r="196" spans="1:7" x14ac:dyDescent="0.35">
      <c r="A196" s="1">
        <v>45367</v>
      </c>
      <c r="B196" s="2">
        <v>0.5</v>
      </c>
      <c r="C196" t="s">
        <v>17</v>
      </c>
      <c r="D196" s="42" t="s">
        <v>771</v>
      </c>
      <c r="E196" t="s">
        <v>746</v>
      </c>
      <c r="F196" s="22" t="s">
        <v>469</v>
      </c>
      <c r="G196" s="22" t="s">
        <v>469</v>
      </c>
    </row>
    <row r="197" spans="1:7" x14ac:dyDescent="0.35">
      <c r="A197" s="1">
        <v>45367</v>
      </c>
      <c r="B197" s="2">
        <v>0.60416666666424002</v>
      </c>
      <c r="C197" t="s">
        <v>205</v>
      </c>
      <c r="D197" s="42" t="s">
        <v>578</v>
      </c>
      <c r="E197" t="s">
        <v>746</v>
      </c>
      <c r="F197" s="22" t="s">
        <v>463</v>
      </c>
      <c r="G197" s="22" t="s">
        <v>472</v>
      </c>
    </row>
    <row r="198" spans="1:7" x14ac:dyDescent="0.35">
      <c r="A198" s="1">
        <v>45367</v>
      </c>
      <c r="B198" s="2">
        <v>0.60416666666424002</v>
      </c>
      <c r="C198" t="s">
        <v>47</v>
      </c>
      <c r="D198" s="42" t="s">
        <v>342</v>
      </c>
      <c r="E198" t="s">
        <v>746</v>
      </c>
      <c r="F198" s="22" t="s">
        <v>487</v>
      </c>
      <c r="G198" s="22" t="s">
        <v>472</v>
      </c>
    </row>
    <row r="199" spans="1:7" x14ac:dyDescent="0.35">
      <c r="A199" s="1">
        <v>45367</v>
      </c>
      <c r="B199" s="2">
        <v>0.60416666666424002</v>
      </c>
      <c r="C199" t="s">
        <v>133</v>
      </c>
      <c r="D199" s="42" t="s">
        <v>783</v>
      </c>
      <c r="E199" t="s">
        <v>746</v>
      </c>
      <c r="F199" s="22" t="s">
        <v>469</v>
      </c>
      <c r="G199" s="46" t="s">
        <v>509</v>
      </c>
    </row>
    <row r="200" spans="1:7" x14ac:dyDescent="0.35">
      <c r="A200" s="1">
        <v>45367</v>
      </c>
      <c r="B200" s="2">
        <v>0.6875</v>
      </c>
      <c r="C200" t="s">
        <v>16</v>
      </c>
      <c r="D200" s="42" t="s">
        <v>784</v>
      </c>
      <c r="E200" t="s">
        <v>746</v>
      </c>
      <c r="F200" s="22" t="s">
        <v>470</v>
      </c>
      <c r="G200" s="46" t="s">
        <v>510</v>
      </c>
    </row>
    <row r="201" spans="1:7" x14ac:dyDescent="0.35">
      <c r="A201" s="1">
        <v>45367</v>
      </c>
      <c r="B201" s="2">
        <v>0.6875</v>
      </c>
      <c r="C201" t="s">
        <v>105</v>
      </c>
      <c r="D201" s="42" t="s">
        <v>785</v>
      </c>
      <c r="E201" t="s">
        <v>746</v>
      </c>
      <c r="F201" s="22" t="s">
        <v>470</v>
      </c>
      <c r="G201" s="46" t="s">
        <v>510</v>
      </c>
    </row>
    <row r="202" spans="1:7" x14ac:dyDescent="0.35">
      <c r="A202" s="63"/>
      <c r="B202" s="64"/>
      <c r="C202" s="65"/>
      <c r="D202" s="66"/>
      <c r="E202" s="65"/>
    </row>
    <row r="203" spans="1:7" ht="43.5" x14ac:dyDescent="0.35">
      <c r="A203" s="1">
        <v>45367</v>
      </c>
      <c r="B203" s="2">
        <v>0.77083333333575998</v>
      </c>
      <c r="C203" t="s">
        <v>144</v>
      </c>
      <c r="D203" s="42" t="s">
        <v>582</v>
      </c>
      <c r="E203" t="s">
        <v>746</v>
      </c>
      <c r="F203" s="22" t="s">
        <v>601</v>
      </c>
      <c r="G203" s="46" t="s">
        <v>509</v>
      </c>
    </row>
    <row r="204" spans="1:7" x14ac:dyDescent="0.35">
      <c r="A204" s="1">
        <v>45367</v>
      </c>
      <c r="B204" s="2">
        <v>0.77083333333575998</v>
      </c>
      <c r="C204" t="s">
        <v>40</v>
      </c>
      <c r="D204" s="42" t="s">
        <v>786</v>
      </c>
      <c r="E204" t="s">
        <v>746</v>
      </c>
      <c r="F204" s="22" t="s">
        <v>497</v>
      </c>
      <c r="G204" s="46" t="s">
        <v>509</v>
      </c>
    </row>
    <row r="205" spans="1:7" x14ac:dyDescent="0.35">
      <c r="A205" s="1">
        <v>45367</v>
      </c>
      <c r="B205" s="2">
        <v>0.77083333333575998</v>
      </c>
      <c r="C205" t="s">
        <v>48</v>
      </c>
      <c r="D205" s="42" t="s">
        <v>773</v>
      </c>
      <c r="E205" t="s">
        <v>746</v>
      </c>
      <c r="F205" s="22" t="s">
        <v>499</v>
      </c>
      <c r="G205" s="46" t="s">
        <v>472</v>
      </c>
    </row>
    <row r="206" spans="1:7" x14ac:dyDescent="0.35">
      <c r="A206" s="1"/>
      <c r="B206" s="2"/>
    </row>
    <row r="207" spans="1:7" x14ac:dyDescent="0.35">
      <c r="A207" s="17">
        <v>45367</v>
      </c>
      <c r="B207" s="18"/>
      <c r="C207" s="15" t="s">
        <v>600</v>
      </c>
      <c r="D207" s="15" t="s">
        <v>658</v>
      </c>
    </row>
    <row r="208" spans="1:7" x14ac:dyDescent="0.35">
      <c r="A208" s="1"/>
      <c r="B208" s="2"/>
      <c r="D208" t="s">
        <v>608</v>
      </c>
      <c r="F208" t="s">
        <v>464</v>
      </c>
      <c r="G208" s="8" t="s">
        <v>464</v>
      </c>
    </row>
    <row r="209" spans="1:7" x14ac:dyDescent="0.35">
      <c r="A209" s="1"/>
      <c r="B209" s="2"/>
      <c r="E209" t="s">
        <v>614</v>
      </c>
      <c r="F209" s="22" t="s">
        <v>468</v>
      </c>
      <c r="G209" s="8" t="s">
        <v>601</v>
      </c>
    </row>
    <row r="210" spans="1:7" x14ac:dyDescent="0.35">
      <c r="A210" s="1"/>
      <c r="B210" s="2"/>
      <c r="E210" t="s">
        <v>614</v>
      </c>
      <c r="F210" s="22" t="s">
        <v>468</v>
      </c>
      <c r="G210" s="8" t="s">
        <v>601</v>
      </c>
    </row>
    <row r="211" spans="1:7" x14ac:dyDescent="0.35">
      <c r="A211" s="1"/>
      <c r="B211" s="2"/>
      <c r="E211" t="s">
        <v>614</v>
      </c>
      <c r="F211" s="22" t="s">
        <v>468</v>
      </c>
      <c r="G211" s="8" t="s">
        <v>601</v>
      </c>
    </row>
    <row r="212" spans="1:7" x14ac:dyDescent="0.35">
      <c r="A212" s="1"/>
      <c r="B212" s="2"/>
      <c r="F212" s="22" t="s">
        <v>487</v>
      </c>
      <c r="G212" s="46" t="s">
        <v>518</v>
      </c>
    </row>
    <row r="213" spans="1:7" x14ac:dyDescent="0.35">
      <c r="A213" s="1"/>
      <c r="B213" s="2"/>
      <c r="F213" s="22" t="s">
        <v>487</v>
      </c>
      <c r="G213" s="46" t="s">
        <v>518</v>
      </c>
    </row>
    <row r="214" spans="1:7" x14ac:dyDescent="0.35">
      <c r="A214" s="1"/>
      <c r="B214" s="2"/>
      <c r="E214" t="s">
        <v>611</v>
      </c>
      <c r="F214" s="22" t="s">
        <v>501</v>
      </c>
      <c r="G214" s="46" t="s">
        <v>517</v>
      </c>
    </row>
    <row r="215" spans="1:7" x14ac:dyDescent="0.35">
      <c r="A215" s="1"/>
      <c r="B215" s="2"/>
      <c r="E215" t="s">
        <v>611</v>
      </c>
      <c r="F215" s="22" t="s">
        <v>501</v>
      </c>
      <c r="G215" s="46" t="s">
        <v>517</v>
      </c>
    </row>
    <row r="216" spans="1:7" x14ac:dyDescent="0.35">
      <c r="A216" s="1"/>
      <c r="B216" s="2"/>
      <c r="E216" t="s">
        <v>611</v>
      </c>
      <c r="F216" s="22" t="s">
        <v>467</v>
      </c>
      <c r="G216" s="46" t="s">
        <v>517</v>
      </c>
    </row>
    <row r="217" spans="1:7" x14ac:dyDescent="0.35">
      <c r="A217" s="1"/>
      <c r="B217" s="2"/>
      <c r="E217" t="s">
        <v>611</v>
      </c>
      <c r="F217" s="22" t="s">
        <v>467</v>
      </c>
      <c r="G217" s="8" t="s">
        <v>601</v>
      </c>
    </row>
    <row r="218" spans="1:7" s="40" customFormat="1" x14ac:dyDescent="0.35">
      <c r="A218" s="47"/>
      <c r="B218" s="48"/>
      <c r="D218" s="62"/>
      <c r="G218" s="67"/>
    </row>
    <row r="219" spans="1:7" x14ac:dyDescent="0.35">
      <c r="A219" s="1"/>
      <c r="B219" s="2"/>
    </row>
    <row r="220" spans="1:7" x14ac:dyDescent="0.35">
      <c r="A220" s="1">
        <v>45372</v>
      </c>
      <c r="B220" s="2">
        <v>0.79166666666424002</v>
      </c>
      <c r="C220" t="s">
        <v>39</v>
      </c>
      <c r="D220" s="42" t="s">
        <v>787</v>
      </c>
      <c r="E220" t="s">
        <v>620</v>
      </c>
      <c r="F220" s="22" t="s">
        <v>467</v>
      </c>
      <c r="G220" s="46" t="s">
        <v>501</v>
      </c>
    </row>
    <row r="221" spans="1:7" x14ac:dyDescent="0.35">
      <c r="A221" s="1">
        <v>45372</v>
      </c>
      <c r="B221" s="2">
        <v>0.83333333333575998</v>
      </c>
      <c r="C221" t="s">
        <v>12</v>
      </c>
      <c r="D221" s="42" t="s">
        <v>533</v>
      </c>
      <c r="E221" t="s">
        <v>620</v>
      </c>
      <c r="F221" s="22" t="s">
        <v>496</v>
      </c>
      <c r="G221" s="46" t="s">
        <v>495</v>
      </c>
    </row>
    <row r="222" spans="1:7" x14ac:dyDescent="0.35">
      <c r="A222" s="1"/>
      <c r="B222" s="2"/>
    </row>
    <row r="223" spans="1:7" x14ac:dyDescent="0.35">
      <c r="A223" s="1">
        <v>45373</v>
      </c>
      <c r="B223" s="2">
        <v>0.79166666666424002</v>
      </c>
      <c r="C223" t="s">
        <v>168</v>
      </c>
      <c r="D223" s="42" t="s">
        <v>788</v>
      </c>
      <c r="E223" t="s">
        <v>746</v>
      </c>
      <c r="F223" s="22" t="s">
        <v>503</v>
      </c>
      <c r="G223" s="46" t="s">
        <v>503</v>
      </c>
    </row>
    <row r="224" spans="1:7" x14ac:dyDescent="0.35">
      <c r="A224" s="1"/>
      <c r="B224" s="2"/>
    </row>
    <row r="225" spans="1:7" x14ac:dyDescent="0.35">
      <c r="A225" s="1">
        <v>45374</v>
      </c>
      <c r="B225" s="2">
        <v>0.41666666666424002</v>
      </c>
      <c r="C225" t="s">
        <v>51</v>
      </c>
      <c r="D225" s="42" t="s">
        <v>354</v>
      </c>
      <c r="E225" t="s">
        <v>746</v>
      </c>
      <c r="F225" s="22" t="s">
        <v>493</v>
      </c>
      <c r="G225" s="22" t="s">
        <v>470</v>
      </c>
    </row>
    <row r="226" spans="1:7" x14ac:dyDescent="0.35">
      <c r="A226" s="1">
        <v>45374</v>
      </c>
      <c r="B226" s="2">
        <v>0.41666666666424002</v>
      </c>
      <c r="C226" t="s">
        <v>43</v>
      </c>
      <c r="D226" s="42" t="s">
        <v>664</v>
      </c>
      <c r="E226" t="s">
        <v>746</v>
      </c>
      <c r="F226" s="22" t="s">
        <v>503</v>
      </c>
      <c r="G226" s="22" t="s">
        <v>470</v>
      </c>
    </row>
    <row r="227" spans="1:7" x14ac:dyDescent="0.35">
      <c r="A227" s="1">
        <v>45374</v>
      </c>
      <c r="B227" s="2">
        <v>0.41666666666424002</v>
      </c>
      <c r="C227" t="s">
        <v>86</v>
      </c>
      <c r="D227" s="42" t="s">
        <v>203</v>
      </c>
      <c r="E227" t="s">
        <v>746</v>
      </c>
      <c r="F227" s="22" t="s">
        <v>503</v>
      </c>
      <c r="G227" s="22" t="s">
        <v>502</v>
      </c>
    </row>
    <row r="228" spans="1:7" x14ac:dyDescent="0.35">
      <c r="A228" s="1">
        <v>45374</v>
      </c>
      <c r="B228" s="2">
        <v>0.5</v>
      </c>
      <c r="C228" t="s">
        <v>157</v>
      </c>
      <c r="D228" s="42" t="s">
        <v>592</v>
      </c>
      <c r="E228" t="s">
        <v>746</v>
      </c>
      <c r="F228" s="22" t="s">
        <v>498</v>
      </c>
      <c r="G228" s="22" t="s">
        <v>518</v>
      </c>
    </row>
    <row r="229" spans="1:7" x14ac:dyDescent="0.35">
      <c r="A229" s="1">
        <v>45374</v>
      </c>
      <c r="B229" s="2">
        <v>0.5</v>
      </c>
      <c r="C229" t="s">
        <v>113</v>
      </c>
      <c r="D229" s="42" t="s">
        <v>565</v>
      </c>
      <c r="E229" t="s">
        <v>746</v>
      </c>
      <c r="F229" s="22" t="s">
        <v>493</v>
      </c>
      <c r="G229" s="22" t="s">
        <v>518</v>
      </c>
    </row>
    <row r="230" spans="1:7" x14ac:dyDescent="0.35">
      <c r="A230" s="1">
        <v>45374</v>
      </c>
      <c r="B230" s="2">
        <v>0.5</v>
      </c>
      <c r="C230" t="s">
        <v>40</v>
      </c>
      <c r="D230" s="42" t="s">
        <v>789</v>
      </c>
      <c r="E230" t="s">
        <v>746</v>
      </c>
      <c r="F230" s="22" t="s">
        <v>501</v>
      </c>
      <c r="G230" s="22" t="s">
        <v>514</v>
      </c>
    </row>
    <row r="231" spans="1:7" x14ac:dyDescent="0.35">
      <c r="A231" s="1">
        <v>45374</v>
      </c>
      <c r="B231" s="2">
        <v>0.60416666666424002</v>
      </c>
      <c r="C231" t="s">
        <v>75</v>
      </c>
      <c r="D231" s="42" t="s">
        <v>586</v>
      </c>
      <c r="E231" t="s">
        <v>746</v>
      </c>
      <c r="F231" s="22" t="s">
        <v>467</v>
      </c>
      <c r="G231" s="22" t="s">
        <v>730</v>
      </c>
    </row>
    <row r="232" spans="1:7" x14ac:dyDescent="0.35">
      <c r="A232" s="1">
        <v>45374</v>
      </c>
      <c r="B232" s="2">
        <v>0.60416666666424002</v>
      </c>
      <c r="C232" t="s">
        <v>117</v>
      </c>
      <c r="D232" s="42" t="s">
        <v>790</v>
      </c>
      <c r="E232" t="s">
        <v>746</v>
      </c>
      <c r="F232" s="22" t="s">
        <v>490</v>
      </c>
      <c r="G232" s="22" t="s">
        <v>730</v>
      </c>
    </row>
    <row r="233" spans="1:7" x14ac:dyDescent="0.35">
      <c r="A233" s="1">
        <v>45374</v>
      </c>
      <c r="B233" s="2">
        <v>0.60416666666424002</v>
      </c>
      <c r="C233" t="s">
        <v>27</v>
      </c>
      <c r="D233" s="42" t="s">
        <v>791</v>
      </c>
      <c r="E233" t="s">
        <v>746</v>
      </c>
      <c r="F233" s="22" t="s">
        <v>502</v>
      </c>
      <c r="G233" s="46" t="s">
        <v>730</v>
      </c>
    </row>
    <row r="234" spans="1:7" x14ac:dyDescent="0.35">
      <c r="A234" s="1">
        <v>45374</v>
      </c>
      <c r="B234" s="2">
        <v>0.6875</v>
      </c>
      <c r="C234" t="s">
        <v>63</v>
      </c>
      <c r="D234" s="42" t="s">
        <v>792</v>
      </c>
      <c r="E234" t="s">
        <v>746</v>
      </c>
      <c r="F234" s="22" t="s">
        <v>601</v>
      </c>
      <c r="G234" s="46" t="s">
        <v>505</v>
      </c>
    </row>
    <row r="235" spans="1:7" x14ac:dyDescent="0.35">
      <c r="A235" s="1">
        <v>45374</v>
      </c>
      <c r="B235" s="2">
        <v>0.6875</v>
      </c>
      <c r="C235" t="s">
        <v>624</v>
      </c>
      <c r="D235" s="42" t="s">
        <v>221</v>
      </c>
      <c r="E235" t="s">
        <v>746</v>
      </c>
      <c r="F235" s="22" t="s">
        <v>502</v>
      </c>
      <c r="G235" s="46" t="s">
        <v>505</v>
      </c>
    </row>
    <row r="236" spans="1:7" x14ac:dyDescent="0.35">
      <c r="A236" s="1">
        <v>45374</v>
      </c>
      <c r="B236" s="2">
        <v>0.6875</v>
      </c>
      <c r="C236" t="s">
        <v>121</v>
      </c>
      <c r="D236" s="42" t="s">
        <v>782</v>
      </c>
      <c r="E236" t="s">
        <v>746</v>
      </c>
      <c r="F236" s="22" t="s">
        <v>466</v>
      </c>
      <c r="G236" s="46" t="s">
        <v>505</v>
      </c>
    </row>
    <row r="237" spans="1:7" x14ac:dyDescent="0.35">
      <c r="A237" s="1">
        <v>45374</v>
      </c>
      <c r="B237" s="2">
        <v>0.77083333333575998</v>
      </c>
      <c r="C237" t="s">
        <v>209</v>
      </c>
      <c r="D237" s="42" t="s">
        <v>569</v>
      </c>
      <c r="E237" t="s">
        <v>746</v>
      </c>
      <c r="F237" s="22" t="s">
        <v>491</v>
      </c>
      <c r="G237" s="46" t="s">
        <v>468</v>
      </c>
    </row>
    <row r="238" spans="1:7" x14ac:dyDescent="0.35">
      <c r="A238" s="1">
        <v>45374</v>
      </c>
      <c r="B238" s="2">
        <v>0.77083333333575998</v>
      </c>
      <c r="C238" t="s">
        <v>79</v>
      </c>
      <c r="D238" s="42" t="s">
        <v>567</v>
      </c>
      <c r="E238" t="s">
        <v>746</v>
      </c>
      <c r="F238" s="22" t="s">
        <v>491</v>
      </c>
      <c r="G238" s="46" t="s">
        <v>468</v>
      </c>
    </row>
    <row r="239" spans="1:7" x14ac:dyDescent="0.35">
      <c r="A239" s="1">
        <v>45374</v>
      </c>
      <c r="B239" s="2">
        <v>0.77083333333575998</v>
      </c>
      <c r="C239" t="s">
        <v>82</v>
      </c>
      <c r="D239" s="42" t="s">
        <v>793</v>
      </c>
      <c r="E239" t="s">
        <v>746</v>
      </c>
      <c r="F239" s="22" t="s">
        <v>491</v>
      </c>
      <c r="G239" s="46" t="s">
        <v>471</v>
      </c>
    </row>
    <row r="240" spans="1:7" s="40" customFormat="1" x14ac:dyDescent="0.35">
      <c r="A240" s="47"/>
      <c r="B240" s="48"/>
      <c r="D240" s="62"/>
      <c r="G240" s="67"/>
    </row>
    <row r="241" spans="1:7" x14ac:dyDescent="0.35">
      <c r="A241" s="1"/>
      <c r="B241" s="2"/>
    </row>
    <row r="242" spans="1:7" x14ac:dyDescent="0.35">
      <c r="A242" s="1">
        <v>45379</v>
      </c>
      <c r="B242" s="2">
        <v>0.83333333333575998</v>
      </c>
      <c r="C242" t="s">
        <v>144</v>
      </c>
      <c r="D242" s="42" t="s">
        <v>215</v>
      </c>
      <c r="E242" t="s">
        <v>620</v>
      </c>
      <c r="F242" s="22" t="s">
        <v>601</v>
      </c>
      <c r="G242" s="46" t="s">
        <v>497</v>
      </c>
    </row>
    <row r="243" spans="1:7" s="40" customFormat="1" x14ac:dyDescent="0.35">
      <c r="A243" s="47"/>
      <c r="B243" s="48"/>
      <c r="D243" s="62"/>
      <c r="G243" s="67"/>
    </row>
    <row r="244" spans="1:7" x14ac:dyDescent="0.35">
      <c r="A244" s="1"/>
      <c r="B244" s="2"/>
    </row>
    <row r="245" spans="1:7" x14ac:dyDescent="0.35">
      <c r="A245" s="1">
        <v>45386</v>
      </c>
      <c r="B245" s="2">
        <v>0.83333333333575998</v>
      </c>
      <c r="C245" t="s">
        <v>7</v>
      </c>
      <c r="D245" s="42" t="s">
        <v>559</v>
      </c>
      <c r="E245" t="s">
        <v>620</v>
      </c>
      <c r="F245" s="22" t="s">
        <v>499</v>
      </c>
      <c r="G245" s="46" t="s">
        <v>499</v>
      </c>
    </row>
    <row r="246" spans="1:7" x14ac:dyDescent="0.35">
      <c r="A246" s="1">
        <v>45386</v>
      </c>
      <c r="B246" s="2">
        <v>0.83333333333575998</v>
      </c>
      <c r="C246" t="s">
        <v>88</v>
      </c>
      <c r="D246" s="42" t="s">
        <v>794</v>
      </c>
      <c r="E246" t="s">
        <v>620</v>
      </c>
      <c r="F246" s="22" t="s">
        <v>487</v>
      </c>
      <c r="G246" s="46" t="s">
        <v>487</v>
      </c>
    </row>
    <row r="247" spans="1:7" x14ac:dyDescent="0.35">
      <c r="A247" s="1"/>
      <c r="B247" s="2"/>
    </row>
    <row r="248" spans="1:7" x14ac:dyDescent="0.35">
      <c r="A248" s="1">
        <v>45387</v>
      </c>
      <c r="B248" s="2">
        <v>0.83333333333575998</v>
      </c>
      <c r="C248" t="s">
        <v>21</v>
      </c>
      <c r="D248" s="42" t="s">
        <v>595</v>
      </c>
      <c r="E248" t="s">
        <v>628</v>
      </c>
      <c r="F248" s="22" t="s">
        <v>498</v>
      </c>
      <c r="G248" s="46" t="s">
        <v>463</v>
      </c>
    </row>
    <row r="249" spans="1:7" x14ac:dyDescent="0.35">
      <c r="A249" s="1"/>
      <c r="B249" s="2"/>
    </row>
    <row r="250" spans="1:7" ht="29" x14ac:dyDescent="0.35">
      <c r="A250" s="1">
        <v>45388</v>
      </c>
      <c r="B250" s="2">
        <v>0.41666666666424002</v>
      </c>
      <c r="C250" t="s">
        <v>27</v>
      </c>
      <c r="D250" s="42" t="s">
        <v>795</v>
      </c>
      <c r="E250" t="s">
        <v>746</v>
      </c>
      <c r="F250" s="22" t="s">
        <v>493</v>
      </c>
      <c r="G250" s="22" t="s">
        <v>730</v>
      </c>
    </row>
    <row r="251" spans="1:7" x14ac:dyDescent="0.35">
      <c r="A251" s="1">
        <v>45388</v>
      </c>
      <c r="B251" s="2">
        <v>0.41666666666424002</v>
      </c>
      <c r="C251" t="s">
        <v>43</v>
      </c>
      <c r="D251" s="42" t="s">
        <v>330</v>
      </c>
      <c r="E251" t="s">
        <v>746</v>
      </c>
      <c r="F251" s="22" t="s">
        <v>497</v>
      </c>
      <c r="G251" s="22" t="s">
        <v>511</v>
      </c>
    </row>
    <row r="252" spans="1:7" x14ac:dyDescent="0.35">
      <c r="A252" s="1">
        <v>45388</v>
      </c>
      <c r="B252" s="2">
        <v>0.41666666666424002</v>
      </c>
      <c r="C252" t="s">
        <v>55</v>
      </c>
      <c r="D252" s="42" t="s">
        <v>224</v>
      </c>
      <c r="E252" t="s">
        <v>746</v>
      </c>
      <c r="F252" s="22" t="s">
        <v>497</v>
      </c>
      <c r="G252" s="22" t="s">
        <v>511</v>
      </c>
    </row>
    <row r="253" spans="1:7" ht="29" x14ac:dyDescent="0.35">
      <c r="A253" s="1">
        <v>45388</v>
      </c>
      <c r="B253" s="2">
        <v>0.5</v>
      </c>
      <c r="C253" t="s">
        <v>59</v>
      </c>
      <c r="D253" s="42" t="s">
        <v>477</v>
      </c>
      <c r="E253" t="s">
        <v>746</v>
      </c>
      <c r="F253" s="22" t="s">
        <v>463</v>
      </c>
      <c r="G253" s="22" t="s">
        <v>508</v>
      </c>
    </row>
    <row r="254" spans="1:7" x14ac:dyDescent="0.35">
      <c r="A254" s="1">
        <v>45388</v>
      </c>
      <c r="B254" s="2">
        <v>0.5</v>
      </c>
      <c r="C254" t="s">
        <v>307</v>
      </c>
      <c r="D254" s="42" t="s">
        <v>226</v>
      </c>
      <c r="E254" t="s">
        <v>746</v>
      </c>
      <c r="F254" s="22" t="s">
        <v>502</v>
      </c>
      <c r="G254" s="22" t="s">
        <v>502</v>
      </c>
    </row>
    <row r="255" spans="1:7" x14ac:dyDescent="0.35">
      <c r="A255" s="1">
        <v>45388</v>
      </c>
      <c r="B255" s="2">
        <v>0.5</v>
      </c>
      <c r="C255" t="s">
        <v>624</v>
      </c>
      <c r="D255" s="42" t="s">
        <v>325</v>
      </c>
      <c r="E255" t="s">
        <v>746</v>
      </c>
      <c r="F255" s="22" t="s">
        <v>503</v>
      </c>
      <c r="G255" s="22" t="s">
        <v>508</v>
      </c>
    </row>
    <row r="256" spans="1:7" ht="29" x14ac:dyDescent="0.35">
      <c r="A256" s="1">
        <v>45388</v>
      </c>
      <c r="B256" s="2">
        <v>0.60416666666424002</v>
      </c>
      <c r="C256" t="s">
        <v>144</v>
      </c>
      <c r="D256" s="42" t="s">
        <v>597</v>
      </c>
      <c r="E256" t="s">
        <v>746</v>
      </c>
      <c r="F256" s="22" t="s">
        <v>601</v>
      </c>
      <c r="G256" s="22" t="s">
        <v>515</v>
      </c>
    </row>
    <row r="257" spans="1:7" ht="29" x14ac:dyDescent="0.35">
      <c r="A257" s="1">
        <v>45388</v>
      </c>
      <c r="B257" s="2">
        <v>0.60416666666424002</v>
      </c>
      <c r="C257" t="s">
        <v>82</v>
      </c>
      <c r="D257" s="42" t="s">
        <v>796</v>
      </c>
      <c r="E257" t="s">
        <v>746</v>
      </c>
      <c r="F257" s="22" t="s">
        <v>493</v>
      </c>
      <c r="G257" s="22" t="s">
        <v>517</v>
      </c>
    </row>
    <row r="258" spans="1:7" ht="29" x14ac:dyDescent="0.35">
      <c r="A258" s="1">
        <v>45388</v>
      </c>
      <c r="B258" s="2">
        <v>0.60416666666424002</v>
      </c>
      <c r="C258" t="s">
        <v>39</v>
      </c>
      <c r="D258" s="42" t="s">
        <v>797</v>
      </c>
      <c r="E258" t="s">
        <v>746</v>
      </c>
      <c r="F258" s="22" t="s">
        <v>487</v>
      </c>
      <c r="G258" s="46" t="s">
        <v>517</v>
      </c>
    </row>
    <row r="259" spans="1:7" x14ac:dyDescent="0.35">
      <c r="A259" s="1">
        <v>45388</v>
      </c>
      <c r="B259" s="2">
        <v>0.6875</v>
      </c>
      <c r="C259" t="s">
        <v>79</v>
      </c>
      <c r="D259" s="42" t="s">
        <v>405</v>
      </c>
      <c r="E259" t="s">
        <v>746</v>
      </c>
      <c r="F259" s="22" t="s">
        <v>491</v>
      </c>
      <c r="G259" s="46" t="s">
        <v>505</v>
      </c>
    </row>
    <row r="260" spans="1:7" x14ac:dyDescent="0.35">
      <c r="A260" s="1">
        <v>45388</v>
      </c>
      <c r="B260" s="2">
        <v>0.6875</v>
      </c>
      <c r="C260" t="s">
        <v>71</v>
      </c>
      <c r="D260" s="42" t="s">
        <v>798</v>
      </c>
      <c r="E260" t="s">
        <v>746</v>
      </c>
      <c r="F260" s="22" t="s">
        <v>503</v>
      </c>
      <c r="G260" s="46" t="s">
        <v>504</v>
      </c>
    </row>
    <row r="261" spans="1:7" x14ac:dyDescent="0.35">
      <c r="A261" s="1">
        <v>45388</v>
      </c>
      <c r="B261" s="2">
        <v>0.6875</v>
      </c>
      <c r="C261" t="s">
        <v>31</v>
      </c>
      <c r="D261" s="42" t="s">
        <v>799</v>
      </c>
      <c r="E261" t="s">
        <v>746</v>
      </c>
      <c r="F261" s="22" t="s">
        <v>503</v>
      </c>
      <c r="G261" s="46" t="s">
        <v>504</v>
      </c>
    </row>
    <row r="262" spans="1:7" ht="43.5" x14ac:dyDescent="0.35">
      <c r="A262" s="1">
        <v>45388</v>
      </c>
      <c r="B262" s="2">
        <v>0.77083333333575998</v>
      </c>
      <c r="C262" t="s">
        <v>63</v>
      </c>
      <c r="D262" s="42" t="s">
        <v>599</v>
      </c>
      <c r="E262" t="s">
        <v>746</v>
      </c>
      <c r="F262" s="22" t="s">
        <v>601</v>
      </c>
      <c r="G262" s="46" t="s">
        <v>517</v>
      </c>
    </row>
    <row r="263" spans="1:7" x14ac:dyDescent="0.35">
      <c r="A263" s="1">
        <v>45388</v>
      </c>
      <c r="B263" s="2">
        <v>0.77083333333575998</v>
      </c>
      <c r="C263" t="s">
        <v>51</v>
      </c>
      <c r="D263" s="42" t="s">
        <v>254</v>
      </c>
      <c r="E263" t="s">
        <v>746</v>
      </c>
      <c r="F263" s="22" t="s">
        <v>487</v>
      </c>
      <c r="G263" s="46" t="s">
        <v>507</v>
      </c>
    </row>
    <row r="264" spans="1:7" s="40" customFormat="1" x14ac:dyDescent="0.35">
      <c r="A264" s="47"/>
      <c r="B264" s="48"/>
      <c r="D264" s="62"/>
      <c r="G264" s="67"/>
    </row>
    <row r="265" spans="1:7" x14ac:dyDescent="0.35">
      <c r="A265" s="1"/>
      <c r="B265" s="2"/>
    </row>
    <row r="266" spans="1:7" x14ac:dyDescent="0.35">
      <c r="A266" s="1">
        <v>45393</v>
      </c>
      <c r="B266" s="2">
        <v>0.83333333333575998</v>
      </c>
      <c r="C266" t="s">
        <v>88</v>
      </c>
      <c r="D266" s="42" t="s">
        <v>454</v>
      </c>
      <c r="E266" t="s">
        <v>620</v>
      </c>
      <c r="F266" s="22" t="s">
        <v>495</v>
      </c>
      <c r="G266" s="46" t="s">
        <v>495</v>
      </c>
    </row>
    <row r="267" spans="1:7" x14ac:dyDescent="0.35">
      <c r="A267" s="1">
        <v>45393</v>
      </c>
      <c r="B267" s="2">
        <v>0.83333333333575998</v>
      </c>
      <c r="C267" t="s">
        <v>92</v>
      </c>
      <c r="D267" s="42" t="s">
        <v>448</v>
      </c>
      <c r="E267" t="s">
        <v>620</v>
      </c>
      <c r="F267" s="22" t="s">
        <v>465</v>
      </c>
      <c r="G267" s="46" t="s">
        <v>467</v>
      </c>
    </row>
    <row r="268" spans="1:7" x14ac:dyDescent="0.35">
      <c r="A268" s="1">
        <v>45393</v>
      </c>
      <c r="B268" s="2">
        <v>0.83333333333575998</v>
      </c>
      <c r="C268" t="s">
        <v>96</v>
      </c>
      <c r="D268" s="42" t="s">
        <v>450</v>
      </c>
      <c r="E268" t="s">
        <v>620</v>
      </c>
      <c r="F268" s="22" t="s">
        <v>488</v>
      </c>
      <c r="G268" s="46" t="s">
        <v>488</v>
      </c>
    </row>
    <row r="269" spans="1:7" x14ac:dyDescent="0.35">
      <c r="A269" s="1"/>
      <c r="B269" s="2"/>
    </row>
    <row r="270" spans="1:7" ht="29" x14ac:dyDescent="0.35">
      <c r="A270" s="1">
        <v>45394</v>
      </c>
      <c r="B270" s="2">
        <v>0.89583333333575998</v>
      </c>
      <c r="C270" t="s">
        <v>183</v>
      </c>
      <c r="D270" s="42" t="s">
        <v>452</v>
      </c>
      <c r="E270" t="s">
        <v>658</v>
      </c>
      <c r="F270" s="22" t="s">
        <v>494</v>
      </c>
      <c r="G270" s="46" t="s">
        <v>500</v>
      </c>
    </row>
    <row r="271" spans="1:7" x14ac:dyDescent="0.35">
      <c r="A271" s="1">
        <v>45394</v>
      </c>
      <c r="B271" s="2">
        <v>0.83333333333575998</v>
      </c>
      <c r="C271" t="s">
        <v>137</v>
      </c>
      <c r="D271" s="42" t="s">
        <v>239</v>
      </c>
      <c r="E271" t="s">
        <v>628</v>
      </c>
      <c r="F271" s="22" t="s">
        <v>494</v>
      </c>
      <c r="G271" s="46" t="s">
        <v>494</v>
      </c>
    </row>
    <row r="272" spans="1:7" x14ac:dyDescent="0.35">
      <c r="A272" s="1">
        <v>45394</v>
      </c>
      <c r="B272" s="2">
        <v>0.83333333333575998</v>
      </c>
      <c r="C272" t="s">
        <v>40</v>
      </c>
      <c r="D272" s="42" t="s">
        <v>800</v>
      </c>
      <c r="E272" t="s">
        <v>628</v>
      </c>
      <c r="F272" s="22" t="s">
        <v>500</v>
      </c>
      <c r="G272" s="46" t="s">
        <v>496</v>
      </c>
    </row>
    <row r="273" spans="1:7" x14ac:dyDescent="0.35">
      <c r="A273" s="1"/>
      <c r="B273" s="2"/>
      <c r="G273"/>
    </row>
    <row r="274" spans="1:7" x14ac:dyDescent="0.35">
      <c r="A274" s="1">
        <v>45395</v>
      </c>
      <c r="B274" s="2">
        <v>0.41666666666424002</v>
      </c>
      <c r="C274" t="s">
        <v>17</v>
      </c>
      <c r="D274" s="42" t="s">
        <v>766</v>
      </c>
      <c r="E274" t="s">
        <v>746</v>
      </c>
      <c r="F274" s="22" t="s">
        <v>502</v>
      </c>
      <c r="G274" s="22" t="s">
        <v>472</v>
      </c>
    </row>
    <row r="275" spans="1:7" x14ac:dyDescent="0.35">
      <c r="A275" s="1">
        <v>45395</v>
      </c>
      <c r="B275" s="2">
        <v>0.41666666666424002</v>
      </c>
      <c r="C275" t="s">
        <v>52</v>
      </c>
      <c r="D275" s="42" t="s">
        <v>354</v>
      </c>
      <c r="E275" t="s">
        <v>746</v>
      </c>
      <c r="F275" s="22" t="s">
        <v>467</v>
      </c>
      <c r="G275" s="22" t="s">
        <v>472</v>
      </c>
    </row>
    <row r="276" spans="1:7" x14ac:dyDescent="0.35">
      <c r="A276" s="1">
        <v>45395</v>
      </c>
      <c r="B276" s="2">
        <v>0.41666666666424002</v>
      </c>
      <c r="C276" t="s">
        <v>86</v>
      </c>
      <c r="D276" s="42" t="s">
        <v>738</v>
      </c>
      <c r="E276" t="s">
        <v>746</v>
      </c>
      <c r="F276" s="22" t="s">
        <v>490</v>
      </c>
      <c r="G276" s="22" t="s">
        <v>472</v>
      </c>
    </row>
    <row r="277" spans="1:7" x14ac:dyDescent="0.35">
      <c r="A277" s="1">
        <v>45395</v>
      </c>
      <c r="B277" s="2">
        <v>0.5</v>
      </c>
      <c r="C277" t="s">
        <v>157</v>
      </c>
      <c r="D277" s="42" t="s">
        <v>458</v>
      </c>
      <c r="E277" t="s">
        <v>746</v>
      </c>
      <c r="F277" s="22" t="s">
        <v>497</v>
      </c>
      <c r="G277" s="22" t="s">
        <v>518</v>
      </c>
    </row>
    <row r="278" spans="1:7" x14ac:dyDescent="0.35">
      <c r="A278" s="1">
        <v>45395</v>
      </c>
      <c r="B278" s="2">
        <v>0.5</v>
      </c>
      <c r="C278" t="s">
        <v>113</v>
      </c>
      <c r="D278" s="42" t="s">
        <v>461</v>
      </c>
      <c r="E278" t="s">
        <v>746</v>
      </c>
      <c r="F278" s="22" t="s">
        <v>495</v>
      </c>
      <c r="G278" s="22" t="s">
        <v>469</v>
      </c>
    </row>
    <row r="279" spans="1:7" x14ac:dyDescent="0.35">
      <c r="A279" s="1">
        <v>45395</v>
      </c>
      <c r="B279" s="2">
        <v>0.5</v>
      </c>
      <c r="C279" t="s">
        <v>16</v>
      </c>
      <c r="D279" s="42" t="s">
        <v>801</v>
      </c>
      <c r="E279" t="s">
        <v>746</v>
      </c>
      <c r="F279" s="22" t="s">
        <v>489</v>
      </c>
      <c r="G279" s="22" t="s">
        <v>518</v>
      </c>
    </row>
    <row r="280" spans="1:7" x14ac:dyDescent="0.35">
      <c r="A280" s="1">
        <v>45395</v>
      </c>
      <c r="B280" s="2">
        <v>0.60416666666424002</v>
      </c>
      <c r="C280" t="s">
        <v>266</v>
      </c>
      <c r="D280" s="42" t="s">
        <v>441</v>
      </c>
      <c r="E280" t="s">
        <v>746</v>
      </c>
      <c r="F280" s="22" t="s">
        <v>487</v>
      </c>
      <c r="G280" s="22" t="s">
        <v>506</v>
      </c>
    </row>
    <row r="281" spans="1:7" x14ac:dyDescent="0.35">
      <c r="A281" s="1">
        <v>45395</v>
      </c>
      <c r="B281" s="2">
        <v>0.60416666666424002</v>
      </c>
      <c r="C281" t="s">
        <v>117</v>
      </c>
      <c r="D281" s="42" t="s">
        <v>446</v>
      </c>
      <c r="E281" t="s">
        <v>746</v>
      </c>
      <c r="F281" s="22" t="s">
        <v>490</v>
      </c>
      <c r="G281" s="22" t="s">
        <v>506</v>
      </c>
    </row>
    <row r="282" spans="1:7" x14ac:dyDescent="0.35">
      <c r="A282" s="1">
        <v>45395</v>
      </c>
      <c r="B282" s="2">
        <v>0.60416666666424002</v>
      </c>
      <c r="C282" t="s">
        <v>35</v>
      </c>
      <c r="D282" s="42" t="s">
        <v>357</v>
      </c>
      <c r="E282" t="s">
        <v>746</v>
      </c>
      <c r="F282" s="22" t="s">
        <v>466</v>
      </c>
      <c r="G282" s="46" t="s">
        <v>732</v>
      </c>
    </row>
    <row r="283" spans="1:7" x14ac:dyDescent="0.35">
      <c r="A283" s="1">
        <v>45395</v>
      </c>
      <c r="B283" s="2">
        <v>0.6875</v>
      </c>
      <c r="C283" t="s">
        <v>209</v>
      </c>
      <c r="D283" s="42" t="s">
        <v>565</v>
      </c>
      <c r="E283" t="s">
        <v>746</v>
      </c>
      <c r="F283" s="22" t="s">
        <v>501</v>
      </c>
      <c r="G283" s="46" t="s">
        <v>471</v>
      </c>
    </row>
    <row r="284" spans="1:7" x14ac:dyDescent="0.35">
      <c r="A284" s="1">
        <v>45395</v>
      </c>
      <c r="B284" s="2">
        <v>0.6875</v>
      </c>
      <c r="C284" t="s">
        <v>205</v>
      </c>
      <c r="D284" s="42" t="s">
        <v>459</v>
      </c>
      <c r="E284" t="s">
        <v>746</v>
      </c>
      <c r="F284" s="22" t="s">
        <v>495</v>
      </c>
      <c r="G284" s="46" t="s">
        <v>471</v>
      </c>
    </row>
    <row r="285" spans="1:7" x14ac:dyDescent="0.35">
      <c r="A285" s="1">
        <v>45395</v>
      </c>
      <c r="B285" s="2">
        <v>0.6875</v>
      </c>
      <c r="C285" t="s">
        <v>668</v>
      </c>
      <c r="D285" s="42" t="s">
        <v>802</v>
      </c>
      <c r="E285" t="s">
        <v>746</v>
      </c>
      <c r="F285" s="22" t="s">
        <v>495</v>
      </c>
      <c r="G285" s="46" t="s">
        <v>509</v>
      </c>
    </row>
    <row r="286" spans="1:7" x14ac:dyDescent="0.35">
      <c r="A286" s="1">
        <v>45395</v>
      </c>
      <c r="B286" s="2">
        <v>0.77083333333575998</v>
      </c>
      <c r="C286" t="s">
        <v>75</v>
      </c>
      <c r="D286" s="42" t="s">
        <v>803</v>
      </c>
      <c r="E286" t="s">
        <v>746</v>
      </c>
      <c r="F286" t="s">
        <v>466</v>
      </c>
      <c r="G286" s="46" t="s">
        <v>466</v>
      </c>
    </row>
    <row r="287" spans="1:7" x14ac:dyDescent="0.35">
      <c r="A287" s="1">
        <v>45395</v>
      </c>
      <c r="B287" s="2">
        <v>0.77083333333575998</v>
      </c>
      <c r="C287" t="s">
        <v>105</v>
      </c>
      <c r="D287" s="42" t="s">
        <v>804</v>
      </c>
      <c r="E287" t="s">
        <v>746</v>
      </c>
      <c r="F287" s="22" t="s">
        <v>466</v>
      </c>
      <c r="G287" s="46" t="s">
        <v>466</v>
      </c>
    </row>
    <row r="288" spans="1:7" x14ac:dyDescent="0.35">
      <c r="A288" s="1">
        <v>45395</v>
      </c>
      <c r="B288" s="2">
        <v>0.77083333333575998</v>
      </c>
      <c r="C288" t="s">
        <v>48</v>
      </c>
      <c r="D288" s="42" t="s">
        <v>685</v>
      </c>
      <c r="E288" t="s">
        <v>746</v>
      </c>
      <c r="F288" s="22" t="s">
        <v>489</v>
      </c>
      <c r="G288" s="46" t="s">
        <v>732</v>
      </c>
    </row>
    <row r="289" spans="1:7" x14ac:dyDescent="0.35">
      <c r="A289" s="1"/>
      <c r="B289" s="2"/>
    </row>
    <row r="290" spans="1:7" x14ac:dyDescent="0.35">
      <c r="A290" s="17">
        <v>45395</v>
      </c>
      <c r="B290" s="18"/>
      <c r="C290" s="15" t="s">
        <v>600</v>
      </c>
      <c r="D290" s="15" t="s">
        <v>658</v>
      </c>
    </row>
    <row r="291" spans="1:7" x14ac:dyDescent="0.35">
      <c r="A291" s="1"/>
      <c r="B291" s="2"/>
      <c r="D291" t="s">
        <v>608</v>
      </c>
      <c r="F291" t="s">
        <v>464</v>
      </c>
      <c r="G291" s="8" t="s">
        <v>464</v>
      </c>
    </row>
    <row r="292" spans="1:7" x14ac:dyDescent="0.35">
      <c r="A292" s="1"/>
      <c r="B292" s="2"/>
      <c r="E292" t="s">
        <v>614</v>
      </c>
      <c r="F292" s="22" t="s">
        <v>498</v>
      </c>
      <c r="G292" s="8" t="s">
        <v>601</v>
      </c>
    </row>
    <row r="293" spans="1:7" x14ac:dyDescent="0.35">
      <c r="A293" s="1"/>
      <c r="B293" s="2"/>
      <c r="E293" t="s">
        <v>614</v>
      </c>
      <c r="F293" s="22" t="s">
        <v>498</v>
      </c>
      <c r="G293" s="8" t="s">
        <v>601</v>
      </c>
    </row>
    <row r="294" spans="1:7" x14ac:dyDescent="0.35">
      <c r="A294" s="1"/>
      <c r="B294" s="2"/>
      <c r="E294" t="s">
        <v>614</v>
      </c>
      <c r="F294" s="22" t="s">
        <v>498</v>
      </c>
      <c r="G294" s="8" t="s">
        <v>601</v>
      </c>
    </row>
    <row r="295" spans="1:7" x14ac:dyDescent="0.35">
      <c r="A295" s="1"/>
      <c r="B295" s="2"/>
      <c r="F295" s="22" t="s">
        <v>495</v>
      </c>
      <c r="G295" s="46" t="s">
        <v>502</v>
      </c>
    </row>
    <row r="296" spans="1:7" x14ac:dyDescent="0.35">
      <c r="A296" s="1"/>
      <c r="B296" s="2"/>
      <c r="F296" s="22" t="s">
        <v>495</v>
      </c>
      <c r="G296" s="8" t="s">
        <v>601</v>
      </c>
    </row>
    <row r="297" spans="1:7" x14ac:dyDescent="0.35">
      <c r="A297" s="1"/>
      <c r="B297" s="2"/>
      <c r="E297" t="s">
        <v>611</v>
      </c>
      <c r="F297" s="22" t="s">
        <v>488</v>
      </c>
      <c r="G297" s="46" t="s">
        <v>473</v>
      </c>
    </row>
    <row r="298" spans="1:7" x14ac:dyDescent="0.35">
      <c r="A298" s="1"/>
      <c r="B298" s="2"/>
      <c r="E298" t="s">
        <v>611</v>
      </c>
      <c r="F298" s="22" t="s">
        <v>488</v>
      </c>
      <c r="G298" s="46" t="s">
        <v>473</v>
      </c>
    </row>
    <row r="299" spans="1:7" x14ac:dyDescent="0.35">
      <c r="A299" s="1"/>
      <c r="B299" s="2"/>
      <c r="E299" t="s">
        <v>611</v>
      </c>
      <c r="F299" s="22" t="s">
        <v>488</v>
      </c>
      <c r="G299" s="46" t="s">
        <v>473</v>
      </c>
    </row>
    <row r="300" spans="1:7" x14ac:dyDescent="0.35">
      <c r="A300" s="1"/>
      <c r="B300" s="2"/>
      <c r="E300" t="s">
        <v>611</v>
      </c>
      <c r="F300" s="22" t="s">
        <v>496</v>
      </c>
      <c r="G300" s="8" t="s">
        <v>601</v>
      </c>
    </row>
    <row r="301" spans="1:7" x14ac:dyDescent="0.35">
      <c r="A301" s="1"/>
      <c r="B301" s="2"/>
      <c r="E301" t="s">
        <v>611</v>
      </c>
      <c r="F301" s="22" t="s">
        <v>496</v>
      </c>
      <c r="G301" s="8" t="s">
        <v>601</v>
      </c>
    </row>
    <row r="302" spans="1:7" s="40" customFormat="1" x14ac:dyDescent="0.35">
      <c r="A302" s="47"/>
      <c r="B302" s="48"/>
      <c r="D302" s="62"/>
      <c r="G302" s="67"/>
    </row>
  </sheetData>
  <phoneticPr fontId="1" type="noConversion"/>
  <pageMargins left="0.7" right="0.7" top="0.75" bottom="0.75" header="0.3" footer="0.3"/>
  <pageSetup paperSize="9" scale="48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B7F6F-0993-4797-A13E-87AF97E4EEBC}">
  <sheetPr codeName="Blad4"/>
  <dimension ref="A3:W51"/>
  <sheetViews>
    <sheetView topLeftCell="A3" workbookViewId="0">
      <pane xSplit="1" topLeftCell="B1" activePane="topRight" state="frozen"/>
      <selection activeCell="A3" sqref="A3"/>
      <selection pane="topRight" activeCell="AB40" sqref="AB40"/>
    </sheetView>
  </sheetViews>
  <sheetFormatPr defaultRowHeight="14.5" x14ac:dyDescent="0.35"/>
  <cols>
    <col min="1" max="1" width="9.1796875" style="69"/>
    <col min="2" max="2" width="2.54296875" style="69" customWidth="1"/>
    <col min="3" max="3" width="14.7265625" style="69" customWidth="1"/>
    <col min="4" max="4" width="12" style="69" customWidth="1"/>
    <col min="5" max="5" width="9.7265625" style="69" customWidth="1"/>
    <col min="6" max="6" width="3.453125" style="69" customWidth="1"/>
    <col min="7" max="7" width="13.26953125" style="69" customWidth="1"/>
    <col min="8" max="8" width="11.54296875" style="69" customWidth="1"/>
    <col min="9" max="9" width="11" style="69" customWidth="1"/>
    <col min="10" max="10" width="7.81640625" style="69" customWidth="1"/>
    <col min="11" max="11" width="3" style="69" customWidth="1"/>
    <col min="12" max="13" width="11.453125" style="69" customWidth="1"/>
    <col min="14" max="14" width="11.1796875" style="69" customWidth="1"/>
    <col min="15" max="15" width="6.26953125" style="69" customWidth="1"/>
    <col min="16" max="16" width="2.453125" style="69" customWidth="1"/>
    <col min="17" max="17" width="9.453125" style="69" customWidth="1"/>
    <col min="18" max="18" width="11.1796875" style="69" customWidth="1"/>
    <col min="19" max="19" width="10.81640625" style="69" customWidth="1"/>
    <col min="20" max="20" width="8.7265625" style="69" customWidth="1"/>
  </cols>
  <sheetData>
    <row r="3" spans="1:23" s="42" customFormat="1" ht="44.25" customHeight="1" x14ac:dyDescent="0.35">
      <c r="A3" s="73" t="s">
        <v>604</v>
      </c>
      <c r="B3" s="73"/>
      <c r="C3" s="68" t="s">
        <v>718</v>
      </c>
      <c r="D3" s="68" t="s">
        <v>719</v>
      </c>
      <c r="E3" s="68" t="s">
        <v>720</v>
      </c>
      <c r="F3" s="73"/>
      <c r="G3" s="68" t="s">
        <v>721</v>
      </c>
      <c r="H3" s="68" t="s">
        <v>722</v>
      </c>
      <c r="I3" s="68" t="s">
        <v>733</v>
      </c>
      <c r="J3" s="68" t="s">
        <v>723</v>
      </c>
      <c r="K3" s="73"/>
      <c r="L3" s="68" t="s">
        <v>724</v>
      </c>
      <c r="M3" s="68" t="s">
        <v>725</v>
      </c>
      <c r="N3" s="68" t="s">
        <v>734</v>
      </c>
      <c r="O3" s="68" t="s">
        <v>726</v>
      </c>
      <c r="P3" s="73"/>
      <c r="Q3" s="68" t="s">
        <v>728</v>
      </c>
      <c r="R3" s="68" t="s">
        <v>729</v>
      </c>
      <c r="S3" s="68" t="s">
        <v>735</v>
      </c>
      <c r="T3" s="68" t="s">
        <v>727</v>
      </c>
    </row>
    <row r="5" spans="1:23" x14ac:dyDescent="0.35">
      <c r="A5" s="69" t="s">
        <v>463</v>
      </c>
      <c r="C5" s="71">
        <f>COUNTIFS('Wedstrijden 1e helft'!$H$2:$H$833,'Aantal keer fluiten en tellen'!$A5)</f>
        <v>8</v>
      </c>
      <c r="D5" s="71">
        <f>COUNTIFS('Wedstrijden 1e helft'!$I$2:$I$833,'Aantal keer fluiten en tellen'!$A5)</f>
        <v>4</v>
      </c>
      <c r="E5" s="71">
        <f t="shared" ref="E5:E47" si="0">SUM(C5:D5)</f>
        <v>12</v>
      </c>
      <c r="G5" s="41">
        <f>COUNTIFS('Wedstrijd januari'!I$2:I$65,'Aantal keer fluiten en tellen'!$A5)</f>
        <v>3</v>
      </c>
      <c r="H5" s="41">
        <f>COUNTIFS('Wedstrijd januari'!J$2:J$65,'Aantal keer fluiten en tellen'!$A5)</f>
        <v>0</v>
      </c>
      <c r="I5" s="41">
        <f>COUNTIFS('Wedstrijd januari'!K$2:K$65,'Aantal keer fluiten en tellen'!$A5)</f>
        <v>1</v>
      </c>
      <c r="J5" s="41">
        <f>SUM(G5:I5)</f>
        <v>4</v>
      </c>
      <c r="L5" s="41">
        <f>COUNTIFS('Wedstrijden feb-april'!$F:$F,'Aantal keer fluiten en tellen'!$A5)</f>
        <v>8</v>
      </c>
      <c r="M5" s="41">
        <f>COUNTIFS('Wedstrijden feb-april'!$G:$G,'Aantal keer fluiten en tellen'!$A5)</f>
        <v>2</v>
      </c>
      <c r="N5" s="41" t="e">
        <f>COUNTIFS('Wedstrijden feb-april'!#REF!,'Aantal keer fluiten en tellen'!$A5)</f>
        <v>#REF!</v>
      </c>
      <c r="O5" s="69" t="e">
        <f>SUM(L5:N5)</f>
        <v>#REF!</v>
      </c>
      <c r="Q5" s="69">
        <f t="shared" ref="Q5:Q51" si="1">C5+G5+L5</f>
        <v>19</v>
      </c>
      <c r="R5" s="69">
        <f t="shared" ref="R5:R51" si="2">D5+H5+M5</f>
        <v>6</v>
      </c>
      <c r="S5" s="69" t="e">
        <f>I5+N5</f>
        <v>#REF!</v>
      </c>
      <c r="T5" s="69" t="e">
        <f>SUM(Q5:S5)</f>
        <v>#REF!</v>
      </c>
      <c r="W5" s="22" t="s">
        <v>805</v>
      </c>
    </row>
    <row r="6" spans="1:23" x14ac:dyDescent="0.35">
      <c r="A6" s="69" t="s">
        <v>464</v>
      </c>
      <c r="C6" s="71">
        <f>COUNTIFS('Wedstrijden 1e helft'!$H$2:$H$833,'Aantal keer fluiten en tellen'!$A6)</f>
        <v>11</v>
      </c>
      <c r="D6" s="71">
        <f>COUNTIFS('Wedstrijden 1e helft'!$I$2:$I$833,'Aantal keer fluiten en tellen'!$A6)</f>
        <v>3</v>
      </c>
      <c r="E6" s="71">
        <f t="shared" si="0"/>
        <v>14</v>
      </c>
      <c r="G6" s="41">
        <f>COUNTIFS('Wedstrijd januari'!I$2:I$65,'Aantal keer fluiten en tellen'!$A6)</f>
        <v>0</v>
      </c>
      <c r="H6" s="41">
        <f>COUNTIFS('Wedstrijd januari'!J$2:J$65,'Aantal keer fluiten en tellen'!$A6)</f>
        <v>0</v>
      </c>
      <c r="I6" s="41">
        <f>COUNTIFS('Wedstrijd januari'!K$2:K$65,'Aantal keer fluiten en tellen'!$A6)</f>
        <v>1</v>
      </c>
      <c r="J6" s="41">
        <f t="shared" ref="J6:J51" si="3">SUM(G6:I6)</f>
        <v>1</v>
      </c>
      <c r="L6" s="41">
        <f>COUNTIFS('Wedstrijden feb-april'!$F:$F,'Aantal keer fluiten en tellen'!$A6)</f>
        <v>4</v>
      </c>
      <c r="M6" s="41">
        <f>COUNTIFS('Wedstrijden feb-april'!$G:$G,'Aantal keer fluiten en tellen'!$A6)</f>
        <v>7</v>
      </c>
      <c r="N6" s="41" t="e">
        <f>COUNTIFS('Wedstrijden feb-april'!#REF!,'Aantal keer fluiten en tellen'!$A6)</f>
        <v>#REF!</v>
      </c>
      <c r="O6" s="69" t="e">
        <f t="shared" ref="O6:O51" si="4">SUM(L6:N6)</f>
        <v>#REF!</v>
      </c>
      <c r="Q6" s="69">
        <f t="shared" si="1"/>
        <v>15</v>
      </c>
      <c r="R6" s="69">
        <f t="shared" si="2"/>
        <v>10</v>
      </c>
      <c r="S6" s="69" t="e">
        <f t="shared" ref="S6:S51" si="5">I6+N6</f>
        <v>#REF!</v>
      </c>
      <c r="T6" s="69" t="e">
        <f t="shared" ref="T6:T51" si="6">SUM(Q6:S6)</f>
        <v>#REF!</v>
      </c>
    </row>
    <row r="7" spans="1:23" x14ac:dyDescent="0.35">
      <c r="A7" s="69" t="s">
        <v>497</v>
      </c>
      <c r="C7" s="71">
        <f>COUNTIFS('Wedstrijden 1e helft'!$H$2:$H$833,'Aantal keer fluiten en tellen'!$A7)</f>
        <v>11</v>
      </c>
      <c r="D7" s="71">
        <f>COUNTIFS('Wedstrijden 1e helft'!$I$2:$I$833,'Aantal keer fluiten en tellen'!$A7)</f>
        <v>1</v>
      </c>
      <c r="E7" s="71">
        <f t="shared" si="0"/>
        <v>12</v>
      </c>
      <c r="G7" s="41">
        <f>COUNTIFS('Wedstrijd januari'!I$2:I$65,'Aantal keer fluiten en tellen'!$A7)</f>
        <v>2</v>
      </c>
      <c r="H7" s="41">
        <f>COUNTIFS('Wedstrijd januari'!J$2:J$65,'Aantal keer fluiten en tellen'!$A7)</f>
        <v>1</v>
      </c>
      <c r="I7" s="41">
        <f>COUNTIFS('Wedstrijd januari'!K$2:K$65,'Aantal keer fluiten en tellen'!$A7)</f>
        <v>0</v>
      </c>
      <c r="J7" s="41">
        <f t="shared" si="3"/>
        <v>3</v>
      </c>
      <c r="L7" s="41">
        <f>COUNTIFS('Wedstrijden feb-april'!$F:$F,'Aantal keer fluiten en tellen'!$A7)</f>
        <v>9</v>
      </c>
      <c r="M7" s="41">
        <f>COUNTIFS('Wedstrijden feb-april'!$G:$G,'Aantal keer fluiten en tellen'!$A7)</f>
        <v>2</v>
      </c>
      <c r="N7" s="41" t="e">
        <f>COUNTIFS('Wedstrijden feb-april'!#REF!,'Aantal keer fluiten en tellen'!$A7)</f>
        <v>#REF!</v>
      </c>
      <c r="O7" s="69" t="e">
        <f t="shared" si="4"/>
        <v>#REF!</v>
      </c>
      <c r="Q7" s="69">
        <f t="shared" si="1"/>
        <v>22</v>
      </c>
      <c r="R7" s="69">
        <f t="shared" si="2"/>
        <v>4</v>
      </c>
      <c r="S7" s="69" t="e">
        <f t="shared" si="5"/>
        <v>#REF!</v>
      </c>
      <c r="T7" s="69" t="e">
        <f t="shared" si="6"/>
        <v>#REF!</v>
      </c>
    </row>
    <row r="8" spans="1:23" x14ac:dyDescent="0.35">
      <c r="A8" s="69" t="s">
        <v>465</v>
      </c>
      <c r="C8" s="71">
        <f>COUNTIFS('Wedstrijden 1e helft'!$H$2:$H$833,'Aantal keer fluiten en tellen'!$A8)</f>
        <v>9</v>
      </c>
      <c r="D8" s="71">
        <f>COUNTIFS('Wedstrijden 1e helft'!$I$2:$I$833,'Aantal keer fluiten en tellen'!$A8)</f>
        <v>2</v>
      </c>
      <c r="E8" s="71">
        <f t="shared" si="0"/>
        <v>11</v>
      </c>
      <c r="G8" s="41">
        <f>COUNTIFS('Wedstrijd januari'!I$2:I$65,'Aantal keer fluiten en tellen'!$A8)</f>
        <v>2</v>
      </c>
      <c r="H8" s="41">
        <f>COUNTIFS('Wedstrijd januari'!J$2:J$65,'Aantal keer fluiten en tellen'!$A8)</f>
        <v>0</v>
      </c>
      <c r="I8" s="41">
        <f>COUNTIFS('Wedstrijd januari'!K$2:K$65,'Aantal keer fluiten en tellen'!$A8)</f>
        <v>4</v>
      </c>
      <c r="J8" s="41">
        <f t="shared" si="3"/>
        <v>6</v>
      </c>
      <c r="L8" s="41">
        <f>COUNTIFS('Wedstrijden feb-april'!$F:$F,'Aantal keer fluiten en tellen'!$A8)</f>
        <v>7</v>
      </c>
      <c r="M8" s="41">
        <f>COUNTIFS('Wedstrijden feb-april'!$G:$G,'Aantal keer fluiten en tellen'!$A8)</f>
        <v>2</v>
      </c>
      <c r="N8" s="41" t="e">
        <f>COUNTIFS('Wedstrijden feb-april'!#REF!,'Aantal keer fluiten en tellen'!$A8)</f>
        <v>#REF!</v>
      </c>
      <c r="O8" s="69" t="e">
        <f t="shared" si="4"/>
        <v>#REF!</v>
      </c>
      <c r="Q8" s="69">
        <f t="shared" si="1"/>
        <v>18</v>
      </c>
      <c r="R8" s="69">
        <f t="shared" si="2"/>
        <v>4</v>
      </c>
      <c r="S8" s="69" t="e">
        <f t="shared" si="5"/>
        <v>#REF!</v>
      </c>
      <c r="T8" s="69" t="e">
        <f t="shared" si="6"/>
        <v>#REF!</v>
      </c>
    </row>
    <row r="9" spans="1:23" x14ac:dyDescent="0.35">
      <c r="A9" s="69" t="s">
        <v>498</v>
      </c>
      <c r="C9" s="71">
        <f>COUNTIFS('Wedstrijden 1e helft'!$H$2:$H$833,'Aantal keer fluiten en tellen'!$A9)</f>
        <v>7</v>
      </c>
      <c r="D9" s="71">
        <f>COUNTIFS('Wedstrijden 1e helft'!$I$2:$I$833,'Aantal keer fluiten en tellen'!$A9)</f>
        <v>4</v>
      </c>
      <c r="E9" s="71">
        <f t="shared" si="0"/>
        <v>11</v>
      </c>
      <c r="G9" s="41">
        <f>COUNTIFS('Wedstrijd januari'!I$2:I$65,'Aantal keer fluiten en tellen'!$A9)</f>
        <v>3</v>
      </c>
      <c r="H9" s="41">
        <f>COUNTIFS('Wedstrijd januari'!J$2:J$65,'Aantal keer fluiten en tellen'!$A9)</f>
        <v>1</v>
      </c>
      <c r="I9" s="41">
        <f>COUNTIFS('Wedstrijd januari'!K$2:K$65,'Aantal keer fluiten en tellen'!$A9)</f>
        <v>0</v>
      </c>
      <c r="J9" s="41">
        <f t="shared" si="3"/>
        <v>4</v>
      </c>
      <c r="L9" s="41">
        <f>COUNTIFS('Wedstrijden feb-april'!$F:$F,'Aantal keer fluiten en tellen'!$A9)</f>
        <v>8</v>
      </c>
      <c r="M9" s="41">
        <f>COUNTIFS('Wedstrijden feb-april'!$G:$G,'Aantal keer fluiten en tellen'!$A9)</f>
        <v>3</v>
      </c>
      <c r="N9" s="41" t="e">
        <f>COUNTIFS('Wedstrijden feb-april'!#REF!,'Aantal keer fluiten en tellen'!$A9)</f>
        <v>#REF!</v>
      </c>
      <c r="O9" s="69" t="e">
        <f t="shared" si="4"/>
        <v>#REF!</v>
      </c>
      <c r="Q9" s="69">
        <f t="shared" si="1"/>
        <v>18</v>
      </c>
      <c r="R9" s="69">
        <f t="shared" si="2"/>
        <v>8</v>
      </c>
      <c r="S9" s="69" t="e">
        <f t="shared" si="5"/>
        <v>#REF!</v>
      </c>
      <c r="T9" s="69" t="e">
        <f t="shared" si="6"/>
        <v>#REF!</v>
      </c>
    </row>
    <row r="10" spans="1:23" x14ac:dyDescent="0.35">
      <c r="A10" s="69" t="s">
        <v>499</v>
      </c>
      <c r="C10" s="71">
        <f>COUNTIFS('Wedstrijden 1e helft'!$H$2:$H$833,'Aantal keer fluiten en tellen'!$A10)</f>
        <v>8</v>
      </c>
      <c r="D10" s="71">
        <f>COUNTIFS('Wedstrijden 1e helft'!$I$2:$I$833,'Aantal keer fluiten en tellen'!$A10)</f>
        <v>5</v>
      </c>
      <c r="E10" s="71">
        <f t="shared" si="0"/>
        <v>13</v>
      </c>
      <c r="G10" s="41">
        <f>COUNTIFS('Wedstrijd januari'!I$2:I$65,'Aantal keer fluiten en tellen'!$A10)</f>
        <v>1</v>
      </c>
      <c r="H10" s="41">
        <f>COUNTIFS('Wedstrijd januari'!J$2:J$65,'Aantal keer fluiten en tellen'!$A10)</f>
        <v>0</v>
      </c>
      <c r="I10" s="41">
        <f>COUNTIFS('Wedstrijd januari'!K$2:K$65,'Aantal keer fluiten en tellen'!$A10)</f>
        <v>0</v>
      </c>
      <c r="J10" s="41">
        <f t="shared" si="3"/>
        <v>1</v>
      </c>
      <c r="L10" s="41">
        <f>COUNTIFS('Wedstrijden feb-april'!$F:$F,'Aantal keer fluiten en tellen'!$A10)</f>
        <v>9</v>
      </c>
      <c r="M10" s="41">
        <f>COUNTIFS('Wedstrijden feb-april'!$G:$G,'Aantal keer fluiten en tellen'!$A10)</f>
        <v>3</v>
      </c>
      <c r="N10" s="41" t="e">
        <f>COUNTIFS('Wedstrijden feb-april'!#REF!,'Aantal keer fluiten en tellen'!$A10)</f>
        <v>#REF!</v>
      </c>
      <c r="O10" s="69" t="e">
        <f t="shared" si="4"/>
        <v>#REF!</v>
      </c>
      <c r="Q10" s="69">
        <f t="shared" si="1"/>
        <v>18</v>
      </c>
      <c r="R10" s="69">
        <f t="shared" si="2"/>
        <v>8</v>
      </c>
      <c r="S10" s="69" t="e">
        <f t="shared" si="5"/>
        <v>#REF!</v>
      </c>
      <c r="T10" s="69" t="e">
        <f t="shared" si="6"/>
        <v>#REF!</v>
      </c>
    </row>
    <row r="11" spans="1:23" x14ac:dyDescent="0.35">
      <c r="A11" s="69" t="s">
        <v>490</v>
      </c>
      <c r="C11" s="71">
        <f>COUNTIFS('Wedstrijden 1e helft'!$H$2:$H$833,'Aantal keer fluiten en tellen'!$A11)</f>
        <v>10</v>
      </c>
      <c r="D11" s="71">
        <f>COUNTIFS('Wedstrijden 1e helft'!$I$2:$I$833,'Aantal keer fluiten en tellen'!$A11)</f>
        <v>3</v>
      </c>
      <c r="E11" s="71">
        <f t="shared" si="0"/>
        <v>13</v>
      </c>
      <c r="G11" s="41">
        <f>COUNTIFS('Wedstrijd januari'!I$2:I$65,'Aantal keer fluiten en tellen'!$A11)</f>
        <v>2</v>
      </c>
      <c r="H11" s="41">
        <f>COUNTIFS('Wedstrijd januari'!J$2:J$65,'Aantal keer fluiten en tellen'!$A11)</f>
        <v>1</v>
      </c>
      <c r="I11" s="41">
        <f>COUNTIFS('Wedstrijd januari'!K$2:K$65,'Aantal keer fluiten en tellen'!$A11)</f>
        <v>2</v>
      </c>
      <c r="J11" s="41">
        <f t="shared" si="3"/>
        <v>5</v>
      </c>
      <c r="L11" s="41">
        <f>COUNTIFS('Wedstrijden feb-april'!$F:$F,'Aantal keer fluiten en tellen'!$A11)</f>
        <v>8</v>
      </c>
      <c r="M11" s="41">
        <f>COUNTIFS('Wedstrijden feb-april'!$G:$G,'Aantal keer fluiten en tellen'!$A11)</f>
        <v>2</v>
      </c>
      <c r="N11" s="41" t="e">
        <f>COUNTIFS('Wedstrijden feb-april'!#REF!,'Aantal keer fluiten en tellen'!$A11)</f>
        <v>#REF!</v>
      </c>
      <c r="O11" s="69" t="e">
        <f t="shared" si="4"/>
        <v>#REF!</v>
      </c>
      <c r="Q11" s="69">
        <f t="shared" si="1"/>
        <v>20</v>
      </c>
      <c r="R11" s="69">
        <f t="shared" si="2"/>
        <v>6</v>
      </c>
      <c r="S11" s="69" t="e">
        <f t="shared" si="5"/>
        <v>#REF!</v>
      </c>
      <c r="T11" s="69" t="e">
        <f t="shared" si="6"/>
        <v>#REF!</v>
      </c>
    </row>
    <row r="12" spans="1:23" x14ac:dyDescent="0.35">
      <c r="A12" s="69" t="s">
        <v>500</v>
      </c>
      <c r="C12" s="71">
        <f>COUNTIFS('Wedstrijden 1e helft'!$H$2:$H$833,'Aantal keer fluiten en tellen'!$A12)</f>
        <v>9</v>
      </c>
      <c r="D12" s="71">
        <f>COUNTIFS('Wedstrijden 1e helft'!$I$2:$I$833,'Aantal keer fluiten en tellen'!$A12)</f>
        <v>4</v>
      </c>
      <c r="E12" s="71">
        <f t="shared" si="0"/>
        <v>13</v>
      </c>
      <c r="G12" s="41">
        <f>COUNTIFS('Wedstrijd januari'!I$2:I$65,'Aantal keer fluiten en tellen'!$A12)</f>
        <v>1</v>
      </c>
      <c r="H12" s="41">
        <f>COUNTIFS('Wedstrijd januari'!J$2:J$65,'Aantal keer fluiten en tellen'!$A12)</f>
        <v>0</v>
      </c>
      <c r="I12" s="41">
        <f>COUNTIFS('Wedstrijd januari'!K$2:K$65,'Aantal keer fluiten en tellen'!$A12)</f>
        <v>0</v>
      </c>
      <c r="J12" s="41">
        <f t="shared" si="3"/>
        <v>1</v>
      </c>
      <c r="L12" s="41">
        <f>COUNTIFS('Wedstrijden feb-april'!$F:$F,'Aantal keer fluiten en tellen'!$A12)</f>
        <v>9</v>
      </c>
      <c r="M12" s="41">
        <f>COUNTIFS('Wedstrijden feb-april'!$G:$G,'Aantal keer fluiten en tellen'!$A12)</f>
        <v>3</v>
      </c>
      <c r="N12" s="41" t="e">
        <f>COUNTIFS('Wedstrijden feb-april'!#REF!,'Aantal keer fluiten en tellen'!$A12)</f>
        <v>#REF!</v>
      </c>
      <c r="O12" s="69" t="e">
        <f t="shared" si="4"/>
        <v>#REF!</v>
      </c>
      <c r="Q12" s="69">
        <f t="shared" si="1"/>
        <v>19</v>
      </c>
      <c r="R12" s="69">
        <f t="shared" si="2"/>
        <v>7</v>
      </c>
      <c r="S12" s="69" t="e">
        <f t="shared" si="5"/>
        <v>#REF!</v>
      </c>
      <c r="T12" s="69" t="e">
        <f t="shared" si="6"/>
        <v>#REF!</v>
      </c>
    </row>
    <row r="13" spans="1:23" x14ac:dyDescent="0.35">
      <c r="A13" s="69" t="s">
        <v>466</v>
      </c>
      <c r="C13" s="71">
        <f>COUNTIFS('Wedstrijden 1e helft'!$H$2:$H$833,'Aantal keer fluiten en tellen'!$A13)</f>
        <v>10</v>
      </c>
      <c r="D13" s="71">
        <f>COUNTIFS('Wedstrijden 1e helft'!$I$2:$I$833,'Aantal keer fluiten en tellen'!$A13)</f>
        <v>4</v>
      </c>
      <c r="E13" s="71">
        <f t="shared" si="0"/>
        <v>14</v>
      </c>
      <c r="G13" s="41">
        <f>COUNTIFS('Wedstrijd januari'!I$2:I$65,'Aantal keer fluiten en tellen'!$A13)</f>
        <v>2</v>
      </c>
      <c r="H13" s="41">
        <f>COUNTIFS('Wedstrijd januari'!J$2:J$65,'Aantal keer fluiten en tellen'!$A13)</f>
        <v>0</v>
      </c>
      <c r="I13" s="41">
        <f>COUNTIFS('Wedstrijd januari'!K$2:K$65,'Aantal keer fluiten en tellen'!$A13)</f>
        <v>0</v>
      </c>
      <c r="J13" s="41">
        <f t="shared" si="3"/>
        <v>2</v>
      </c>
      <c r="L13" s="41">
        <f>COUNTIFS('Wedstrijden feb-april'!$F:$F,'Aantal keer fluiten en tellen'!$A13)</f>
        <v>6</v>
      </c>
      <c r="M13" s="41">
        <f>COUNTIFS('Wedstrijden feb-april'!$G:$G,'Aantal keer fluiten en tellen'!$A13)</f>
        <v>4</v>
      </c>
      <c r="N13" s="41" t="e">
        <f>COUNTIFS('Wedstrijden feb-april'!#REF!,'Aantal keer fluiten en tellen'!$A13)</f>
        <v>#REF!</v>
      </c>
      <c r="O13" s="69" t="e">
        <f t="shared" si="4"/>
        <v>#REF!</v>
      </c>
      <c r="Q13" s="69">
        <f t="shared" si="1"/>
        <v>18</v>
      </c>
      <c r="R13" s="69">
        <f t="shared" si="2"/>
        <v>8</v>
      </c>
      <c r="S13" s="69" t="e">
        <f t="shared" si="5"/>
        <v>#REF!</v>
      </c>
      <c r="T13" s="69" t="e">
        <f t="shared" si="6"/>
        <v>#REF!</v>
      </c>
    </row>
    <row r="14" spans="1:23" x14ac:dyDescent="0.35">
      <c r="A14" s="69" t="s">
        <v>467</v>
      </c>
      <c r="C14" s="71">
        <f>COUNTIFS('Wedstrijden 1e helft'!$H$2:$H$833,'Aantal keer fluiten en tellen'!$A14)</f>
        <v>9</v>
      </c>
      <c r="D14" s="71">
        <f>COUNTIFS('Wedstrijden 1e helft'!$I$2:$I$833,'Aantal keer fluiten en tellen'!$A14)</f>
        <v>2</v>
      </c>
      <c r="E14" s="71">
        <f t="shared" si="0"/>
        <v>11</v>
      </c>
      <c r="G14" s="41">
        <f>COUNTIFS('Wedstrijd januari'!I$2:I$65,'Aantal keer fluiten en tellen'!$A14)</f>
        <v>3</v>
      </c>
      <c r="H14" s="41">
        <f>COUNTIFS('Wedstrijd januari'!J$2:J$65,'Aantal keer fluiten en tellen'!$A14)</f>
        <v>1</v>
      </c>
      <c r="I14" s="41">
        <f>COUNTIFS('Wedstrijd januari'!K$2:K$65,'Aantal keer fluiten en tellen'!$A14)</f>
        <v>0</v>
      </c>
      <c r="J14" s="41">
        <f t="shared" si="3"/>
        <v>4</v>
      </c>
      <c r="L14" s="41">
        <f>COUNTIFS('Wedstrijden feb-april'!$F:$F,'Aantal keer fluiten en tellen'!$A14)</f>
        <v>9</v>
      </c>
      <c r="M14" s="41">
        <f>COUNTIFS('Wedstrijden feb-april'!$G:$G,'Aantal keer fluiten en tellen'!$A14)</f>
        <v>2</v>
      </c>
      <c r="N14" s="41" t="e">
        <f>COUNTIFS('Wedstrijden feb-april'!#REF!,'Aantal keer fluiten en tellen'!$A14)</f>
        <v>#REF!</v>
      </c>
      <c r="O14" s="69" t="e">
        <f t="shared" si="4"/>
        <v>#REF!</v>
      </c>
      <c r="Q14" s="69">
        <f t="shared" si="1"/>
        <v>21</v>
      </c>
      <c r="R14" s="69">
        <f t="shared" si="2"/>
        <v>5</v>
      </c>
      <c r="S14" s="69" t="e">
        <f t="shared" si="5"/>
        <v>#REF!</v>
      </c>
      <c r="T14" s="69" t="e">
        <f t="shared" si="6"/>
        <v>#REF!</v>
      </c>
    </row>
    <row r="15" spans="1:23" s="40" customFormat="1" x14ac:dyDescent="0.35">
      <c r="A15" s="70" t="s">
        <v>501</v>
      </c>
      <c r="B15" s="70"/>
      <c r="C15" s="72">
        <f>COUNTIFS('Wedstrijden 1e helft'!$H$2:$H$833,'Aantal keer fluiten en tellen'!$A15)</f>
        <v>8</v>
      </c>
      <c r="D15" s="72">
        <f>COUNTIFS('Wedstrijden 1e helft'!$I$2:$I$833,'Aantal keer fluiten en tellen'!$A15)</f>
        <v>3</v>
      </c>
      <c r="E15" s="72">
        <f t="shared" si="0"/>
        <v>11</v>
      </c>
      <c r="F15" s="70"/>
      <c r="G15" s="44">
        <f>COUNTIFS('Wedstrijd januari'!I$2:I$65,'Aantal keer fluiten en tellen'!$A15)</f>
        <v>2</v>
      </c>
      <c r="H15" s="44">
        <f>COUNTIFS('Wedstrijd januari'!J$2:J$65,'Aantal keer fluiten en tellen'!$A15)</f>
        <v>2</v>
      </c>
      <c r="I15" s="44">
        <f>COUNTIFS('Wedstrijd januari'!K$2:K$65,'Aantal keer fluiten en tellen'!$A15)</f>
        <v>0</v>
      </c>
      <c r="J15" s="44">
        <f t="shared" si="3"/>
        <v>4</v>
      </c>
      <c r="K15" s="70"/>
      <c r="L15" s="44">
        <f>COUNTIFS('Wedstrijden feb-april'!$F:$F,'Aantal keer fluiten en tellen'!$A15)</f>
        <v>9</v>
      </c>
      <c r="M15" s="44">
        <f>COUNTIFS('Wedstrijden feb-april'!$G:$G,'Aantal keer fluiten en tellen'!$A15)</f>
        <v>3</v>
      </c>
      <c r="N15" s="44" t="e">
        <f>COUNTIFS('Wedstrijden feb-april'!#REF!,'Aantal keer fluiten en tellen'!$A15)</f>
        <v>#REF!</v>
      </c>
      <c r="O15" s="70" t="e">
        <f t="shared" si="4"/>
        <v>#REF!</v>
      </c>
      <c r="P15" s="70"/>
      <c r="Q15" s="70">
        <f t="shared" si="1"/>
        <v>19</v>
      </c>
      <c r="R15" s="70">
        <f t="shared" si="2"/>
        <v>8</v>
      </c>
      <c r="S15" s="70" t="e">
        <f t="shared" si="5"/>
        <v>#REF!</v>
      </c>
      <c r="T15" s="70" t="e">
        <f t="shared" si="6"/>
        <v>#REF!</v>
      </c>
    </row>
    <row r="16" spans="1:23" x14ac:dyDescent="0.35">
      <c r="A16" s="69" t="s">
        <v>491</v>
      </c>
      <c r="C16" s="71">
        <f>COUNTIFS('Wedstrijden 1e helft'!$H$2:$H$833,'Aantal keer fluiten en tellen'!$A16)</f>
        <v>11</v>
      </c>
      <c r="D16" s="71">
        <f>COUNTIFS('Wedstrijden 1e helft'!$I$2:$I$833,'Aantal keer fluiten en tellen'!$A16)</f>
        <v>0</v>
      </c>
      <c r="E16" s="71">
        <f t="shared" si="0"/>
        <v>11</v>
      </c>
      <c r="G16" s="41">
        <f>COUNTIFS('Wedstrijd januari'!I$2:I$65,'Aantal keer fluiten en tellen'!$A16)</f>
        <v>4</v>
      </c>
      <c r="H16" s="41">
        <f>COUNTIFS('Wedstrijd januari'!J$2:J$65,'Aantal keer fluiten en tellen'!$A16)</f>
        <v>1</v>
      </c>
      <c r="I16" s="41">
        <f>COUNTIFS('Wedstrijd januari'!K$2:K$65,'Aantal keer fluiten en tellen'!$A16)</f>
        <v>0</v>
      </c>
      <c r="J16" s="41">
        <f t="shared" si="3"/>
        <v>5</v>
      </c>
      <c r="L16" s="41">
        <f>COUNTIFS('Wedstrijden feb-april'!$F:$F,'Aantal keer fluiten en tellen'!$A16)</f>
        <v>7</v>
      </c>
      <c r="M16" s="41">
        <f>COUNTIFS('Wedstrijden feb-april'!$G:$G,'Aantal keer fluiten en tellen'!$A16)</f>
        <v>2</v>
      </c>
      <c r="N16" s="41" t="e">
        <f>COUNTIFS('Wedstrijden feb-april'!#REF!,'Aantal keer fluiten en tellen'!$A16)</f>
        <v>#REF!</v>
      </c>
      <c r="O16" s="69" t="e">
        <f t="shared" si="4"/>
        <v>#REF!</v>
      </c>
      <c r="Q16" s="69">
        <f t="shared" si="1"/>
        <v>22</v>
      </c>
      <c r="R16" s="69">
        <f t="shared" si="2"/>
        <v>3</v>
      </c>
      <c r="S16" s="69" t="e">
        <f t="shared" si="5"/>
        <v>#REF!</v>
      </c>
      <c r="T16" s="69" t="e">
        <f t="shared" si="6"/>
        <v>#REF!</v>
      </c>
    </row>
    <row r="17" spans="1:23" x14ac:dyDescent="0.35">
      <c r="A17" s="69" t="s">
        <v>487</v>
      </c>
      <c r="C17" s="71">
        <f>COUNTIFS('Wedstrijden 1e helft'!$H$2:$H$833,'Aantal keer fluiten en tellen'!$A17)</f>
        <v>8</v>
      </c>
      <c r="D17" s="71">
        <f>COUNTIFS('Wedstrijden 1e helft'!$I$2:$I$833,'Aantal keer fluiten en tellen'!$A17)</f>
        <v>4</v>
      </c>
      <c r="E17" s="71">
        <f t="shared" si="0"/>
        <v>12</v>
      </c>
      <c r="G17" s="41">
        <f>COUNTIFS('Wedstrijd januari'!I$2:I$65,'Aantal keer fluiten en tellen'!$A17)</f>
        <v>2</v>
      </c>
      <c r="H17" s="41">
        <f>COUNTIFS('Wedstrijd januari'!J$2:J$65,'Aantal keer fluiten en tellen'!$A17)</f>
        <v>1</v>
      </c>
      <c r="I17" s="41">
        <f>COUNTIFS('Wedstrijd januari'!K$2:K$65,'Aantal keer fluiten en tellen'!$A17)</f>
        <v>1</v>
      </c>
      <c r="J17" s="41">
        <f t="shared" si="3"/>
        <v>4</v>
      </c>
      <c r="L17" s="41">
        <f>COUNTIFS('Wedstrijden feb-april'!$F:$F,'Aantal keer fluiten en tellen'!$A17)</f>
        <v>9</v>
      </c>
      <c r="M17" s="41">
        <f>COUNTIFS('Wedstrijden feb-april'!$G:$G,'Aantal keer fluiten en tellen'!$A17)</f>
        <v>2</v>
      </c>
      <c r="N17" s="41" t="e">
        <f>COUNTIFS('Wedstrijden feb-april'!#REF!,'Aantal keer fluiten en tellen'!$A17)</f>
        <v>#REF!</v>
      </c>
      <c r="O17" s="69" t="e">
        <f t="shared" si="4"/>
        <v>#REF!</v>
      </c>
      <c r="Q17" s="69">
        <f t="shared" si="1"/>
        <v>19</v>
      </c>
      <c r="R17" s="69">
        <f t="shared" si="2"/>
        <v>7</v>
      </c>
      <c r="S17" s="69" t="e">
        <f t="shared" si="5"/>
        <v>#REF!</v>
      </c>
      <c r="T17" s="69" t="e">
        <f t="shared" si="6"/>
        <v>#REF!</v>
      </c>
    </row>
    <row r="18" spans="1:23" x14ac:dyDescent="0.35">
      <c r="A18" s="69" t="s">
        <v>492</v>
      </c>
      <c r="C18" s="71">
        <f>COUNTIFS('Wedstrijden 1e helft'!$H$2:$H$833,'Aantal keer fluiten en tellen'!$A18)</f>
        <v>9</v>
      </c>
      <c r="D18" s="71">
        <f>COUNTIFS('Wedstrijden 1e helft'!$I$2:$I$833,'Aantal keer fluiten en tellen'!$A18)</f>
        <v>3</v>
      </c>
      <c r="E18" s="71">
        <f t="shared" si="0"/>
        <v>12</v>
      </c>
      <c r="G18" s="41">
        <f>COUNTIFS('Wedstrijd januari'!I$2:I$65,'Aantal keer fluiten en tellen'!$A18)</f>
        <v>1</v>
      </c>
      <c r="H18" s="41">
        <f>COUNTIFS('Wedstrijd januari'!J$2:J$65,'Aantal keer fluiten en tellen'!$A18)</f>
        <v>0</v>
      </c>
      <c r="I18" s="41">
        <f>COUNTIFS('Wedstrijd januari'!K$2:K$65,'Aantal keer fluiten en tellen'!$A18)</f>
        <v>1</v>
      </c>
      <c r="J18" s="41">
        <f t="shared" si="3"/>
        <v>2</v>
      </c>
      <c r="L18" s="41">
        <f>COUNTIFS('Wedstrijden feb-april'!$F:$F,'Aantal keer fluiten en tellen'!$A18)</f>
        <v>10</v>
      </c>
      <c r="M18" s="41">
        <f>COUNTIFS('Wedstrijden feb-april'!$G:$G,'Aantal keer fluiten en tellen'!$A18)</f>
        <v>3</v>
      </c>
      <c r="N18" s="41" t="e">
        <f>COUNTIFS('Wedstrijden feb-april'!#REF!,'Aantal keer fluiten en tellen'!$A18)</f>
        <v>#REF!</v>
      </c>
      <c r="O18" s="69" t="e">
        <f t="shared" si="4"/>
        <v>#REF!</v>
      </c>
      <c r="Q18" s="69">
        <f t="shared" si="1"/>
        <v>20</v>
      </c>
      <c r="R18" s="69">
        <f t="shared" si="2"/>
        <v>6</v>
      </c>
      <c r="S18" s="69" t="e">
        <f t="shared" si="5"/>
        <v>#REF!</v>
      </c>
      <c r="T18" s="69" t="e">
        <f t="shared" si="6"/>
        <v>#REF!</v>
      </c>
    </row>
    <row r="19" spans="1:23" x14ac:dyDescent="0.35">
      <c r="A19" s="69" t="s">
        <v>493</v>
      </c>
      <c r="C19" s="71">
        <f>COUNTIFS('Wedstrijden 1e helft'!$H$2:$H$833,'Aantal keer fluiten en tellen'!$A19)</f>
        <v>8</v>
      </c>
      <c r="D19" s="71">
        <f>COUNTIFS('Wedstrijden 1e helft'!$I$2:$I$833,'Aantal keer fluiten en tellen'!$A19)</f>
        <v>3</v>
      </c>
      <c r="E19" s="71">
        <f t="shared" si="0"/>
        <v>11</v>
      </c>
      <c r="G19" s="41">
        <f>COUNTIFS('Wedstrijd januari'!I$2:I$65,'Aantal keer fluiten en tellen'!$A19)</f>
        <v>2</v>
      </c>
      <c r="H19" s="41">
        <f>COUNTIFS('Wedstrijd januari'!J$2:J$65,'Aantal keer fluiten en tellen'!$A19)</f>
        <v>0</v>
      </c>
      <c r="I19" s="41">
        <f>COUNTIFS('Wedstrijd januari'!K$2:K$65,'Aantal keer fluiten en tellen'!$A19)</f>
        <v>1</v>
      </c>
      <c r="J19" s="41">
        <f t="shared" si="3"/>
        <v>3</v>
      </c>
      <c r="L19" s="41">
        <f>COUNTIFS('Wedstrijden feb-april'!$F:$F,'Aantal keer fluiten en tellen'!$A19)</f>
        <v>8</v>
      </c>
      <c r="M19" s="41">
        <f>COUNTIFS('Wedstrijden feb-april'!$G:$G,'Aantal keer fluiten en tellen'!$A19)</f>
        <v>3</v>
      </c>
      <c r="N19" s="41" t="e">
        <f>COUNTIFS('Wedstrijden feb-april'!#REF!,'Aantal keer fluiten en tellen'!$A19)</f>
        <v>#REF!</v>
      </c>
      <c r="O19" s="69" t="e">
        <f t="shared" si="4"/>
        <v>#REF!</v>
      </c>
      <c r="Q19" s="69">
        <f t="shared" si="1"/>
        <v>18</v>
      </c>
      <c r="R19" s="69">
        <f t="shared" si="2"/>
        <v>6</v>
      </c>
      <c r="S19" s="69" t="e">
        <f t="shared" si="5"/>
        <v>#REF!</v>
      </c>
      <c r="T19" s="69" t="e">
        <f t="shared" si="6"/>
        <v>#REF!</v>
      </c>
    </row>
    <row r="20" spans="1:23" x14ac:dyDescent="0.35">
      <c r="A20" s="69" t="s">
        <v>488</v>
      </c>
      <c r="C20" s="71">
        <f>COUNTIFS('Wedstrijden 1e helft'!$H$2:$H$833,'Aantal keer fluiten en tellen'!$A20)</f>
        <v>8</v>
      </c>
      <c r="D20" s="71">
        <f>COUNTIFS('Wedstrijden 1e helft'!$I$2:$I$833,'Aantal keer fluiten en tellen'!$A20)</f>
        <v>3</v>
      </c>
      <c r="E20" s="71">
        <f t="shared" si="0"/>
        <v>11</v>
      </c>
      <c r="G20" s="41">
        <f>COUNTIFS('Wedstrijd januari'!I$2:I$65,'Aantal keer fluiten en tellen'!$A20)</f>
        <v>3</v>
      </c>
      <c r="H20" s="41">
        <f>COUNTIFS('Wedstrijd januari'!J$2:J$65,'Aantal keer fluiten en tellen'!$A20)</f>
        <v>0</v>
      </c>
      <c r="I20" s="41">
        <f>COUNTIFS('Wedstrijd januari'!K$2:K$65,'Aantal keer fluiten en tellen'!$A20)</f>
        <v>0</v>
      </c>
      <c r="J20" s="41">
        <f t="shared" si="3"/>
        <v>3</v>
      </c>
      <c r="L20" s="41">
        <f>COUNTIFS('Wedstrijden feb-april'!$F:$F,'Aantal keer fluiten en tellen'!$A20)</f>
        <v>10</v>
      </c>
      <c r="M20" s="41">
        <f>COUNTIFS('Wedstrijden feb-april'!$G:$G,'Aantal keer fluiten en tellen'!$A20)</f>
        <v>2</v>
      </c>
      <c r="N20" s="41" t="e">
        <f>COUNTIFS('Wedstrijden feb-april'!#REF!,'Aantal keer fluiten en tellen'!$A20)</f>
        <v>#REF!</v>
      </c>
      <c r="O20" s="69" t="e">
        <f t="shared" si="4"/>
        <v>#REF!</v>
      </c>
      <c r="Q20" s="69">
        <f t="shared" si="1"/>
        <v>21</v>
      </c>
      <c r="R20" s="69">
        <f t="shared" si="2"/>
        <v>5</v>
      </c>
      <c r="S20" s="69" t="e">
        <f t="shared" si="5"/>
        <v>#REF!</v>
      </c>
      <c r="T20" s="69" t="e">
        <f t="shared" si="6"/>
        <v>#REF!</v>
      </c>
    </row>
    <row r="21" spans="1:23" x14ac:dyDescent="0.35">
      <c r="A21" s="69" t="s">
        <v>489</v>
      </c>
      <c r="C21" s="71">
        <f>COUNTIFS('Wedstrijden 1e helft'!$H$2:$H$833,'Aantal keer fluiten en tellen'!$A21)</f>
        <v>9</v>
      </c>
      <c r="D21" s="71">
        <f>COUNTIFS('Wedstrijden 1e helft'!$I$2:$I$833,'Aantal keer fluiten en tellen'!$A21)</f>
        <v>3</v>
      </c>
      <c r="E21" s="71">
        <f t="shared" si="0"/>
        <v>12</v>
      </c>
      <c r="G21" s="41">
        <f>COUNTIFS('Wedstrijd januari'!I$2:I$65,'Aantal keer fluiten en tellen'!$A21)</f>
        <v>1</v>
      </c>
      <c r="H21" s="41">
        <f>COUNTIFS('Wedstrijd januari'!J$2:J$65,'Aantal keer fluiten en tellen'!$A21)</f>
        <v>0</v>
      </c>
      <c r="I21" s="41">
        <f>COUNTIFS('Wedstrijd januari'!K$2:K$65,'Aantal keer fluiten en tellen'!$A21)</f>
        <v>2</v>
      </c>
      <c r="J21" s="41">
        <f t="shared" si="3"/>
        <v>3</v>
      </c>
      <c r="L21" s="41">
        <f>COUNTIFS('Wedstrijden feb-april'!$F:$F,'Aantal keer fluiten en tellen'!$A21)</f>
        <v>8</v>
      </c>
      <c r="M21" s="41">
        <f>COUNTIFS('Wedstrijden feb-april'!$G:$G,'Aantal keer fluiten en tellen'!$A21)</f>
        <v>2</v>
      </c>
      <c r="N21" s="41" t="e">
        <f>COUNTIFS('Wedstrijden feb-april'!#REF!,'Aantal keer fluiten en tellen'!$A21)</f>
        <v>#REF!</v>
      </c>
      <c r="O21" s="69" t="e">
        <f t="shared" si="4"/>
        <v>#REF!</v>
      </c>
      <c r="Q21" s="69">
        <f t="shared" si="1"/>
        <v>18</v>
      </c>
      <c r="R21" s="69">
        <f t="shared" si="2"/>
        <v>5</v>
      </c>
      <c r="S21" s="69" t="e">
        <f t="shared" si="5"/>
        <v>#REF!</v>
      </c>
      <c r="T21" s="69" t="e">
        <f t="shared" si="6"/>
        <v>#REF!</v>
      </c>
    </row>
    <row r="22" spans="1:23" x14ac:dyDescent="0.35">
      <c r="A22" s="69" t="s">
        <v>494</v>
      </c>
      <c r="C22" s="71">
        <f>COUNTIFS('Wedstrijden 1e helft'!$H$2:$H$833,'Aantal keer fluiten en tellen'!$A22)</f>
        <v>8</v>
      </c>
      <c r="D22" s="71">
        <f>COUNTIFS('Wedstrijden 1e helft'!$I$2:$I$833,'Aantal keer fluiten en tellen'!$A22)</f>
        <v>3</v>
      </c>
      <c r="E22" s="71">
        <f t="shared" si="0"/>
        <v>11</v>
      </c>
      <c r="G22" s="41">
        <f>COUNTIFS('Wedstrijd januari'!I$2:I$65,'Aantal keer fluiten en tellen'!$A22)</f>
        <v>3</v>
      </c>
      <c r="H22" s="41">
        <f>COUNTIFS('Wedstrijd januari'!J$2:J$65,'Aantal keer fluiten en tellen'!$A22)</f>
        <v>1</v>
      </c>
      <c r="I22" s="41">
        <f>COUNTIFS('Wedstrijd januari'!K$2:K$65,'Aantal keer fluiten en tellen'!$A22)</f>
        <v>0</v>
      </c>
      <c r="J22" s="41">
        <f t="shared" si="3"/>
        <v>4</v>
      </c>
      <c r="L22" s="41">
        <f>COUNTIFS('Wedstrijden feb-april'!$F:$F,'Aantal keer fluiten en tellen'!$A22)</f>
        <v>8</v>
      </c>
      <c r="M22" s="41">
        <f>COUNTIFS('Wedstrijden feb-april'!$G:$G,'Aantal keer fluiten en tellen'!$A22)</f>
        <v>4</v>
      </c>
      <c r="N22" s="41" t="e">
        <f>COUNTIFS('Wedstrijden feb-april'!#REF!,'Aantal keer fluiten en tellen'!$A22)</f>
        <v>#REF!</v>
      </c>
      <c r="O22" s="69" t="e">
        <f t="shared" si="4"/>
        <v>#REF!</v>
      </c>
      <c r="Q22" s="69">
        <f t="shared" si="1"/>
        <v>19</v>
      </c>
      <c r="R22" s="69">
        <f t="shared" si="2"/>
        <v>8</v>
      </c>
      <c r="S22" s="69" t="e">
        <f t="shared" si="5"/>
        <v>#REF!</v>
      </c>
      <c r="T22" s="69" t="e">
        <f t="shared" si="6"/>
        <v>#REF!</v>
      </c>
    </row>
    <row r="23" spans="1:23" x14ac:dyDescent="0.35">
      <c r="A23" s="69" t="s">
        <v>495</v>
      </c>
      <c r="C23" s="71">
        <f>COUNTIFS('Wedstrijden 1e helft'!$H$2:$H$833,'Aantal keer fluiten en tellen'!$A23)</f>
        <v>9</v>
      </c>
      <c r="D23" s="71">
        <f>COUNTIFS('Wedstrijden 1e helft'!$I$2:$I$833,'Aantal keer fluiten en tellen'!$A23)</f>
        <v>3</v>
      </c>
      <c r="E23" s="71">
        <f t="shared" si="0"/>
        <v>12</v>
      </c>
      <c r="G23" s="41">
        <f>COUNTIFS('Wedstrijd januari'!I$2:I$65,'Aantal keer fluiten en tellen'!$A23)</f>
        <v>1</v>
      </c>
      <c r="H23" s="41">
        <f>COUNTIFS('Wedstrijd januari'!J$2:J$65,'Aantal keer fluiten en tellen'!$A23)</f>
        <v>2</v>
      </c>
      <c r="I23" s="41">
        <f>COUNTIFS('Wedstrijd januari'!K$2:K$65,'Aantal keer fluiten en tellen'!$A23)</f>
        <v>0</v>
      </c>
      <c r="J23" s="41">
        <f t="shared" si="3"/>
        <v>3</v>
      </c>
      <c r="L23" s="41">
        <f>COUNTIFS('Wedstrijden feb-april'!$F:$F,'Aantal keer fluiten en tellen'!$A23)</f>
        <v>9</v>
      </c>
      <c r="M23" s="41">
        <f>COUNTIFS('Wedstrijden feb-april'!$G:$G,'Aantal keer fluiten en tellen'!$A23)</f>
        <v>2</v>
      </c>
      <c r="N23" s="41" t="e">
        <f>COUNTIFS('Wedstrijden feb-april'!#REF!,'Aantal keer fluiten en tellen'!$A23)</f>
        <v>#REF!</v>
      </c>
      <c r="O23" s="69" t="e">
        <f t="shared" si="4"/>
        <v>#REF!</v>
      </c>
      <c r="Q23" s="69">
        <f t="shared" si="1"/>
        <v>19</v>
      </c>
      <c r="R23" s="69">
        <f t="shared" si="2"/>
        <v>7</v>
      </c>
      <c r="S23" s="69" t="e">
        <f t="shared" si="5"/>
        <v>#REF!</v>
      </c>
      <c r="T23" s="69" t="e">
        <f t="shared" si="6"/>
        <v>#REF!</v>
      </c>
    </row>
    <row r="24" spans="1:23" s="40" customFormat="1" x14ac:dyDescent="0.35">
      <c r="A24" s="70" t="s">
        <v>496</v>
      </c>
      <c r="B24" s="70"/>
      <c r="C24" s="72">
        <f>COUNTIFS('Wedstrijden 1e helft'!$H$2:$H$833,'Aantal keer fluiten en tellen'!$A24)</f>
        <v>10</v>
      </c>
      <c r="D24" s="72">
        <f>COUNTIFS('Wedstrijden 1e helft'!$I$2:$I$833,'Aantal keer fluiten en tellen'!$A24)</f>
        <v>2</v>
      </c>
      <c r="E24" s="72">
        <f t="shared" si="0"/>
        <v>12</v>
      </c>
      <c r="F24" s="70"/>
      <c r="G24" s="44">
        <f>COUNTIFS('Wedstrijd januari'!I$2:I$65,'Aantal keer fluiten en tellen'!$A24)</f>
        <v>1</v>
      </c>
      <c r="H24" s="44">
        <f>COUNTIFS('Wedstrijd januari'!J$2:J$65,'Aantal keer fluiten en tellen'!$A24)</f>
        <v>2</v>
      </c>
      <c r="I24" s="44">
        <f>COUNTIFS('Wedstrijd januari'!K$2:K$65,'Aantal keer fluiten en tellen'!$A24)</f>
        <v>0</v>
      </c>
      <c r="J24" s="44">
        <f t="shared" si="3"/>
        <v>3</v>
      </c>
      <c r="K24" s="70"/>
      <c r="L24" s="44">
        <f>COUNTIFS('Wedstrijden feb-april'!$F:$F,'Aantal keer fluiten en tellen'!$A24)</f>
        <v>9</v>
      </c>
      <c r="M24" s="44">
        <f>COUNTIFS('Wedstrijden feb-april'!$G:$G,'Aantal keer fluiten en tellen'!$A24)</f>
        <v>3</v>
      </c>
      <c r="N24" s="44" t="e">
        <f>COUNTIFS('Wedstrijden feb-april'!#REF!,'Aantal keer fluiten en tellen'!$A24)</f>
        <v>#REF!</v>
      </c>
      <c r="O24" s="70" t="e">
        <f t="shared" si="4"/>
        <v>#REF!</v>
      </c>
      <c r="P24" s="70"/>
      <c r="Q24" s="70">
        <f t="shared" si="1"/>
        <v>20</v>
      </c>
      <c r="R24" s="70">
        <f t="shared" si="2"/>
        <v>7</v>
      </c>
      <c r="S24" s="70" t="e">
        <f t="shared" si="5"/>
        <v>#REF!</v>
      </c>
      <c r="T24" s="70" t="e">
        <f t="shared" si="6"/>
        <v>#REF!</v>
      </c>
    </row>
    <row r="25" spans="1:23" x14ac:dyDescent="0.35">
      <c r="A25" s="69" t="s">
        <v>503</v>
      </c>
      <c r="C25" s="71">
        <f>COUNTIFS('Wedstrijden 1e helft'!$H$2:$H$833,'Aantal keer fluiten en tellen'!$A25)</f>
        <v>6</v>
      </c>
      <c r="D25" s="71">
        <f>COUNTIFS('Wedstrijden 1e helft'!$I$2:$I$833,'Aantal keer fluiten en tellen'!$A25)</f>
        <v>4</v>
      </c>
      <c r="E25" s="71">
        <f t="shared" si="0"/>
        <v>10</v>
      </c>
      <c r="G25" s="41">
        <f>COUNTIFS('Wedstrijd januari'!I$2:I$65,'Aantal keer fluiten en tellen'!$A25)</f>
        <v>1</v>
      </c>
      <c r="H25" s="41">
        <f>COUNTIFS('Wedstrijd januari'!J$2:J$65,'Aantal keer fluiten en tellen'!$A25)</f>
        <v>0</v>
      </c>
      <c r="I25" s="41">
        <f>COUNTIFS('Wedstrijd januari'!K$2:K$65,'Aantal keer fluiten en tellen'!$A25)</f>
        <v>1</v>
      </c>
      <c r="J25" s="41">
        <f t="shared" si="3"/>
        <v>2</v>
      </c>
      <c r="L25" s="41">
        <f>COUNTIFS('Wedstrijden feb-april'!$F:$F,'Aantal keer fluiten en tellen'!$A25)</f>
        <v>7</v>
      </c>
      <c r="M25" s="41">
        <f>COUNTIFS('Wedstrijden feb-april'!$G:$G,'Aantal keer fluiten en tellen'!$A25)</f>
        <v>6</v>
      </c>
      <c r="N25" s="41" t="e">
        <f>COUNTIFS('Wedstrijden feb-april'!#REF!,'Aantal keer fluiten en tellen'!$A25)</f>
        <v>#REF!</v>
      </c>
      <c r="O25" s="69" t="e">
        <f t="shared" si="4"/>
        <v>#REF!</v>
      </c>
      <c r="Q25" s="69">
        <f t="shared" si="1"/>
        <v>14</v>
      </c>
      <c r="R25" s="69">
        <f t="shared" si="2"/>
        <v>10</v>
      </c>
      <c r="S25" s="69" t="e">
        <f t="shared" si="5"/>
        <v>#REF!</v>
      </c>
      <c r="T25" s="69" t="e">
        <f t="shared" si="6"/>
        <v>#REF!</v>
      </c>
    </row>
    <row r="26" spans="1:23" x14ac:dyDescent="0.35">
      <c r="A26" s="69" t="s">
        <v>504</v>
      </c>
      <c r="C26" s="71">
        <f>COUNTIFS('Wedstrijden 1e helft'!$H$2:$H$833,'Aantal keer fluiten en tellen'!$A26)</f>
        <v>5</v>
      </c>
      <c r="D26" s="71">
        <f>COUNTIFS('Wedstrijden 1e helft'!$I$2:$I$833,'Aantal keer fluiten en tellen'!$A26)</f>
        <v>3</v>
      </c>
      <c r="E26" s="71">
        <f t="shared" si="0"/>
        <v>8</v>
      </c>
      <c r="G26" s="41">
        <f>COUNTIFS('Wedstrijd januari'!I$2:I$65,'Aantal keer fluiten en tellen'!$A26)</f>
        <v>2</v>
      </c>
      <c r="H26" s="41">
        <f>COUNTIFS('Wedstrijd januari'!J$2:J$65,'Aantal keer fluiten en tellen'!$A26)</f>
        <v>2</v>
      </c>
      <c r="I26" s="41">
        <f>COUNTIFS('Wedstrijd januari'!K$2:K$65,'Aantal keer fluiten en tellen'!$A26)</f>
        <v>0</v>
      </c>
      <c r="J26" s="41">
        <f t="shared" si="3"/>
        <v>4</v>
      </c>
      <c r="L26" s="41">
        <f>COUNTIFS('Wedstrijden feb-april'!$F:$F,'Aantal keer fluiten en tellen'!$A26)</f>
        <v>6</v>
      </c>
      <c r="M26" s="41">
        <f>COUNTIFS('Wedstrijden feb-april'!$G:$G,'Aantal keer fluiten en tellen'!$A26)</f>
        <v>4</v>
      </c>
      <c r="N26" s="41" t="e">
        <f>COUNTIFS('Wedstrijden feb-april'!#REF!,'Aantal keer fluiten en tellen'!$A26)</f>
        <v>#REF!</v>
      </c>
      <c r="O26" s="69" t="e">
        <f t="shared" si="4"/>
        <v>#REF!</v>
      </c>
      <c r="Q26" s="69">
        <f t="shared" si="1"/>
        <v>13</v>
      </c>
      <c r="R26" s="69">
        <f t="shared" si="2"/>
        <v>9</v>
      </c>
      <c r="S26" s="69" t="e">
        <f t="shared" si="5"/>
        <v>#REF!</v>
      </c>
      <c r="T26" s="69" t="e">
        <f t="shared" si="6"/>
        <v>#REF!</v>
      </c>
      <c r="W26" s="22" t="s">
        <v>806</v>
      </c>
    </row>
    <row r="27" spans="1:23" x14ac:dyDescent="0.35">
      <c r="A27" s="69" t="s">
        <v>469</v>
      </c>
      <c r="C27" s="71">
        <f>COUNTIFS('Wedstrijden 1e helft'!$H$2:$H$833,'Aantal keer fluiten en tellen'!$A27)</f>
        <v>9</v>
      </c>
      <c r="D27" s="71">
        <f>COUNTIFS('Wedstrijden 1e helft'!$I$2:$I$833,'Aantal keer fluiten en tellen'!$A27)</f>
        <v>2</v>
      </c>
      <c r="E27" s="71">
        <f t="shared" si="0"/>
        <v>11</v>
      </c>
      <c r="G27" s="41">
        <f>COUNTIFS('Wedstrijd januari'!I$2:I$65,'Aantal keer fluiten en tellen'!$A27)</f>
        <v>1</v>
      </c>
      <c r="H27" s="41">
        <f>COUNTIFS('Wedstrijd januari'!J$2:J$65,'Aantal keer fluiten en tellen'!$A27)</f>
        <v>1</v>
      </c>
      <c r="I27" s="41">
        <f>COUNTIFS('Wedstrijd januari'!K$2:K$65,'Aantal keer fluiten en tellen'!$A27)</f>
        <v>0</v>
      </c>
      <c r="J27" s="41">
        <f t="shared" si="3"/>
        <v>2</v>
      </c>
      <c r="L27" s="41">
        <f>COUNTIFS('Wedstrijden feb-april'!$F:$F,'Aantal keer fluiten en tellen'!$A27)</f>
        <v>8</v>
      </c>
      <c r="M27" s="41">
        <f>COUNTIFS('Wedstrijden feb-april'!$G:$G,'Aantal keer fluiten en tellen'!$A27)</f>
        <v>3</v>
      </c>
      <c r="N27" s="41" t="e">
        <f>COUNTIFS('Wedstrijden feb-april'!#REF!,'Aantal keer fluiten en tellen'!$A27)</f>
        <v>#REF!</v>
      </c>
      <c r="O27" s="69" t="e">
        <f t="shared" si="4"/>
        <v>#REF!</v>
      </c>
      <c r="Q27" s="69">
        <f t="shared" si="1"/>
        <v>18</v>
      </c>
      <c r="R27" s="69">
        <f t="shared" si="2"/>
        <v>6</v>
      </c>
      <c r="S27" s="69" t="e">
        <f t="shared" si="5"/>
        <v>#REF!</v>
      </c>
      <c r="T27" s="69" t="e">
        <f t="shared" si="6"/>
        <v>#REF!</v>
      </c>
    </row>
    <row r="28" spans="1:23" x14ac:dyDescent="0.35">
      <c r="A28" s="69" t="s">
        <v>470</v>
      </c>
      <c r="C28" s="71">
        <f>COUNTIFS('Wedstrijden 1e helft'!$H$2:$H$833,'Aantal keer fluiten en tellen'!$A28)</f>
        <v>6</v>
      </c>
      <c r="D28" s="71">
        <f>COUNTIFS('Wedstrijden 1e helft'!$I$2:$I$833,'Aantal keer fluiten en tellen'!$A28)</f>
        <v>4</v>
      </c>
      <c r="E28" s="71">
        <f t="shared" si="0"/>
        <v>10</v>
      </c>
      <c r="G28" s="41">
        <f>COUNTIFS('Wedstrijd januari'!I$2:I$65,'Aantal keer fluiten en tellen'!$A28)</f>
        <v>1</v>
      </c>
      <c r="H28" s="41">
        <f>COUNTIFS('Wedstrijd januari'!J$2:J$65,'Aantal keer fluiten en tellen'!$A28)</f>
        <v>2</v>
      </c>
      <c r="I28" s="41">
        <f>COUNTIFS('Wedstrijd januari'!K$2:K$65,'Aantal keer fluiten en tellen'!$A28)</f>
        <v>0</v>
      </c>
      <c r="J28" s="41">
        <f t="shared" si="3"/>
        <v>3</v>
      </c>
      <c r="L28" s="41">
        <f>COUNTIFS('Wedstrijden feb-april'!$F:$F,'Aantal keer fluiten en tellen'!$A28)</f>
        <v>8</v>
      </c>
      <c r="M28" s="41">
        <f>COUNTIFS('Wedstrijden feb-april'!$G:$G,'Aantal keer fluiten en tellen'!$A28)</f>
        <v>4</v>
      </c>
      <c r="N28" s="41" t="e">
        <f>COUNTIFS('Wedstrijden feb-april'!#REF!,'Aantal keer fluiten en tellen'!$A28)</f>
        <v>#REF!</v>
      </c>
      <c r="O28" s="69" t="e">
        <f t="shared" si="4"/>
        <v>#REF!</v>
      </c>
      <c r="Q28" s="69">
        <f t="shared" si="1"/>
        <v>15</v>
      </c>
      <c r="R28" s="69">
        <f t="shared" si="2"/>
        <v>10</v>
      </c>
      <c r="S28" s="69" t="e">
        <f t="shared" si="5"/>
        <v>#REF!</v>
      </c>
      <c r="T28" s="69" t="e">
        <f t="shared" si="6"/>
        <v>#REF!</v>
      </c>
    </row>
    <row r="29" spans="1:23" x14ac:dyDescent="0.35">
      <c r="A29" s="69" t="s">
        <v>502</v>
      </c>
      <c r="C29" s="71">
        <f>COUNTIFS('Wedstrijden 1e helft'!$H$2:$H$833,'Aantal keer fluiten en tellen'!$A29)</f>
        <v>7</v>
      </c>
      <c r="D29" s="71">
        <f>COUNTIFS('Wedstrijden 1e helft'!$I$2:$I$833,'Aantal keer fluiten en tellen'!$A29)</f>
        <v>4</v>
      </c>
      <c r="E29" s="71">
        <f t="shared" si="0"/>
        <v>11</v>
      </c>
      <c r="G29" s="41">
        <f>COUNTIFS('Wedstrijd januari'!I$2:I$65,'Aantal keer fluiten en tellen'!$A29)</f>
        <v>1</v>
      </c>
      <c r="H29" s="41">
        <f>COUNTIFS('Wedstrijd januari'!J$2:J$65,'Aantal keer fluiten en tellen'!$A29)</f>
        <v>1</v>
      </c>
      <c r="I29" s="41">
        <f>COUNTIFS('Wedstrijd januari'!K$2:K$65,'Aantal keer fluiten en tellen'!$A29)</f>
        <v>0</v>
      </c>
      <c r="J29" s="41">
        <f t="shared" si="3"/>
        <v>2</v>
      </c>
      <c r="L29" s="41">
        <f>COUNTIFS('Wedstrijden feb-april'!$F:$F,'Aantal keer fluiten en tellen'!$A29)</f>
        <v>6</v>
      </c>
      <c r="M29" s="41">
        <f>COUNTIFS('Wedstrijden feb-april'!$G:$G,'Aantal keer fluiten en tellen'!$A29)</f>
        <v>5</v>
      </c>
      <c r="N29" s="41" t="e">
        <f>COUNTIFS('Wedstrijden feb-april'!#REF!,'Aantal keer fluiten en tellen'!$A29)</f>
        <v>#REF!</v>
      </c>
      <c r="O29" s="69" t="e">
        <f t="shared" si="4"/>
        <v>#REF!</v>
      </c>
      <c r="Q29" s="69">
        <f t="shared" si="1"/>
        <v>14</v>
      </c>
      <c r="R29" s="69">
        <f t="shared" si="2"/>
        <v>10</v>
      </c>
      <c r="S29" s="69" t="e">
        <f t="shared" si="5"/>
        <v>#REF!</v>
      </c>
      <c r="T29" s="69" t="e">
        <f t="shared" si="6"/>
        <v>#REF!</v>
      </c>
    </row>
    <row r="30" spans="1:23" s="40" customFormat="1" x14ac:dyDescent="0.35">
      <c r="A30" s="70" t="s">
        <v>468</v>
      </c>
      <c r="B30" s="70"/>
      <c r="C30" s="72">
        <f>COUNTIFS('Wedstrijden 1e helft'!$H$2:$H$833,'Aantal keer fluiten en tellen'!$A30)</f>
        <v>7</v>
      </c>
      <c r="D30" s="72">
        <f>COUNTIFS('Wedstrijden 1e helft'!$I$2:$I$833,'Aantal keer fluiten en tellen'!$A30)</f>
        <v>2</v>
      </c>
      <c r="E30" s="72">
        <f t="shared" si="0"/>
        <v>9</v>
      </c>
      <c r="F30" s="70"/>
      <c r="G30" s="44">
        <f>COUNTIFS('Wedstrijd januari'!I$2:I$65,'Aantal keer fluiten en tellen'!$A30)</f>
        <v>2</v>
      </c>
      <c r="H30" s="44">
        <f>COUNTIFS('Wedstrijd januari'!J$2:J$65,'Aantal keer fluiten en tellen'!$A30)</f>
        <v>0</v>
      </c>
      <c r="I30" s="44">
        <f>COUNTIFS('Wedstrijd januari'!K$2:K$65,'Aantal keer fluiten en tellen'!$A30)</f>
        <v>0</v>
      </c>
      <c r="J30" s="44">
        <f t="shared" si="3"/>
        <v>2</v>
      </c>
      <c r="K30" s="70"/>
      <c r="L30" s="44">
        <f>COUNTIFS('Wedstrijden feb-april'!$F:$F,'Aantal keer fluiten en tellen'!$A30)</f>
        <v>9</v>
      </c>
      <c r="M30" s="44">
        <f>COUNTIFS('Wedstrijden feb-april'!$G:$G,'Aantal keer fluiten en tellen'!$A30)</f>
        <v>5</v>
      </c>
      <c r="N30" s="44" t="e">
        <f>COUNTIFS('Wedstrijden feb-april'!#REF!,'Aantal keer fluiten en tellen'!$A30)</f>
        <v>#REF!</v>
      </c>
      <c r="O30" s="70" t="e">
        <f t="shared" si="4"/>
        <v>#REF!</v>
      </c>
      <c r="P30" s="70"/>
      <c r="Q30" s="70">
        <f t="shared" si="1"/>
        <v>18</v>
      </c>
      <c r="R30" s="70">
        <f t="shared" si="2"/>
        <v>7</v>
      </c>
      <c r="S30" s="70" t="e">
        <f t="shared" si="5"/>
        <v>#REF!</v>
      </c>
      <c r="T30" s="70" t="e">
        <f t="shared" si="6"/>
        <v>#REF!</v>
      </c>
    </row>
    <row r="31" spans="1:23" x14ac:dyDescent="0.35">
      <c r="A31" s="69" t="s">
        <v>507</v>
      </c>
      <c r="C31" s="71">
        <f>COUNTIFS('Wedstrijden 1e helft'!$H$2:$H$833,'Aantal keer fluiten en tellen'!$A31)</f>
        <v>0</v>
      </c>
      <c r="D31" s="71">
        <f>COUNTIFS('Wedstrijden 1e helft'!$I$2:$I$833,'Aantal keer fluiten en tellen'!$A31)</f>
        <v>9</v>
      </c>
      <c r="E31" s="71">
        <f t="shared" si="0"/>
        <v>9</v>
      </c>
      <c r="G31" s="41">
        <f>COUNTIFS('Wedstrijd januari'!I$2:I$65,'Aantal keer fluiten en tellen'!$A31)</f>
        <v>0</v>
      </c>
      <c r="H31" s="41">
        <f>COUNTIFS('Wedstrijd januari'!J$2:J$65,'Aantal keer fluiten en tellen'!$A31)</f>
        <v>1</v>
      </c>
      <c r="I31" s="41">
        <f>COUNTIFS('Wedstrijd januari'!K$2:K$65,'Aantal keer fluiten en tellen'!$A31)</f>
        <v>2</v>
      </c>
      <c r="J31" s="41">
        <f t="shared" si="3"/>
        <v>3</v>
      </c>
      <c r="L31" s="41">
        <f>COUNTIFS('Wedstrijden feb-april'!$F:$F,'Aantal keer fluiten en tellen'!$A31)</f>
        <v>0</v>
      </c>
      <c r="M31" s="41">
        <f>COUNTIFS('Wedstrijden feb-april'!$G:$G,'Aantal keer fluiten en tellen'!$A31)</f>
        <v>8</v>
      </c>
      <c r="N31" s="41" t="e">
        <f>COUNTIFS('Wedstrijden feb-april'!#REF!,'Aantal keer fluiten en tellen'!$A31)</f>
        <v>#REF!</v>
      </c>
      <c r="O31" s="69" t="e">
        <f t="shared" si="4"/>
        <v>#REF!</v>
      </c>
      <c r="Q31" s="69">
        <f t="shared" si="1"/>
        <v>0</v>
      </c>
      <c r="R31" s="69">
        <f t="shared" si="2"/>
        <v>18</v>
      </c>
      <c r="S31" s="69" t="e">
        <f t="shared" si="5"/>
        <v>#REF!</v>
      </c>
      <c r="T31" s="69" t="e">
        <f t="shared" si="6"/>
        <v>#REF!</v>
      </c>
    </row>
    <row r="32" spans="1:23" x14ac:dyDescent="0.35">
      <c r="A32" s="69" t="s">
        <v>508</v>
      </c>
      <c r="C32" s="71">
        <f>COUNTIFS('Wedstrijden 1e helft'!$H$2:$H$833,'Aantal keer fluiten en tellen'!$A32)</f>
        <v>0</v>
      </c>
      <c r="D32" s="71">
        <f>COUNTIFS('Wedstrijden 1e helft'!$I$2:$I$833,'Aantal keer fluiten en tellen'!$A32)</f>
        <v>9</v>
      </c>
      <c r="E32" s="71">
        <f t="shared" si="0"/>
        <v>9</v>
      </c>
      <c r="G32" s="41">
        <f>COUNTIFS('Wedstrijd januari'!I$2:I$65,'Aantal keer fluiten en tellen'!$A32)</f>
        <v>0</v>
      </c>
      <c r="H32" s="41">
        <f>COUNTIFS('Wedstrijd januari'!J$2:J$65,'Aantal keer fluiten en tellen'!$A32)</f>
        <v>0</v>
      </c>
      <c r="I32" s="41">
        <f>COUNTIFS('Wedstrijd januari'!K$2:K$65,'Aantal keer fluiten en tellen'!$A32)</f>
        <v>0</v>
      </c>
      <c r="J32" s="41">
        <f t="shared" si="3"/>
        <v>0</v>
      </c>
      <c r="L32" s="41">
        <f>COUNTIFS('Wedstrijden feb-april'!$F:$F,'Aantal keer fluiten en tellen'!$A32)</f>
        <v>0</v>
      </c>
      <c r="M32" s="41">
        <f>COUNTIFS('Wedstrijden feb-april'!$G:$G,'Aantal keer fluiten en tellen'!$A32)</f>
        <v>6</v>
      </c>
      <c r="N32" s="41" t="e">
        <f>COUNTIFS('Wedstrijden feb-april'!#REF!,'Aantal keer fluiten en tellen'!$A32)</f>
        <v>#REF!</v>
      </c>
      <c r="O32" s="69" t="e">
        <f t="shared" si="4"/>
        <v>#REF!</v>
      </c>
      <c r="Q32" s="69">
        <f t="shared" si="1"/>
        <v>0</v>
      </c>
      <c r="R32" s="69">
        <f t="shared" si="2"/>
        <v>15</v>
      </c>
      <c r="S32" s="69" t="e">
        <f t="shared" si="5"/>
        <v>#REF!</v>
      </c>
      <c r="T32" s="69" t="e">
        <f t="shared" si="6"/>
        <v>#REF!</v>
      </c>
      <c r="W32" s="22" t="s">
        <v>807</v>
      </c>
    </row>
    <row r="33" spans="1:23" x14ac:dyDescent="0.35">
      <c r="A33" s="69" t="s">
        <v>509</v>
      </c>
      <c r="C33" s="71">
        <f>COUNTIFS('Wedstrijden 1e helft'!$H$2:$H$833,'Aantal keer fluiten en tellen'!$A33)</f>
        <v>0</v>
      </c>
      <c r="D33" s="71">
        <f>COUNTIFS('Wedstrijden 1e helft'!$I$2:$I$833,'Aantal keer fluiten en tellen'!$A33)</f>
        <v>7</v>
      </c>
      <c r="E33" s="71">
        <f t="shared" si="0"/>
        <v>7</v>
      </c>
      <c r="G33" s="41">
        <f>COUNTIFS('Wedstrijd januari'!I$2:I$65,'Aantal keer fluiten en tellen'!$A33)</f>
        <v>0</v>
      </c>
      <c r="H33" s="41">
        <f>COUNTIFS('Wedstrijd januari'!J$2:J$65,'Aantal keer fluiten en tellen'!$A33)</f>
        <v>0</v>
      </c>
      <c r="I33" s="41">
        <f>COUNTIFS('Wedstrijd januari'!K$2:K$65,'Aantal keer fluiten en tellen'!$A33)</f>
        <v>0</v>
      </c>
      <c r="J33" s="41">
        <f t="shared" si="3"/>
        <v>0</v>
      </c>
      <c r="L33" s="41">
        <f>COUNTIFS('Wedstrijden feb-april'!$F:$F,'Aantal keer fluiten en tellen'!$A33)</f>
        <v>0</v>
      </c>
      <c r="M33" s="41">
        <f>COUNTIFS('Wedstrijden feb-april'!$G:$G,'Aantal keer fluiten en tellen'!$A33)</f>
        <v>5</v>
      </c>
      <c r="N33" s="41" t="e">
        <f>COUNTIFS('Wedstrijden feb-april'!#REF!,'Aantal keer fluiten en tellen'!$A33)</f>
        <v>#REF!</v>
      </c>
      <c r="O33" s="69" t="e">
        <f t="shared" si="4"/>
        <v>#REF!</v>
      </c>
      <c r="Q33" s="69">
        <f t="shared" si="1"/>
        <v>0</v>
      </c>
      <c r="R33" s="69">
        <f t="shared" si="2"/>
        <v>12</v>
      </c>
      <c r="S33" s="69" t="e">
        <f t="shared" si="5"/>
        <v>#REF!</v>
      </c>
      <c r="T33" s="69" t="e">
        <f t="shared" si="6"/>
        <v>#REF!</v>
      </c>
    </row>
    <row r="34" spans="1:23" x14ac:dyDescent="0.35">
      <c r="A34" s="69" t="s">
        <v>471</v>
      </c>
      <c r="C34" s="71">
        <f>COUNTIFS('Wedstrijden 1e helft'!$H$2:$H$833,'Aantal keer fluiten en tellen'!$A34)</f>
        <v>0</v>
      </c>
      <c r="D34" s="71">
        <f>COUNTIFS('Wedstrijden 1e helft'!$I$2:$I$833,'Aantal keer fluiten en tellen'!$A34)</f>
        <v>8</v>
      </c>
      <c r="E34" s="71">
        <f t="shared" si="0"/>
        <v>8</v>
      </c>
      <c r="G34" s="41">
        <f>COUNTIFS('Wedstrijd januari'!I$2:I$65,'Aantal keer fluiten en tellen'!$A34)</f>
        <v>0</v>
      </c>
      <c r="H34" s="41">
        <f>COUNTIFS('Wedstrijd januari'!J$2:J$65,'Aantal keer fluiten en tellen'!$A34)</f>
        <v>1</v>
      </c>
      <c r="I34" s="41">
        <f>COUNTIFS('Wedstrijd januari'!K$2:K$65,'Aantal keer fluiten en tellen'!$A34)</f>
        <v>0</v>
      </c>
      <c r="J34" s="41">
        <f t="shared" si="3"/>
        <v>1</v>
      </c>
      <c r="L34" s="41">
        <f>COUNTIFS('Wedstrijden feb-april'!$F:$F,'Aantal keer fluiten en tellen'!$A34)</f>
        <v>0</v>
      </c>
      <c r="M34" s="41">
        <f>COUNTIFS('Wedstrijden feb-april'!$G:$G,'Aantal keer fluiten en tellen'!$A34)</f>
        <v>7</v>
      </c>
      <c r="N34" s="41" t="e">
        <f>COUNTIFS('Wedstrijden feb-april'!#REF!,'Aantal keer fluiten en tellen'!$A34)</f>
        <v>#REF!</v>
      </c>
      <c r="O34" s="69" t="e">
        <f t="shared" si="4"/>
        <v>#REF!</v>
      </c>
      <c r="Q34" s="69">
        <f t="shared" si="1"/>
        <v>0</v>
      </c>
      <c r="R34" s="69">
        <f t="shared" si="2"/>
        <v>16</v>
      </c>
      <c r="S34" s="69" t="e">
        <f t="shared" si="5"/>
        <v>#REF!</v>
      </c>
      <c r="T34" s="69" t="e">
        <f t="shared" si="6"/>
        <v>#REF!</v>
      </c>
    </row>
    <row r="35" spans="1:23" x14ac:dyDescent="0.35">
      <c r="A35" s="69" t="s">
        <v>510</v>
      </c>
      <c r="C35" s="71">
        <f>COUNTIFS('Wedstrijden 1e helft'!$H$2:$H$833,'Aantal keer fluiten en tellen'!$A35)</f>
        <v>0</v>
      </c>
      <c r="D35" s="71">
        <f>COUNTIFS('Wedstrijden 1e helft'!$I$2:$I$833,'Aantal keer fluiten en tellen'!$A35)</f>
        <v>8</v>
      </c>
      <c r="E35" s="71">
        <f t="shared" si="0"/>
        <v>8</v>
      </c>
      <c r="G35" s="41">
        <f>COUNTIFS('Wedstrijd januari'!I$2:I$65,'Aantal keer fluiten en tellen'!$A35)</f>
        <v>0</v>
      </c>
      <c r="H35" s="41">
        <f>COUNTIFS('Wedstrijd januari'!J$2:J$65,'Aantal keer fluiten en tellen'!$A35)</f>
        <v>3</v>
      </c>
      <c r="I35" s="41">
        <f>COUNTIFS('Wedstrijd januari'!K$2:K$65,'Aantal keer fluiten en tellen'!$A35)</f>
        <v>0</v>
      </c>
      <c r="J35" s="41">
        <f t="shared" si="3"/>
        <v>3</v>
      </c>
      <c r="L35" s="41">
        <f>COUNTIFS('Wedstrijden feb-april'!$F:$F,'Aantal keer fluiten en tellen'!$A35)</f>
        <v>0</v>
      </c>
      <c r="M35" s="41">
        <f>COUNTIFS('Wedstrijden feb-april'!$G:$G,'Aantal keer fluiten en tellen'!$A35)</f>
        <v>7</v>
      </c>
      <c r="N35" s="41" t="e">
        <f>COUNTIFS('Wedstrijden feb-april'!#REF!,'Aantal keer fluiten en tellen'!$A35)</f>
        <v>#REF!</v>
      </c>
      <c r="O35" s="69" t="e">
        <f t="shared" si="4"/>
        <v>#REF!</v>
      </c>
      <c r="Q35" s="69">
        <f t="shared" si="1"/>
        <v>0</v>
      </c>
      <c r="R35" s="69">
        <f t="shared" si="2"/>
        <v>18</v>
      </c>
      <c r="S35" s="69" t="e">
        <f t="shared" si="5"/>
        <v>#REF!</v>
      </c>
      <c r="T35" s="69" t="e">
        <f t="shared" si="6"/>
        <v>#REF!</v>
      </c>
    </row>
    <row r="36" spans="1:23" x14ac:dyDescent="0.35">
      <c r="A36" s="69" t="s">
        <v>505</v>
      </c>
      <c r="C36" s="71">
        <f>COUNTIFS('Wedstrijden 1e helft'!$H$2:$H$833,'Aantal keer fluiten en tellen'!$A36)</f>
        <v>0</v>
      </c>
      <c r="D36" s="71">
        <f>COUNTIFS('Wedstrijden 1e helft'!$I$2:$I$833,'Aantal keer fluiten en tellen'!$A36)</f>
        <v>8</v>
      </c>
      <c r="E36" s="71">
        <f t="shared" si="0"/>
        <v>8</v>
      </c>
      <c r="G36" s="41">
        <f>COUNTIFS('Wedstrijd januari'!I$2:I$65,'Aantal keer fluiten en tellen'!$A36)</f>
        <v>0</v>
      </c>
      <c r="H36" s="41">
        <f>COUNTIFS('Wedstrijd januari'!J$2:J$65,'Aantal keer fluiten en tellen'!$A36)</f>
        <v>1</v>
      </c>
      <c r="I36" s="41">
        <f>COUNTIFS('Wedstrijd januari'!K$2:K$65,'Aantal keer fluiten en tellen'!$A36)</f>
        <v>2</v>
      </c>
      <c r="J36" s="41">
        <f t="shared" si="3"/>
        <v>3</v>
      </c>
      <c r="L36" s="41">
        <f>COUNTIFS('Wedstrijden feb-april'!$F:$F,'Aantal keer fluiten en tellen'!$A36)</f>
        <v>0</v>
      </c>
      <c r="M36" s="41">
        <f>COUNTIFS('Wedstrijden feb-april'!$G:$G,'Aantal keer fluiten en tellen'!$A36)</f>
        <v>5</v>
      </c>
      <c r="N36" s="41" t="e">
        <f>COUNTIFS('Wedstrijden feb-april'!#REF!,'Aantal keer fluiten en tellen'!$A36)</f>
        <v>#REF!</v>
      </c>
      <c r="O36" s="69" t="e">
        <f t="shared" si="4"/>
        <v>#REF!</v>
      </c>
      <c r="Q36" s="69">
        <f t="shared" si="1"/>
        <v>0</v>
      </c>
      <c r="R36" s="69">
        <f t="shared" si="2"/>
        <v>14</v>
      </c>
      <c r="S36" s="69" t="e">
        <f t="shared" si="5"/>
        <v>#REF!</v>
      </c>
      <c r="T36" s="69" t="e">
        <f t="shared" si="6"/>
        <v>#REF!</v>
      </c>
    </row>
    <row r="37" spans="1:23" x14ac:dyDescent="0.35">
      <c r="A37" s="69" t="s">
        <v>506</v>
      </c>
      <c r="C37" s="71">
        <f>COUNTIFS('Wedstrijden 1e helft'!$H$2:$H$833,'Aantal keer fluiten en tellen'!$A37)</f>
        <v>0</v>
      </c>
      <c r="D37" s="71">
        <f>COUNTIFS('Wedstrijden 1e helft'!$I$2:$I$833,'Aantal keer fluiten en tellen'!$A37)</f>
        <v>8</v>
      </c>
      <c r="E37" s="71">
        <f t="shared" si="0"/>
        <v>8</v>
      </c>
      <c r="G37" s="41">
        <f>COUNTIFS('Wedstrijd januari'!I$2:I$65,'Aantal keer fluiten en tellen'!$A37)</f>
        <v>0</v>
      </c>
      <c r="H37" s="41">
        <f>COUNTIFS('Wedstrijd januari'!J$2:J$65,'Aantal keer fluiten en tellen'!$A37)</f>
        <v>2</v>
      </c>
      <c r="I37" s="41">
        <f>COUNTIFS('Wedstrijd januari'!K$2:K$65,'Aantal keer fluiten en tellen'!$A37)</f>
        <v>0</v>
      </c>
      <c r="J37" s="41">
        <f t="shared" si="3"/>
        <v>2</v>
      </c>
      <c r="L37" s="41">
        <f>COUNTIFS('Wedstrijden feb-april'!$F:$F,'Aantal keer fluiten en tellen'!$A37)</f>
        <v>0</v>
      </c>
      <c r="M37" s="41">
        <f>COUNTIFS('Wedstrijden feb-april'!$G:$G,'Aantal keer fluiten en tellen'!$A37)</f>
        <v>7</v>
      </c>
      <c r="N37" s="41" t="e">
        <f>COUNTIFS('Wedstrijden feb-april'!#REF!,'Aantal keer fluiten en tellen'!$A37)</f>
        <v>#REF!</v>
      </c>
      <c r="O37" s="69" t="e">
        <f t="shared" si="4"/>
        <v>#REF!</v>
      </c>
      <c r="Q37" s="69">
        <f t="shared" si="1"/>
        <v>0</v>
      </c>
      <c r="R37" s="69">
        <f t="shared" si="2"/>
        <v>17</v>
      </c>
      <c r="S37" s="69" t="e">
        <f t="shared" si="5"/>
        <v>#REF!</v>
      </c>
      <c r="T37" s="69" t="e">
        <f t="shared" si="6"/>
        <v>#REF!</v>
      </c>
    </row>
    <row r="38" spans="1:23" x14ac:dyDescent="0.35">
      <c r="A38" s="69" t="s">
        <v>513</v>
      </c>
      <c r="C38" s="71">
        <f>COUNTIFS('Wedstrijden 1e helft'!$H$2:$H$833,'Aantal keer fluiten en tellen'!$A38)</f>
        <v>0</v>
      </c>
      <c r="D38" s="71">
        <f>COUNTIFS('Wedstrijden 1e helft'!$I$2:$I$833,'Aantal keer fluiten en tellen'!$A38)</f>
        <v>8</v>
      </c>
      <c r="E38" s="71">
        <f t="shared" si="0"/>
        <v>8</v>
      </c>
      <c r="G38" s="41">
        <f>COUNTIFS('Wedstrijd januari'!I$2:I$65,'Aantal keer fluiten en tellen'!$A38)</f>
        <v>0</v>
      </c>
      <c r="H38" s="41">
        <f>COUNTIFS('Wedstrijd januari'!J$2:J$65,'Aantal keer fluiten en tellen'!$A38)</f>
        <v>2</v>
      </c>
      <c r="I38" s="41">
        <f>COUNTIFS('Wedstrijd januari'!K$2:K$65,'Aantal keer fluiten en tellen'!$A38)</f>
        <v>0</v>
      </c>
      <c r="J38" s="41">
        <f t="shared" si="3"/>
        <v>2</v>
      </c>
      <c r="L38" s="41">
        <f>COUNTIFS('Wedstrijden feb-april'!$F:$F,'Aantal keer fluiten en tellen'!$A38)</f>
        <v>0</v>
      </c>
      <c r="M38" s="41">
        <f>COUNTIFS('Wedstrijden feb-april'!$G:$G,'Aantal keer fluiten en tellen'!$A38)</f>
        <v>5</v>
      </c>
      <c r="N38" s="41" t="e">
        <f>COUNTIFS('Wedstrijden feb-april'!#REF!,'Aantal keer fluiten en tellen'!$A38)</f>
        <v>#REF!</v>
      </c>
      <c r="O38" s="69" t="e">
        <f t="shared" si="4"/>
        <v>#REF!</v>
      </c>
      <c r="Q38" s="69">
        <f t="shared" si="1"/>
        <v>0</v>
      </c>
      <c r="R38" s="69">
        <f t="shared" si="2"/>
        <v>15</v>
      </c>
      <c r="S38" s="69" t="e">
        <f t="shared" si="5"/>
        <v>#REF!</v>
      </c>
      <c r="T38" s="69" t="e">
        <f t="shared" si="6"/>
        <v>#REF!</v>
      </c>
    </row>
    <row r="39" spans="1:23" x14ac:dyDescent="0.35">
      <c r="A39" s="69" t="s">
        <v>514</v>
      </c>
      <c r="C39" s="71">
        <f>COUNTIFS('Wedstrijden 1e helft'!$H$2:$H$833,'Aantal keer fluiten en tellen'!$A39)</f>
        <v>0</v>
      </c>
      <c r="D39" s="71">
        <f>COUNTIFS('Wedstrijden 1e helft'!$I$2:$I$833,'Aantal keer fluiten en tellen'!$A39)</f>
        <v>8</v>
      </c>
      <c r="E39" s="71">
        <f t="shared" si="0"/>
        <v>8</v>
      </c>
      <c r="G39" s="41">
        <f>COUNTIFS('Wedstrijd januari'!I$2:I$65,'Aantal keer fluiten en tellen'!$A39)</f>
        <v>0</v>
      </c>
      <c r="H39" s="41">
        <f>COUNTIFS('Wedstrijd januari'!J$2:J$65,'Aantal keer fluiten en tellen'!$A39)</f>
        <v>1</v>
      </c>
      <c r="I39" s="41">
        <f>COUNTIFS('Wedstrijd januari'!K$2:K$65,'Aantal keer fluiten en tellen'!$A39)</f>
        <v>0</v>
      </c>
      <c r="J39" s="41">
        <f t="shared" si="3"/>
        <v>1</v>
      </c>
      <c r="L39" s="41">
        <f>COUNTIFS('Wedstrijden feb-april'!$F:$F,'Aantal keer fluiten en tellen'!$A39)</f>
        <v>0</v>
      </c>
      <c r="M39" s="41">
        <f>COUNTIFS('Wedstrijden feb-april'!$G:$G,'Aantal keer fluiten en tellen'!$A39)</f>
        <v>6</v>
      </c>
      <c r="N39" s="41" t="e">
        <f>COUNTIFS('Wedstrijden feb-april'!#REF!,'Aantal keer fluiten en tellen'!$A39)</f>
        <v>#REF!</v>
      </c>
      <c r="O39" s="69" t="e">
        <f t="shared" si="4"/>
        <v>#REF!</v>
      </c>
      <c r="Q39" s="69">
        <f t="shared" si="1"/>
        <v>0</v>
      </c>
      <c r="R39" s="69">
        <f t="shared" si="2"/>
        <v>15</v>
      </c>
      <c r="S39" s="69" t="e">
        <f t="shared" si="5"/>
        <v>#REF!</v>
      </c>
      <c r="T39" s="69" t="e">
        <f t="shared" si="6"/>
        <v>#REF!</v>
      </c>
    </row>
    <row r="40" spans="1:23" x14ac:dyDescent="0.35">
      <c r="A40" s="69" t="s">
        <v>515</v>
      </c>
      <c r="C40" s="71">
        <f>COUNTIFS('Wedstrijden 1e helft'!$H$2:$H$833,'Aantal keer fluiten en tellen'!$A40)</f>
        <v>0</v>
      </c>
      <c r="D40" s="71">
        <f>COUNTIFS('Wedstrijden 1e helft'!$I$2:$I$833,'Aantal keer fluiten en tellen'!$A40)</f>
        <v>8</v>
      </c>
      <c r="E40" s="71">
        <f t="shared" si="0"/>
        <v>8</v>
      </c>
      <c r="G40" s="41">
        <f>COUNTIFS('Wedstrijd januari'!I$2:I$65,'Aantal keer fluiten en tellen'!$A40)</f>
        <v>0</v>
      </c>
      <c r="H40" s="41">
        <f>COUNTIFS('Wedstrijd januari'!J$2:J$65,'Aantal keer fluiten en tellen'!$A40)</f>
        <v>0</v>
      </c>
      <c r="I40" s="41">
        <f>COUNTIFS('Wedstrijd januari'!K$2:K$65,'Aantal keer fluiten en tellen'!$A40)</f>
        <v>0</v>
      </c>
      <c r="J40" s="41">
        <f t="shared" si="3"/>
        <v>0</v>
      </c>
      <c r="L40" s="41">
        <f>COUNTIFS('Wedstrijden feb-april'!$F:$F,'Aantal keer fluiten en tellen'!$A40)</f>
        <v>0</v>
      </c>
      <c r="M40" s="41">
        <f>COUNTIFS('Wedstrijden feb-april'!$G:$G,'Aantal keer fluiten en tellen'!$A40)</f>
        <v>5</v>
      </c>
      <c r="N40" s="41" t="e">
        <f>COUNTIFS('Wedstrijden feb-april'!#REF!,'Aantal keer fluiten en tellen'!$A40)</f>
        <v>#REF!</v>
      </c>
      <c r="O40" s="69" t="e">
        <f t="shared" si="4"/>
        <v>#REF!</v>
      </c>
      <c r="Q40" s="69">
        <f t="shared" si="1"/>
        <v>0</v>
      </c>
      <c r="R40" s="69">
        <f t="shared" si="2"/>
        <v>13</v>
      </c>
      <c r="S40" s="69" t="e">
        <f t="shared" si="5"/>
        <v>#REF!</v>
      </c>
      <c r="T40" s="69" t="e">
        <f t="shared" si="6"/>
        <v>#REF!</v>
      </c>
    </row>
    <row r="41" spans="1:23" x14ac:dyDescent="0.35">
      <c r="A41" s="69" t="s">
        <v>473</v>
      </c>
      <c r="C41" s="71">
        <f>COUNTIFS('Wedstrijden 1e helft'!$H$2:$H$833,'Aantal keer fluiten en tellen'!$A41)</f>
        <v>0</v>
      </c>
      <c r="D41" s="71">
        <f>COUNTIFS('Wedstrijden 1e helft'!$I$2:$I$833,'Aantal keer fluiten en tellen'!$A41)</f>
        <v>9</v>
      </c>
      <c r="E41" s="71">
        <f t="shared" si="0"/>
        <v>9</v>
      </c>
      <c r="G41" s="41">
        <f>COUNTIFS('Wedstrijd januari'!I$2:I$65,'Aantal keer fluiten en tellen'!$A41)</f>
        <v>0</v>
      </c>
      <c r="H41" s="41">
        <f>COUNTIFS('Wedstrijd januari'!J$2:J$65,'Aantal keer fluiten en tellen'!$A41)</f>
        <v>1</v>
      </c>
      <c r="I41" s="41">
        <f>COUNTIFS('Wedstrijd januari'!K$2:K$65,'Aantal keer fluiten en tellen'!$A41)</f>
        <v>2</v>
      </c>
      <c r="J41" s="41">
        <f t="shared" si="3"/>
        <v>3</v>
      </c>
      <c r="L41" s="41">
        <f>COUNTIFS('Wedstrijden feb-april'!$F:$F,'Aantal keer fluiten en tellen'!$A41)</f>
        <v>0</v>
      </c>
      <c r="M41" s="41">
        <f>COUNTIFS('Wedstrijden feb-april'!$G:$G,'Aantal keer fluiten en tellen'!$A41)</f>
        <v>4</v>
      </c>
      <c r="N41" s="41" t="e">
        <f>COUNTIFS('Wedstrijden feb-april'!#REF!,'Aantal keer fluiten en tellen'!$A41)</f>
        <v>#REF!</v>
      </c>
      <c r="O41" s="69" t="e">
        <f t="shared" si="4"/>
        <v>#REF!</v>
      </c>
      <c r="Q41" s="69">
        <f t="shared" si="1"/>
        <v>0</v>
      </c>
      <c r="R41" s="69">
        <f t="shared" si="2"/>
        <v>14</v>
      </c>
      <c r="S41" s="69" t="e">
        <f t="shared" si="5"/>
        <v>#REF!</v>
      </c>
      <c r="T41" s="69" t="e">
        <f t="shared" si="6"/>
        <v>#REF!</v>
      </c>
    </row>
    <row r="42" spans="1:23" x14ac:dyDescent="0.35">
      <c r="A42" s="69" t="s">
        <v>516</v>
      </c>
      <c r="C42" s="71">
        <f>COUNTIFS('Wedstrijden 1e helft'!$H$2:$H$833,'Aantal keer fluiten en tellen'!$A42)</f>
        <v>0</v>
      </c>
      <c r="D42" s="71">
        <f>COUNTIFS('Wedstrijden 1e helft'!$I$2:$I$833,'Aantal keer fluiten en tellen'!$A42)</f>
        <v>7</v>
      </c>
      <c r="E42" s="71">
        <f t="shared" si="0"/>
        <v>7</v>
      </c>
      <c r="G42" s="41">
        <f>COUNTIFS('Wedstrijd januari'!I$2:I$65,'Aantal keer fluiten en tellen'!$A42)</f>
        <v>0</v>
      </c>
      <c r="H42" s="41">
        <f>COUNTIFS('Wedstrijd januari'!J$2:J$65,'Aantal keer fluiten en tellen'!$A42)</f>
        <v>3</v>
      </c>
      <c r="I42" s="41">
        <f>COUNTIFS('Wedstrijd januari'!K$2:K$65,'Aantal keer fluiten en tellen'!$A42)</f>
        <v>0</v>
      </c>
      <c r="J42" s="41">
        <f t="shared" si="3"/>
        <v>3</v>
      </c>
      <c r="L42" s="41">
        <f>COUNTIFS('Wedstrijden feb-april'!$F:$F,'Aantal keer fluiten en tellen'!$A42)</f>
        <v>0</v>
      </c>
      <c r="M42" s="41">
        <f>COUNTIFS('Wedstrijden feb-april'!$G:$G,'Aantal keer fluiten en tellen'!$A42)</f>
        <v>3</v>
      </c>
      <c r="N42" s="41" t="e">
        <f>COUNTIFS('Wedstrijden feb-april'!#REF!,'Aantal keer fluiten en tellen'!$A42)</f>
        <v>#REF!</v>
      </c>
      <c r="O42" s="69" t="e">
        <f t="shared" si="4"/>
        <v>#REF!</v>
      </c>
      <c r="Q42" s="69">
        <f t="shared" si="1"/>
        <v>0</v>
      </c>
      <c r="R42" s="69">
        <f t="shared" si="2"/>
        <v>13</v>
      </c>
      <c r="S42" s="69" t="e">
        <f t="shared" si="5"/>
        <v>#REF!</v>
      </c>
      <c r="T42" s="69" t="e">
        <f t="shared" si="6"/>
        <v>#REF!</v>
      </c>
    </row>
    <row r="43" spans="1:23" x14ac:dyDescent="0.35">
      <c r="A43" s="69" t="s">
        <v>517</v>
      </c>
      <c r="C43" s="71">
        <f>COUNTIFS('Wedstrijden 1e helft'!$H$2:$H$833,'Aantal keer fluiten en tellen'!$A43)</f>
        <v>0</v>
      </c>
      <c r="D43" s="71">
        <f>COUNTIFS('Wedstrijden 1e helft'!$I$2:$I$833,'Aantal keer fluiten en tellen'!$A43)</f>
        <v>8</v>
      </c>
      <c r="E43" s="71">
        <f t="shared" si="0"/>
        <v>8</v>
      </c>
      <c r="G43" s="41">
        <f>COUNTIFS('Wedstrijd januari'!I$2:I$65,'Aantal keer fluiten en tellen'!$A43)</f>
        <v>0</v>
      </c>
      <c r="H43" s="41">
        <f>COUNTIFS('Wedstrijd januari'!J$2:J$65,'Aantal keer fluiten en tellen'!$A43)</f>
        <v>1</v>
      </c>
      <c r="I43" s="41">
        <f>COUNTIFS('Wedstrijd januari'!K$2:K$65,'Aantal keer fluiten en tellen'!$A43)</f>
        <v>0</v>
      </c>
      <c r="J43" s="41">
        <f t="shared" si="3"/>
        <v>1</v>
      </c>
      <c r="L43" s="41">
        <f>COUNTIFS('Wedstrijden feb-april'!$F:$F,'Aantal keer fluiten en tellen'!$A43)</f>
        <v>0</v>
      </c>
      <c r="M43" s="41">
        <f>COUNTIFS('Wedstrijden feb-april'!$G:$G,'Aantal keer fluiten en tellen'!$A43)</f>
        <v>7</v>
      </c>
      <c r="N43" s="41" t="e">
        <f>COUNTIFS('Wedstrijden feb-april'!#REF!,'Aantal keer fluiten en tellen'!$A43)</f>
        <v>#REF!</v>
      </c>
      <c r="O43" s="69" t="e">
        <f t="shared" si="4"/>
        <v>#REF!</v>
      </c>
      <c r="Q43" s="69">
        <f t="shared" si="1"/>
        <v>0</v>
      </c>
      <c r="R43" s="69">
        <f t="shared" si="2"/>
        <v>16</v>
      </c>
      <c r="S43" s="69" t="e">
        <f t="shared" si="5"/>
        <v>#REF!</v>
      </c>
      <c r="T43" s="69" t="e">
        <f t="shared" si="6"/>
        <v>#REF!</v>
      </c>
    </row>
    <row r="44" spans="1:23" x14ac:dyDescent="0.35">
      <c r="A44" s="69" t="s">
        <v>518</v>
      </c>
      <c r="C44" s="71">
        <f>COUNTIFS('Wedstrijden 1e helft'!$H$2:$H$833,'Aantal keer fluiten en tellen'!$A44)</f>
        <v>0</v>
      </c>
      <c r="D44" s="71">
        <f>COUNTIFS('Wedstrijden 1e helft'!$I$2:$I$833,'Aantal keer fluiten en tellen'!$A44)</f>
        <v>10</v>
      </c>
      <c r="E44" s="71">
        <f t="shared" si="0"/>
        <v>10</v>
      </c>
      <c r="G44" s="41">
        <f>COUNTIFS('Wedstrijd januari'!I$2:I$65,'Aantal keer fluiten en tellen'!$A44)</f>
        <v>0</v>
      </c>
      <c r="H44" s="41">
        <f>COUNTIFS('Wedstrijd januari'!J$2:J$65,'Aantal keer fluiten en tellen'!$A44)</f>
        <v>1</v>
      </c>
      <c r="I44" s="41">
        <f>COUNTIFS('Wedstrijd januari'!K$2:K$65,'Aantal keer fluiten en tellen'!$A44)</f>
        <v>0</v>
      </c>
      <c r="J44" s="41">
        <f t="shared" si="3"/>
        <v>1</v>
      </c>
      <c r="L44" s="41">
        <f>COUNTIFS('Wedstrijden feb-april'!$F:$F,'Aantal keer fluiten en tellen'!$A44)</f>
        <v>0</v>
      </c>
      <c r="M44" s="41">
        <f>COUNTIFS('Wedstrijden feb-april'!$G:$G,'Aantal keer fluiten en tellen'!$A44)</f>
        <v>9</v>
      </c>
      <c r="N44" s="41" t="e">
        <f>COUNTIFS('Wedstrijden feb-april'!#REF!,'Aantal keer fluiten en tellen'!$A44)</f>
        <v>#REF!</v>
      </c>
      <c r="O44" s="69" t="e">
        <f t="shared" si="4"/>
        <v>#REF!</v>
      </c>
      <c r="Q44" s="69">
        <f t="shared" si="1"/>
        <v>0</v>
      </c>
      <c r="R44" s="69">
        <f t="shared" si="2"/>
        <v>20</v>
      </c>
      <c r="S44" s="69" t="e">
        <f t="shared" si="5"/>
        <v>#REF!</v>
      </c>
      <c r="T44" s="69" t="e">
        <f t="shared" si="6"/>
        <v>#REF!</v>
      </c>
    </row>
    <row r="45" spans="1:23" x14ac:dyDescent="0.35">
      <c r="A45" s="69" t="s">
        <v>511</v>
      </c>
      <c r="C45" s="71">
        <f>COUNTIFS('Wedstrijden 1e helft'!$H$2:$H$833,'Aantal keer fluiten en tellen'!$A45)</f>
        <v>0</v>
      </c>
      <c r="D45" s="71">
        <f>COUNTIFS('Wedstrijden 1e helft'!$I$2:$I$833,'Aantal keer fluiten en tellen'!$A45)</f>
        <v>6</v>
      </c>
      <c r="E45" s="71">
        <f t="shared" si="0"/>
        <v>6</v>
      </c>
      <c r="G45" s="41">
        <f>COUNTIFS('Wedstrijd januari'!I$2:I$65,'Aantal keer fluiten en tellen'!$A45)</f>
        <v>0</v>
      </c>
      <c r="H45" s="41">
        <f>COUNTIFS('Wedstrijd januari'!J$2:J$65,'Aantal keer fluiten en tellen'!$A45)</f>
        <v>6</v>
      </c>
      <c r="I45" s="41">
        <f>COUNTIFS('Wedstrijd januari'!K$2:K$65,'Aantal keer fluiten en tellen'!$A45)</f>
        <v>0</v>
      </c>
      <c r="J45" s="41">
        <f t="shared" si="3"/>
        <v>6</v>
      </c>
      <c r="L45" s="41">
        <f>COUNTIFS('Wedstrijden feb-april'!$F:$F,'Aantal keer fluiten en tellen'!$A45)</f>
        <v>0</v>
      </c>
      <c r="M45" s="41">
        <f>COUNTIFS('Wedstrijden feb-april'!$G:$G,'Aantal keer fluiten en tellen'!$A45)</f>
        <v>5</v>
      </c>
      <c r="N45" s="41" t="e">
        <f>COUNTIFS('Wedstrijden feb-april'!#REF!,'Aantal keer fluiten en tellen'!$A45)</f>
        <v>#REF!</v>
      </c>
      <c r="O45" s="69" t="e">
        <f t="shared" si="4"/>
        <v>#REF!</v>
      </c>
      <c r="Q45" s="69">
        <f t="shared" si="1"/>
        <v>0</v>
      </c>
      <c r="R45" s="69">
        <f t="shared" si="2"/>
        <v>17</v>
      </c>
      <c r="S45" s="69" t="e">
        <f t="shared" si="5"/>
        <v>#REF!</v>
      </c>
      <c r="T45" s="69" t="e">
        <f t="shared" si="6"/>
        <v>#REF!</v>
      </c>
    </row>
    <row r="46" spans="1:23" x14ac:dyDescent="0.35">
      <c r="A46" s="69" t="s">
        <v>512</v>
      </c>
      <c r="C46" s="71">
        <f>COUNTIFS('Wedstrijden 1e helft'!$H$2:$H$833,'Aantal keer fluiten en tellen'!$A46)</f>
        <v>0</v>
      </c>
      <c r="D46" s="71">
        <f>COUNTIFS('Wedstrijden 1e helft'!$I$2:$I$833,'Aantal keer fluiten en tellen'!$A46)</f>
        <v>8</v>
      </c>
      <c r="E46" s="71">
        <f t="shared" si="0"/>
        <v>8</v>
      </c>
      <c r="G46" s="41">
        <f>COUNTIFS('Wedstrijd januari'!I$2:I$65,'Aantal keer fluiten en tellen'!$A46)</f>
        <v>0</v>
      </c>
      <c r="H46" s="41">
        <f>COUNTIFS('Wedstrijd januari'!J$2:J$65,'Aantal keer fluiten en tellen'!$A46)</f>
        <v>0</v>
      </c>
      <c r="I46" s="41">
        <f>COUNTIFS('Wedstrijd januari'!K$2:K$65,'Aantal keer fluiten en tellen'!$A46)</f>
        <v>2</v>
      </c>
      <c r="J46" s="41">
        <f t="shared" si="3"/>
        <v>2</v>
      </c>
      <c r="L46" s="41">
        <f>COUNTIFS('Wedstrijden feb-april'!$F:$F,'Aantal keer fluiten en tellen'!$A46)</f>
        <v>0</v>
      </c>
      <c r="M46" s="41">
        <f>COUNTIFS('Wedstrijden feb-april'!$G:$G,'Aantal keer fluiten en tellen'!$A46)</f>
        <v>6</v>
      </c>
      <c r="N46" s="41" t="e">
        <f>COUNTIFS('Wedstrijden feb-april'!#REF!,'Aantal keer fluiten en tellen'!$A46)</f>
        <v>#REF!</v>
      </c>
      <c r="O46" s="69" t="e">
        <f t="shared" si="4"/>
        <v>#REF!</v>
      </c>
      <c r="Q46" s="69">
        <f t="shared" si="1"/>
        <v>0</v>
      </c>
      <c r="R46" s="69">
        <f t="shared" si="2"/>
        <v>14</v>
      </c>
      <c r="S46" s="69" t="e">
        <f t="shared" si="5"/>
        <v>#REF!</v>
      </c>
      <c r="T46" s="69" t="e">
        <f t="shared" si="6"/>
        <v>#REF!</v>
      </c>
    </row>
    <row r="47" spans="1:23" s="40" customFormat="1" x14ac:dyDescent="0.35">
      <c r="A47" s="70" t="s">
        <v>472</v>
      </c>
      <c r="B47" s="70"/>
      <c r="C47" s="72">
        <f>COUNTIFS('Wedstrijden 1e helft'!$H$2:$H$833,'Aantal keer fluiten en tellen'!$A47)</f>
        <v>0</v>
      </c>
      <c r="D47" s="72">
        <f>COUNTIFS('Wedstrijden 1e helft'!$I$2:$I$833,'Aantal keer fluiten en tellen'!$A47)</f>
        <v>8</v>
      </c>
      <c r="E47" s="72">
        <f t="shared" si="0"/>
        <v>8</v>
      </c>
      <c r="F47" s="70"/>
      <c r="G47" s="44">
        <f>COUNTIFS('Wedstrijd januari'!I$2:I$65,'Aantal keer fluiten en tellen'!$A47)</f>
        <v>0</v>
      </c>
      <c r="H47" s="44">
        <f>COUNTIFS('Wedstrijd januari'!J$2:J$65,'Aantal keer fluiten en tellen'!$A47)</f>
        <v>0</v>
      </c>
      <c r="I47" s="44">
        <f>COUNTIFS('Wedstrijd januari'!K$2:K$65,'Aantal keer fluiten en tellen'!$A47)</f>
        <v>0</v>
      </c>
      <c r="J47" s="44">
        <f t="shared" si="3"/>
        <v>0</v>
      </c>
      <c r="K47" s="70"/>
      <c r="L47" s="44">
        <f>COUNTIFS('Wedstrijden feb-april'!$F:$F,'Aantal keer fluiten en tellen'!$A47)</f>
        <v>0</v>
      </c>
      <c r="M47" s="44">
        <f>COUNTIFS('Wedstrijden feb-april'!$G:$G,'Aantal keer fluiten en tellen'!$A47)</f>
        <v>9</v>
      </c>
      <c r="N47" s="44" t="e">
        <f>COUNTIFS('Wedstrijden feb-april'!#REF!,'Aantal keer fluiten en tellen'!$A47)</f>
        <v>#REF!</v>
      </c>
      <c r="O47" s="70" t="e">
        <f t="shared" si="4"/>
        <v>#REF!</v>
      </c>
      <c r="P47" s="70"/>
      <c r="Q47" s="70">
        <f t="shared" si="1"/>
        <v>0</v>
      </c>
      <c r="R47" s="70">
        <f t="shared" si="2"/>
        <v>17</v>
      </c>
      <c r="S47" s="70" t="e">
        <f t="shared" si="5"/>
        <v>#REF!</v>
      </c>
      <c r="T47" s="70" t="e">
        <f t="shared" si="6"/>
        <v>#REF!</v>
      </c>
    </row>
    <row r="48" spans="1:23" x14ac:dyDescent="0.35">
      <c r="A48" s="69" t="s">
        <v>730</v>
      </c>
      <c r="C48" s="41"/>
      <c r="G48" s="41">
        <f>COUNTIFS('Wedstrijd januari'!I$2:I$65,'Aantal keer fluiten en tellen'!$A48)</f>
        <v>0</v>
      </c>
      <c r="H48" s="41">
        <f>COUNTIFS('Wedstrijd januari'!J$2:J$65,'Aantal keer fluiten en tellen'!$A48)</f>
        <v>2</v>
      </c>
      <c r="I48" s="41">
        <f>COUNTIFS('Wedstrijd januari'!K$2:K$65,'Aantal keer fluiten en tellen'!$A48)</f>
        <v>0</v>
      </c>
      <c r="J48" s="41">
        <f t="shared" si="3"/>
        <v>2</v>
      </c>
      <c r="L48" s="41">
        <f>COUNTIFS('Wedstrijden feb-april'!$F:$F,'Aantal keer fluiten en tellen'!$A48)</f>
        <v>0</v>
      </c>
      <c r="M48" s="41">
        <f>COUNTIFS('Wedstrijden feb-april'!$G:$G,'Aantal keer fluiten en tellen'!$A48)</f>
        <v>7</v>
      </c>
      <c r="N48" s="41" t="e">
        <f>COUNTIFS('Wedstrijden feb-april'!#REF!,'Aantal keer fluiten en tellen'!$A48)</f>
        <v>#REF!</v>
      </c>
      <c r="O48" s="69" t="e">
        <f t="shared" si="4"/>
        <v>#REF!</v>
      </c>
      <c r="Q48" s="69">
        <f t="shared" si="1"/>
        <v>0</v>
      </c>
      <c r="R48" s="69">
        <f t="shared" si="2"/>
        <v>9</v>
      </c>
      <c r="S48" s="69" t="e">
        <f t="shared" si="5"/>
        <v>#REF!</v>
      </c>
      <c r="T48" s="69" t="e">
        <f t="shared" si="6"/>
        <v>#REF!</v>
      </c>
      <c r="W48" s="22" t="s">
        <v>809</v>
      </c>
    </row>
    <row r="49" spans="1:23" x14ac:dyDescent="0.35">
      <c r="A49" s="69" t="s">
        <v>731</v>
      </c>
      <c r="G49" s="41">
        <f>COUNTIFS('Wedstrijd januari'!I$2:I$65,'Aantal keer fluiten en tellen'!$A49)</f>
        <v>0</v>
      </c>
      <c r="H49" s="41">
        <f>COUNTIFS('Wedstrijd januari'!J$2:J$65,'Aantal keer fluiten en tellen'!$A49)</f>
        <v>0</v>
      </c>
      <c r="I49" s="41">
        <f>COUNTIFS('Wedstrijd januari'!K$2:K$65,'Aantal keer fluiten en tellen'!$A49)</f>
        <v>2</v>
      </c>
      <c r="J49" s="41">
        <f t="shared" si="3"/>
        <v>2</v>
      </c>
      <c r="L49" s="41">
        <f>COUNTIFS('Wedstrijden feb-april'!$F:$F,'Aantal keer fluiten en tellen'!$A49)</f>
        <v>0</v>
      </c>
      <c r="M49" s="41">
        <f>COUNTIFS('Wedstrijden feb-april'!$G:$G,'Aantal keer fluiten en tellen'!$A49)</f>
        <v>6</v>
      </c>
      <c r="N49" s="41" t="e">
        <f>COUNTIFS('Wedstrijden feb-april'!#REF!,'Aantal keer fluiten en tellen'!$A49)</f>
        <v>#REF!</v>
      </c>
      <c r="O49" s="69" t="e">
        <f t="shared" si="4"/>
        <v>#REF!</v>
      </c>
      <c r="Q49" s="69">
        <f t="shared" si="1"/>
        <v>0</v>
      </c>
      <c r="R49" s="69">
        <f t="shared" si="2"/>
        <v>6</v>
      </c>
      <c r="S49" s="69" t="e">
        <f t="shared" si="5"/>
        <v>#REF!</v>
      </c>
      <c r="T49" s="69" t="e">
        <f t="shared" si="6"/>
        <v>#REF!</v>
      </c>
    </row>
    <row r="50" spans="1:23" s="40" customFormat="1" x14ac:dyDescent="0.35">
      <c r="A50" s="70" t="s">
        <v>732</v>
      </c>
      <c r="B50" s="70"/>
      <c r="C50" s="70"/>
      <c r="D50" s="70"/>
      <c r="E50" s="70"/>
      <c r="F50" s="70"/>
      <c r="G50" s="44">
        <f>COUNTIFS('Wedstrijd januari'!I$2:I$65,'Aantal keer fluiten en tellen'!$A50)</f>
        <v>0</v>
      </c>
      <c r="H50" s="44">
        <f>COUNTIFS('Wedstrijd januari'!J$2:J$65,'Aantal keer fluiten en tellen'!$A50)</f>
        <v>2</v>
      </c>
      <c r="I50" s="44">
        <f>COUNTIFS('Wedstrijd januari'!K$2:K$65,'Aantal keer fluiten en tellen'!$A50)</f>
        <v>0</v>
      </c>
      <c r="J50" s="44">
        <f t="shared" si="3"/>
        <v>2</v>
      </c>
      <c r="K50" s="70"/>
      <c r="L50" s="44">
        <f>COUNTIFS('Wedstrijden feb-april'!$F:$F,'Aantal keer fluiten en tellen'!$A50)</f>
        <v>0</v>
      </c>
      <c r="M50" s="44">
        <f>COUNTIFS('Wedstrijden feb-april'!$G:$G,'Aantal keer fluiten en tellen'!$A50)</f>
        <v>7</v>
      </c>
      <c r="N50" s="44" t="e">
        <f>COUNTIFS('Wedstrijden feb-april'!#REF!,'Aantal keer fluiten en tellen'!$A50)</f>
        <v>#REF!</v>
      </c>
      <c r="O50" s="70" t="e">
        <f t="shared" si="4"/>
        <v>#REF!</v>
      </c>
      <c r="P50" s="70"/>
      <c r="Q50" s="70">
        <f t="shared" si="1"/>
        <v>0</v>
      </c>
      <c r="R50" s="70">
        <f t="shared" si="2"/>
        <v>9</v>
      </c>
      <c r="S50" s="70" t="e">
        <f t="shared" si="5"/>
        <v>#REF!</v>
      </c>
      <c r="T50" s="70" t="e">
        <f t="shared" si="6"/>
        <v>#REF!</v>
      </c>
    </row>
    <row r="51" spans="1:23" x14ac:dyDescent="0.35">
      <c r="A51" s="41" t="s">
        <v>717</v>
      </c>
      <c r="G51" s="41">
        <f>COUNTIFS('Wedstrijd januari'!I$2:I$65,'Aantal keer fluiten en tellen'!$A51)</f>
        <v>0</v>
      </c>
      <c r="H51" s="41">
        <f>COUNTIFS('Wedstrijd januari'!J$2:J$65,'Aantal keer fluiten en tellen'!$A51)</f>
        <v>4</v>
      </c>
      <c r="I51" s="41">
        <f>COUNTIFS('Wedstrijd januari'!K$2:K$65,'Aantal keer fluiten en tellen'!$A51)</f>
        <v>0</v>
      </c>
      <c r="J51" s="41">
        <f t="shared" si="3"/>
        <v>4</v>
      </c>
      <c r="L51" s="41">
        <f>COUNTIFS('Wedstrijden feb-april'!$F:$F,'Aantal keer fluiten en tellen'!$A51)</f>
        <v>0</v>
      </c>
      <c r="M51" s="41">
        <f>COUNTIFS('Wedstrijden feb-april'!$G:$G,'Aantal keer fluiten en tellen'!$A51)</f>
        <v>0</v>
      </c>
      <c r="N51" s="41" t="e">
        <f>COUNTIFS('Wedstrijden feb-april'!#REF!,'Aantal keer fluiten en tellen'!$A51)</f>
        <v>#REF!</v>
      </c>
      <c r="O51" s="69" t="e">
        <f t="shared" si="4"/>
        <v>#REF!</v>
      </c>
      <c r="Q51" s="69">
        <f t="shared" si="1"/>
        <v>0</v>
      </c>
      <c r="R51" s="69">
        <f t="shared" si="2"/>
        <v>4</v>
      </c>
      <c r="S51" s="69" t="e">
        <f t="shared" si="5"/>
        <v>#REF!</v>
      </c>
      <c r="T51" s="69" t="e">
        <f t="shared" si="6"/>
        <v>#REF!</v>
      </c>
      <c r="W51" s="22" t="s">
        <v>808</v>
      </c>
    </row>
  </sheetData>
  <conditionalFormatting sqref="Q5:Q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S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Wedstrijden 1e helft</vt:lpstr>
      <vt:lpstr>Wedstrijd januari</vt:lpstr>
      <vt:lpstr>Wedstrijden feb-april</vt:lpstr>
      <vt:lpstr>Aantal keer fluiten en tellen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Overzicht wedstrijden</dc:title>
  <dc:subject>Overzicht wedstrijden</dc:subject>
  <dc:creator>Nederlandse Volleybalbond</dc:creator>
  <cp:keywords/>
  <dc:description/>
  <cp:lastModifiedBy>Martin Keesen</cp:lastModifiedBy>
  <cp:lastPrinted>2024-01-15T13:51:20Z</cp:lastPrinted>
  <dcterms:created xsi:type="dcterms:W3CDTF">2023-09-05T18:43:47Z</dcterms:created>
  <dcterms:modified xsi:type="dcterms:W3CDTF">2024-01-16T21:57:57Z</dcterms:modified>
  <cp:category/>
</cp:coreProperties>
</file>