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TC408015ur\Documents\DataAnalytics\personalproject\"/>
    </mc:Choice>
  </mc:AlternateContent>
  <bookViews>
    <workbookView xWindow="0" yWindow="0" windowWidth="14100" windowHeight="87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1" l="1"/>
  <c r="B96" i="1"/>
  <c r="C96" i="1" s="1"/>
  <c r="B77" i="1"/>
  <c r="C77" i="1" s="1"/>
  <c r="B76" i="1"/>
  <c r="C76" i="1" s="1"/>
  <c r="G56" i="1"/>
  <c r="G55" i="1"/>
  <c r="G54" i="1"/>
  <c r="C54" i="1"/>
  <c r="B55" i="1"/>
  <c r="C55" i="1" s="1"/>
  <c r="B56" i="1"/>
  <c r="C56" i="1" s="1"/>
  <c r="H22" i="1"/>
  <c r="B24" i="1" l="1"/>
  <c r="B23" i="1"/>
  <c r="B22" i="1"/>
  <c r="G15" i="1" l="1"/>
  <c r="G16" i="1"/>
  <c r="G14" i="1"/>
  <c r="C17" i="1"/>
  <c r="D17" i="1"/>
  <c r="E17" i="1"/>
  <c r="F17" i="1"/>
  <c r="B17" i="1"/>
  <c r="G17" i="1" l="1"/>
</calcChain>
</file>

<file path=xl/sharedStrings.xml><?xml version="1.0" encoding="utf-8"?>
<sst xmlns="http://schemas.openxmlformats.org/spreadsheetml/2006/main" count="66" uniqueCount="32">
  <si>
    <t>FIPStxt</t>
  </si>
  <si>
    <t>State</t>
  </si>
  <si>
    <t>Unemployment_rate_2013</t>
  </si>
  <si>
    <t>Unemployment_rate_2014</t>
  </si>
  <si>
    <t>Unemployment_rate_2015</t>
  </si>
  <si>
    <t>Unemployment_rate_2016</t>
  </si>
  <si>
    <t>Unemployment_rate_2017</t>
  </si>
  <si>
    <t>AL</t>
  </si>
  <si>
    <t>AZ</t>
  </si>
  <si>
    <t>AR</t>
  </si>
  <si>
    <t>Percent of adults with less than a high school diploma, 2013-17</t>
  </si>
  <si>
    <t>Percent of adults with a high school diploma only, 2013-17</t>
  </si>
  <si>
    <t>Percent of adults completing some college or associate's degree, 2013-17</t>
  </si>
  <si>
    <t>Percent of adults with a bachelor's degree or higher, 2013-17</t>
  </si>
  <si>
    <t>POP_ESTIMATE_2013</t>
  </si>
  <si>
    <t>POP_ESTIMATE_2014</t>
  </si>
  <si>
    <t>POP_ESTIMATE_2015</t>
  </si>
  <si>
    <t>POP_ESTIMATE_2016</t>
  </si>
  <si>
    <t>POP_ESTIMATE_2017</t>
  </si>
  <si>
    <t>Average</t>
  </si>
  <si>
    <t>Average Population 2013-2017</t>
  </si>
  <si>
    <t>mean Unemployment rate 2013-2017</t>
  </si>
  <si>
    <t>Data from 2013-2017</t>
  </si>
  <si>
    <t>Mean unemployment rate</t>
  </si>
  <si>
    <t>% of adults with a BA/BA or higher</t>
  </si>
  <si>
    <t>Avg Population in Mil</t>
  </si>
  <si>
    <t>% with less than HS diploma</t>
  </si>
  <si>
    <t>% with BA/BA or higher</t>
  </si>
  <si>
    <t>% with some college or AA degree</t>
  </si>
  <si>
    <t>% with HS diploma only</t>
  </si>
  <si>
    <t>Count of adults with a BA/BA or higher</t>
  </si>
  <si>
    <t>Count of adults with a BA/BA or higher (Mil)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</si>
</sst>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/>
    <xf numFmtId="0" fontId="0" fillId="0" borderId="2" xfId="0" applyBorder="1"/>
    <xf numFmtId="0" fontId="1" fillId="0" borderId="4" xfId="0" applyFont="1" applyBorder="1"/>
    <xf numFmtId="0" fontId="0" fillId="0" borderId="4" xfId="0" applyBorder="1"/>
    <xf numFmtId="0" fontId="1" fillId="0" borderId="3" xfId="0" applyFont="1" applyBorder="1"/>
    <xf numFmtId="0" fontId="0" fillId="0" borderId="3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170" fontId="0" fillId="0" borderId="2" xfId="0" applyNumberFormat="1" applyBorder="1"/>
    <xf numFmtId="9" fontId="0" fillId="0" borderId="0" xfId="1" applyFont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FA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/>
              <a:t>Population, Education Level and Unemployment for</a:t>
            </a:r>
            <a:r>
              <a:rPr lang="en-US" sz="1300" b="1" baseline="0"/>
              <a:t> Adults in </a:t>
            </a:r>
            <a:r>
              <a:rPr lang="en-US" sz="1300" b="1"/>
              <a:t>AL, AZ and AR (2013-2017)</a:t>
            </a:r>
          </a:p>
        </c:rich>
      </c:tx>
      <c:layout>
        <c:manualLayout>
          <c:xMode val="edge"/>
          <c:yMode val="edge"/>
          <c:x val="3.2184796387784327E-2"/>
          <c:y val="2.4182975266598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78555802087389E-2"/>
          <c:y val="0.11381660623580744"/>
          <c:w val="0.64389922340548067"/>
          <c:h val="0.74992473325610942"/>
        </c:manualLayout>
      </c:layout>
      <c:barChart>
        <c:barDir val="col"/>
        <c:grouping val="clustered"/>
        <c:varyColors val="0"/>
        <c:ser>
          <c:idx val="5"/>
          <c:order val="4"/>
          <c:tx>
            <c:strRef>
              <c:f>Sheet1!$B$21</c:f>
              <c:strCache>
                <c:ptCount val="1"/>
                <c:pt idx="0">
                  <c:v>Avg Population in Mil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8929654182926791E-3"/>
                  <c:y val="0.1043344462663104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Avg Pop, </a:t>
                    </a:r>
                  </a:p>
                  <a:p>
                    <a:fld id="{219EC3CD-1389-41B7-9911-F7DE552B94C6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2E3-4FB0-B79C-BD1D1AE44447}"/>
                </c:ext>
              </c:extLst>
            </c:dLbl>
            <c:dLbl>
              <c:idx val="1"/>
              <c:layout>
                <c:manualLayout>
                  <c:x val="3.2619769455283928E-3"/>
                  <c:y val="0.3130033387989312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Avg Pop, </a:t>
                    </a:r>
                  </a:p>
                  <a:p>
                    <a:fld id="{6603FD7D-1661-46CC-B123-EAB85C9EA37B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2E3-4FB0-B79C-BD1D1AE44447}"/>
                </c:ext>
              </c:extLst>
            </c:dLbl>
            <c:dLbl>
              <c:idx val="2"/>
              <c:layout>
                <c:manualLayout>
                  <c:x val="-1.6309884727642263E-3"/>
                  <c:y val="0.119677747187826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Avg Pop,</a:t>
                    </a:r>
                  </a:p>
                  <a:p>
                    <a:fld id="{DB9981CA-32BA-43E4-95A5-FA03722EF240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2E3-4FB0-B79C-BD1D1AE444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Sheet1!$B$22:$B$24</c:f>
              <c:numCache>
                <c:formatCode>0.0</c:formatCode>
                <c:ptCount val="3"/>
                <c:pt idx="0">
                  <c:v>4.8507694000000008</c:v>
                </c:pt>
                <c:pt idx="1">
                  <c:v>6.8099466</c:v>
                </c:pt>
                <c:pt idx="2">
                  <c:v>2.9779432000000003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F4-49C3-86DF-DA6C6AA9AC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24070048"/>
        <c:axId val="653739144"/>
      </c:barChart>
      <c:lineChart>
        <c:grouping val="standard"/>
        <c:varyColors val="0"/>
        <c:ser>
          <c:idx val="1"/>
          <c:order val="0"/>
          <c:tx>
            <c:strRef>
              <c:f>Sheet1!$C$21</c:f>
              <c:strCache>
                <c:ptCount val="1"/>
                <c:pt idx="0">
                  <c:v>% with less than HS diploma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Sheet1!$A$22:$A$24</c:f>
              <c:strCache>
                <c:ptCount val="3"/>
                <c:pt idx="0">
                  <c:v>AL</c:v>
                </c:pt>
                <c:pt idx="1">
                  <c:v>AZ</c:v>
                </c:pt>
                <c:pt idx="2">
                  <c:v>AR</c:v>
                </c:pt>
              </c:strCache>
            </c: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14.7</c:v>
                </c:pt>
                <c:pt idx="1">
                  <c:v>13.5</c:v>
                </c:pt>
                <c:pt idx="2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8-46DA-B0CC-A5EE10579C90}"/>
            </c:ext>
          </c:extLst>
        </c:ser>
        <c:ser>
          <c:idx val="0"/>
          <c:order val="1"/>
          <c:tx>
            <c:strRef>
              <c:f>Sheet1!$D$21</c:f>
              <c:strCache>
                <c:ptCount val="1"/>
                <c:pt idx="0">
                  <c:v>% with HS diploma only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Sheet1!$D$22:$D$24</c:f>
              <c:numCache>
                <c:formatCode>General</c:formatCode>
                <c:ptCount val="3"/>
                <c:pt idx="0">
                  <c:v>30.9</c:v>
                </c:pt>
                <c:pt idx="1">
                  <c:v>24.2</c:v>
                </c:pt>
                <c:pt idx="2">
                  <c:v>34.299999999999997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4-49C3-86DF-DA6C6AA9AC6B}"/>
            </c:ext>
          </c:extLst>
        </c:ser>
        <c:ser>
          <c:idx val="2"/>
          <c:order val="2"/>
          <c:tx>
            <c:strRef>
              <c:f>Sheet1!$E$21</c:f>
              <c:strCache>
                <c:ptCount val="1"/>
                <c:pt idx="0">
                  <c:v>% with some college or AA degree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Sheet1!$E$22:$E$24</c:f>
              <c:numCache>
                <c:formatCode>General</c:formatCode>
                <c:ptCount val="3"/>
                <c:pt idx="0">
                  <c:v>29.9</c:v>
                </c:pt>
                <c:pt idx="1">
                  <c:v>33.9</c:v>
                </c:pt>
                <c:pt idx="2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9C3-86DF-DA6C6AA9AC6B}"/>
            </c:ext>
          </c:extLst>
        </c:ser>
        <c:ser>
          <c:idx val="3"/>
          <c:order val="3"/>
          <c:tx>
            <c:strRef>
              <c:f>Sheet1!$F$21</c:f>
              <c:strCache>
                <c:ptCount val="1"/>
                <c:pt idx="0">
                  <c:v>% with BA/BA or higher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Sheet1!$F$22:$F$24</c:f>
              <c:numCache>
                <c:formatCode>General</c:formatCode>
                <c:ptCount val="3"/>
                <c:pt idx="0">
                  <c:v>24.5</c:v>
                </c:pt>
                <c:pt idx="1">
                  <c:v>28.4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F4-49C3-86DF-DA6C6AA9AC6B}"/>
            </c:ext>
          </c:extLst>
        </c:ser>
        <c:ser>
          <c:idx val="4"/>
          <c:order val="5"/>
          <c:tx>
            <c:strRef>
              <c:f>Sheet1!$G$21</c:f>
              <c:strCache>
                <c:ptCount val="1"/>
                <c:pt idx="0">
                  <c:v>Mean unemployment rate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309884727642263E-3"/>
                  <c:y val="-2.76179416587292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2E3-4FB0-B79C-BD1D1AE44447}"/>
                </c:ext>
              </c:extLst>
            </c:dLbl>
            <c:dLbl>
              <c:idx val="1"/>
              <c:layout>
                <c:manualLayout>
                  <c:x val="-8.1549423638211903E-3"/>
                  <c:y val="-2.45492814744260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2E3-4FB0-B79C-BD1D1AE444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Sheet1!$G$22:$G$24</c:f>
              <c:numCache>
                <c:formatCode>0.0</c:formatCode>
                <c:ptCount val="3"/>
                <c:pt idx="0">
                  <c:v>4.3428570000000004</c:v>
                </c:pt>
                <c:pt idx="1">
                  <c:v>4.4142859999999997</c:v>
                </c:pt>
                <c:pt idx="2">
                  <c:v>3.6857139999999999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F4-49C3-86DF-DA6C6AA9AC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1529167"/>
        <c:axId val="1811530415"/>
      </c:lineChart>
      <c:catAx>
        <c:axId val="181152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States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30415"/>
        <c:crosses val="autoZero"/>
        <c:auto val="1"/>
        <c:lblAlgn val="ctr"/>
        <c:lblOffset val="100"/>
        <c:noMultiLvlLbl val="0"/>
      </c:catAx>
      <c:valAx>
        <c:axId val="1811530415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 of Population with Education Level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29167"/>
        <c:crosses val="autoZero"/>
        <c:crossBetween val="between"/>
      </c:valAx>
      <c:valAx>
        <c:axId val="653739144"/>
        <c:scaling>
          <c:orientation val="minMax"/>
          <c:max val="7.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Population</a:t>
                </a:r>
                <a:r>
                  <a:rPr lang="en-US" b="1" baseline="0"/>
                  <a:t> in Milion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70048"/>
        <c:crosses val="max"/>
        <c:crossBetween val="between"/>
      </c:valAx>
      <c:catAx>
        <c:axId val="52407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3739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31647135258646"/>
          <c:y val="0.12192342653844981"/>
          <c:w val="0.16589759781082819"/>
          <c:h val="0.84235156987339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effectLst/>
              </a:rPr>
              <a:t>Adults with BA/BS or higher in </a:t>
            </a:r>
            <a:r>
              <a:rPr lang="en-US" sz="1200" b="1"/>
              <a:t>AL in Mil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Sheet1!$A$54</c:f>
              <c:strCache>
                <c:ptCount val="1"/>
                <c:pt idx="0">
                  <c:v>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CC-4D50-AFF6-8AB9C7F7E8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9CC-4D50-AFF6-8AB9C7F7E83A}"/>
              </c:ext>
            </c:extLst>
          </c:dPt>
          <c:dLbls>
            <c:dLbl>
              <c:idx val="0"/>
              <c:layout>
                <c:manualLayout>
                  <c:x val="7.5119203849518812E-2"/>
                  <c:y val="-0.1639038349372995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Total population =</a:t>
                    </a:r>
                    <a:r>
                      <a:rPr lang="en-US" baseline="0"/>
                      <a:t> </a:t>
                    </a:r>
                    <a:fld id="{D1C48074-7BCC-4D17-BF6A-0126BBC01C77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9CC-4D50-AFF6-8AB9C7F7E83A}"/>
                </c:ext>
              </c:extLst>
            </c:dLbl>
            <c:dLbl>
              <c:idx val="1"/>
              <c:layout>
                <c:manualLayout>
                  <c:x val="0.12084798775153106"/>
                  <c:y val="0.1497615923009623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Population with BA/BS = </a:t>
                    </a:r>
                    <a:fld id="{7E0AF327-A601-47C9-9DE5-B42B056899F1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9CC-4D50-AFF6-8AB9C7F7E8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Sheet1!$B$53:$C$53</c:f>
              <c:strCache>
                <c:ptCount val="2"/>
                <c:pt idx="0">
                  <c:v>Avg Population in Mil</c:v>
                </c:pt>
                <c:pt idx="1">
                  <c:v>Count of adults with a BA/BA or higher</c:v>
                </c:pt>
              </c:strCache>
            </c:strRef>
          </c:cat>
          <c:val>
            <c:numRef>
              <c:f>Sheet1!$B$54:$C$54</c:f>
              <c:numCache>
                <c:formatCode>0.0</c:formatCode>
                <c:ptCount val="2"/>
                <c:pt idx="0">
                  <c:v>4.8507694000000008</c:v>
                </c:pt>
                <c:pt idx="1">
                  <c:v>1.1884385030000002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C-4D50-AFF6-8AB9C7F7E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effectLst/>
              </a:rPr>
              <a:t>   </a:t>
            </a:r>
            <a:r>
              <a:rPr lang="en-US" sz="1200" b="1" i="0" baseline="0">
                <a:effectLst/>
              </a:rPr>
              <a:t>Adults with BA/BS or higher in AZ in Mil</a:t>
            </a:r>
            <a:endParaRPr lang="en-US" sz="12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Sheet1!$A$76</c:f>
              <c:strCache>
                <c:ptCount val="1"/>
                <c:pt idx="0">
                  <c:v>AZ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A7-4024-B905-A579709660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A7-4024-B905-A579709660F7}"/>
              </c:ext>
            </c:extLst>
          </c:dPt>
          <c:dLbls>
            <c:dLbl>
              <c:idx val="0"/>
              <c:layout>
                <c:manualLayout>
                  <c:x val="5.3045028412830923E-2"/>
                  <c:y val="-0.229303264420370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Total</a:t>
                    </a:r>
                    <a:r>
                      <a:rPr lang="en-US" baseline="0"/>
                      <a:t> Population=</a:t>
                    </a:r>
                    <a:fld id="{64B43DC9-856C-4754-A5FE-6731D6AE64F2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EA7-4024-B905-A579709660F7}"/>
                </c:ext>
              </c:extLst>
            </c:dLbl>
            <c:dLbl>
              <c:idx val="1"/>
              <c:layout>
                <c:manualLayout>
                  <c:x val="0.1130727343248194"/>
                  <c:y val="0.18587315701827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Population with BA/BS = </a:t>
                    </a:r>
                    <a:fld id="{989BA105-1499-4392-8A93-77B73BAC2B8C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473116835445866"/>
                      <c:h val="0.1794818327405232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EA7-4024-B905-A579709660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Sheet1!$B$75:$C$75</c:f>
              <c:strCache>
                <c:ptCount val="2"/>
                <c:pt idx="0">
                  <c:v>Avg Population in Mil</c:v>
                </c:pt>
                <c:pt idx="1">
                  <c:v>Count of adults with a BA/BA or higher (Mil)</c:v>
                </c:pt>
              </c:strCache>
            </c:strRef>
          </c:cat>
          <c:val>
            <c:numRef>
              <c:f>Sheet1!$B$76:$C$76</c:f>
              <c:numCache>
                <c:formatCode>0.0</c:formatCode>
                <c:ptCount val="2"/>
                <c:pt idx="0">
                  <c:v>6.8099466</c:v>
                </c:pt>
                <c:pt idx="1">
                  <c:v>1.9340248343999999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7-4024-B905-A579709660F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Adults with BA/BS or higher in AR in Mil</a:t>
            </a:r>
            <a:endParaRPr lang="en-US" sz="12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Sheet1!$A$96</c:f>
              <c:strCache>
                <c:ptCount val="1"/>
                <c:pt idx="0">
                  <c:v>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9B-486A-9D53-9B8A203C2D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09B-486A-9D53-9B8A203C2D72}"/>
              </c:ext>
            </c:extLst>
          </c:dPt>
          <c:dLbls>
            <c:dLbl>
              <c:idx val="0"/>
              <c:layout>
                <c:manualLayout>
                  <c:x val="6.7385936132983271E-2"/>
                  <c:y val="-0.1539331802274715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Total population =</a:t>
                    </a:r>
                    <a:r>
                      <a:rPr lang="en-US" baseline="0"/>
                      <a:t> </a:t>
                    </a:r>
                    <a:fld id="{D465A55B-1035-45C0-BE83-36BE4D4B163F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11666666666666"/>
                      <c:h val="0.1433796296296296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09B-486A-9D53-9B8A203C2D72}"/>
                </c:ext>
              </c:extLst>
            </c:dLbl>
            <c:dLbl>
              <c:idx val="1"/>
              <c:layout>
                <c:manualLayout>
                  <c:x val="5.1388888888888873E-2"/>
                  <c:y val="0.1311337124526100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Population with BA/BS = </a:t>
                    </a:r>
                    <a:fld id="{8B014AD4-636B-4898-AB44-FBD1FC3E9BA9}" type="VALUE">
                      <a:rPr lang="en-US"/>
                      <a:pPr>
                        <a:defRPr/>
                      </a:pPr>
                      <a:t>[VALUE]</a:t>
                    </a:fld>
                    <a:r>
                      <a:rPr lang="en-US"/>
                      <a:t>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624999999999999"/>
                      <c:h val="0.187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09B-486A-9D53-9B8A203C2D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Sheet1!$B$95:$C$95</c:f>
              <c:strCache>
                <c:ptCount val="2"/>
                <c:pt idx="0">
                  <c:v>Avg Population in Mil</c:v>
                </c:pt>
                <c:pt idx="1">
                  <c:v>Count of adults with a BA/BA or higher (Mil)</c:v>
                </c:pt>
              </c:strCache>
            </c:strRef>
          </c:cat>
          <c:val>
            <c:numRef>
              <c:f>Sheet1!$B$96:$C$96</c:f>
              <c:numCache>
                <c:formatCode>0.0</c:formatCode>
                <c:ptCount val="2"/>
                <c:pt idx="0">
                  <c:v>2.9779432000000003</c:v>
                </c:pt>
                <c:pt idx="1">
                  <c:v>0.6551475040000001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B-486A-9D53-9B8A203C2D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61910</xdr:colOff>
      <xdr:row>26</xdr:row>
      <xdr:rowOff>166686</xdr:rowOff>
    </xdr:from>
    <xdr:to>
      <xdr:col>7</xdr:col>
      <xdr:colOff>238124</xdr:colOff>
      <xdr:row>48</xdr:row>
      <xdr:rowOff>114300</xdr:rowOff>
    </xdr:to>
    <xdr:graphicFrame macro="">
      <xdr:nvGraphicFramePr>
        <xdr:cNvPr id="4" name="Chart 3" title="Population, Education Level and Unemployment in AL, AZ and AR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80962</xdr:colOff>
      <xdr:row>57</xdr:row>
      <xdr:rowOff>119062</xdr:rowOff>
    </xdr:from>
    <xdr:to>
      <xdr:col>3</xdr:col>
      <xdr:colOff>1223962</xdr:colOff>
      <xdr:row>72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1262062</xdr:colOff>
      <xdr:row>77</xdr:row>
      <xdr:rowOff>109537</xdr:rowOff>
    </xdr:from>
    <xdr:to>
      <xdr:col>7</xdr:col>
      <xdr:colOff>1047750</xdr:colOff>
      <xdr:row>92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576262</xdr:colOff>
      <xdr:row>96</xdr:row>
      <xdr:rowOff>147637</xdr:rowOff>
    </xdr:from>
    <xdr:to>
      <xdr:col>5</xdr:col>
      <xdr:colOff>823912</xdr:colOff>
      <xdr:row>111</xdr:row>
      <xdr:rowOff>33337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topLeftCell="A54" workbookViewId="0">
      <selection activeCell="G69" sqref="G69"/>
    </sheetView>
  </sheetViews>
  <sheetFormatPr defaultRowHeight="15" x14ac:dyDescent="0.25"/>
  <cols>
    <col min="1" max="1" width="8.28515625" bestFit="1" customWidth="1"/>
    <col min="2" max="2" width="19.140625" customWidth="1"/>
    <col min="3" max="3" width="24" customWidth="1"/>
    <col min="4" max="4" width="20.5703125" customWidth="1"/>
    <col min="5" max="5" width="20.28515625" customWidth="1"/>
    <col min="6" max="6" width="19" customWidth="1"/>
    <col min="7" max="7" width="11.140625" customWidth="1"/>
    <col min="8" max="8" width="16.7109375" customWidth="1"/>
  </cols>
  <sheetData>
    <row r="1" spans="1:9" ht="9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</v>
      </c>
    </row>
    <row r="2" spans="1:9" x14ac:dyDescent="0.25">
      <c r="A2" s="1">
        <v>1</v>
      </c>
      <c r="B2" s="2">
        <v>1000</v>
      </c>
      <c r="C2" s="2" t="s">
        <v>7</v>
      </c>
      <c r="D2" s="2">
        <v>7.2</v>
      </c>
      <c r="E2" s="2">
        <v>6.8</v>
      </c>
      <c r="F2" s="2">
        <v>6.1</v>
      </c>
      <c r="G2" s="2">
        <v>5.9</v>
      </c>
      <c r="H2" s="2">
        <v>4.4000000000000004</v>
      </c>
      <c r="I2" s="2">
        <v>4.3428570000000004</v>
      </c>
    </row>
    <row r="3" spans="1:9" x14ac:dyDescent="0.25">
      <c r="A3" s="1">
        <v>102</v>
      </c>
      <c r="B3" s="2">
        <v>4000</v>
      </c>
      <c r="C3" s="2" t="s">
        <v>8</v>
      </c>
      <c r="D3" s="2">
        <v>7.7</v>
      </c>
      <c r="E3" s="2">
        <v>6.8</v>
      </c>
      <c r="F3" s="2">
        <v>6.1</v>
      </c>
      <c r="G3" s="2">
        <v>5.4</v>
      </c>
      <c r="H3" s="2">
        <v>4.9000000000000004</v>
      </c>
      <c r="I3" s="2">
        <v>4.4142859999999997</v>
      </c>
    </row>
    <row r="4" spans="1:9" x14ac:dyDescent="0.25">
      <c r="A4" s="1">
        <v>118</v>
      </c>
      <c r="B4" s="2">
        <v>5000</v>
      </c>
      <c r="C4" s="2" t="s">
        <v>9</v>
      </c>
      <c r="D4" s="2">
        <v>7.2</v>
      </c>
      <c r="E4" s="2">
        <v>6</v>
      </c>
      <c r="F4" s="2">
        <v>5</v>
      </c>
      <c r="G4" s="2">
        <v>3.9</v>
      </c>
      <c r="H4" s="2">
        <v>3.7</v>
      </c>
      <c r="I4" s="2">
        <v>3.6857139999999999</v>
      </c>
    </row>
    <row r="7" spans="1:9" ht="75" x14ac:dyDescent="0.25">
      <c r="A7" s="1"/>
      <c r="B7" s="1" t="s">
        <v>1</v>
      </c>
      <c r="C7" s="1" t="s">
        <v>10</v>
      </c>
      <c r="D7" s="1" t="s">
        <v>11</v>
      </c>
      <c r="E7" s="1" t="s">
        <v>12</v>
      </c>
      <c r="F7" s="1" t="s">
        <v>13</v>
      </c>
    </row>
    <row r="8" spans="1:9" x14ac:dyDescent="0.25">
      <c r="A8" s="1">
        <v>1</v>
      </c>
      <c r="B8" s="2" t="s">
        <v>7</v>
      </c>
      <c r="C8" s="2">
        <v>14.7</v>
      </c>
      <c r="D8" s="2">
        <v>30.9</v>
      </c>
      <c r="E8" s="2">
        <v>29.9</v>
      </c>
      <c r="F8" s="2">
        <v>24.5</v>
      </c>
    </row>
    <row r="9" spans="1:9" x14ac:dyDescent="0.25">
      <c r="A9" s="1">
        <v>106</v>
      </c>
      <c r="B9" s="2" t="s">
        <v>8</v>
      </c>
      <c r="C9" s="2">
        <v>13.5</v>
      </c>
      <c r="D9" s="2">
        <v>24.2</v>
      </c>
      <c r="E9" s="2">
        <v>33.9</v>
      </c>
      <c r="F9" s="2">
        <v>28.4</v>
      </c>
    </row>
    <row r="10" spans="1:9" x14ac:dyDescent="0.25">
      <c r="A10" s="1">
        <v>122</v>
      </c>
      <c r="B10" s="2" t="s">
        <v>9</v>
      </c>
      <c r="C10" s="2">
        <v>14.4</v>
      </c>
      <c r="D10" s="2">
        <v>34.299999999999997</v>
      </c>
      <c r="E10" s="2">
        <v>29.2</v>
      </c>
      <c r="F10" s="2">
        <v>22</v>
      </c>
    </row>
    <row r="13" spans="1:9" x14ac:dyDescent="0.25">
      <c r="A13" s="9" t="s">
        <v>1</v>
      </c>
      <c r="B13" s="9" t="s">
        <v>14</v>
      </c>
      <c r="C13" s="9" t="s">
        <v>15</v>
      </c>
      <c r="D13" s="9" t="s">
        <v>16</v>
      </c>
      <c r="E13" s="9" t="s">
        <v>17</v>
      </c>
      <c r="F13" s="9" t="s">
        <v>18</v>
      </c>
      <c r="G13" s="9" t="s">
        <v>20</v>
      </c>
    </row>
    <row r="14" spans="1:9" x14ac:dyDescent="0.25">
      <c r="A14" s="3" t="s">
        <v>7</v>
      </c>
      <c r="B14" s="4">
        <v>4827660</v>
      </c>
      <c r="C14" s="4">
        <v>4840037</v>
      </c>
      <c r="D14" s="4">
        <v>4850858</v>
      </c>
      <c r="E14" s="4">
        <v>4860545</v>
      </c>
      <c r="F14" s="4">
        <v>4874747</v>
      </c>
      <c r="G14" s="4">
        <f>AVERAGE(B14:F14)</f>
        <v>4850769.4000000004</v>
      </c>
    </row>
    <row r="15" spans="1:9" x14ac:dyDescent="0.25">
      <c r="A15" s="3" t="s">
        <v>8</v>
      </c>
      <c r="B15" s="4">
        <v>6616124</v>
      </c>
      <c r="C15" s="4">
        <v>6706435</v>
      </c>
      <c r="D15" s="4">
        <v>6802262</v>
      </c>
      <c r="E15" s="4">
        <v>6908642</v>
      </c>
      <c r="F15" s="4">
        <v>7016270</v>
      </c>
      <c r="G15" s="4">
        <f>AVERAGE(B15:F15)</f>
        <v>6809946.5999999996</v>
      </c>
    </row>
    <row r="16" spans="1:9" ht="15.75" thickBot="1" x14ac:dyDescent="0.3">
      <c r="A16" s="5" t="s">
        <v>9</v>
      </c>
      <c r="B16" s="6">
        <v>2956780</v>
      </c>
      <c r="C16" s="6">
        <v>2964800</v>
      </c>
      <c r="D16" s="6">
        <v>2975626</v>
      </c>
      <c r="E16" s="6">
        <v>2988231</v>
      </c>
      <c r="F16" s="6">
        <v>3004279</v>
      </c>
      <c r="G16" s="4">
        <f>AVERAGE(B16:F16)</f>
        <v>2977943.2</v>
      </c>
    </row>
    <row r="17" spans="1:8" x14ac:dyDescent="0.25">
      <c r="A17" s="7" t="s">
        <v>19</v>
      </c>
      <c r="B17" s="8">
        <f>AVERAGE(B14:B16)</f>
        <v>4800188</v>
      </c>
      <c r="C17" s="8">
        <f>AVERAGE(C14:C16)</f>
        <v>4837090.666666667</v>
      </c>
      <c r="D17" s="8">
        <f>AVERAGE(D14:D16)</f>
        <v>4876248.666666667</v>
      </c>
      <c r="E17" s="8">
        <f>AVERAGE(E14:E16)</f>
        <v>4919139.333333333</v>
      </c>
      <c r="F17" s="8">
        <f>AVERAGE(F14:F16)</f>
        <v>4965098.666666667</v>
      </c>
      <c r="G17" s="8">
        <f>AVERAGE(B17:F17)</f>
        <v>4879553.0666666673</v>
      </c>
    </row>
    <row r="20" spans="1:8" x14ac:dyDescent="0.25">
      <c r="B20" s="13" t="s">
        <v>22</v>
      </c>
    </row>
    <row r="21" spans="1:8" ht="45" x14ac:dyDescent="0.25">
      <c r="A21" s="10" t="s">
        <v>1</v>
      </c>
      <c r="B21" s="10" t="s">
        <v>25</v>
      </c>
      <c r="C21" s="10" t="s">
        <v>26</v>
      </c>
      <c r="D21" s="10" t="s">
        <v>29</v>
      </c>
      <c r="E21" s="10" t="s">
        <v>28</v>
      </c>
      <c r="F21" s="10" t="s">
        <v>27</v>
      </c>
      <c r="G21" s="10" t="s">
        <v>23</v>
      </c>
    </row>
    <row r="22" spans="1:8" x14ac:dyDescent="0.25">
      <c r="A22" s="4" t="s">
        <v>7</v>
      </c>
      <c r="B22" s="11">
        <f>4850769.4/1000000</f>
        <v>4.8507694000000008</v>
      </c>
      <c r="C22" s="4">
        <v>14.7</v>
      </c>
      <c r="D22" s="4">
        <v>30.9</v>
      </c>
      <c r="E22" s="4">
        <v>29.9</v>
      </c>
      <c r="F22" s="4">
        <v>24.5</v>
      </c>
      <c r="G22" s="11">
        <v>4.3428570000000004</v>
      </c>
      <c r="H22" s="12">
        <f>4.3</f>
        <v>4.3</v>
      </c>
    </row>
    <row r="23" spans="1:8" x14ac:dyDescent="0.25">
      <c r="A23" s="4" t="s">
        <v>8</v>
      </c>
      <c r="B23" s="11">
        <f>6809946.6/1000000</f>
        <v>6.8099466</v>
      </c>
      <c r="C23" s="4">
        <v>13.5</v>
      </c>
      <c r="D23" s="4">
        <v>24.2</v>
      </c>
      <c r="E23" s="4">
        <v>33.9</v>
      </c>
      <c r="F23" s="4">
        <v>28.4</v>
      </c>
      <c r="G23" s="11">
        <v>4.4142859999999997</v>
      </c>
    </row>
    <row r="24" spans="1:8" x14ac:dyDescent="0.25">
      <c r="A24" s="4" t="s">
        <v>9</v>
      </c>
      <c r="B24" s="11">
        <f>2977943.2/1000000</f>
        <v>2.9779432000000003</v>
      </c>
      <c r="C24" s="4">
        <v>14.4</v>
      </c>
      <c r="D24" s="4">
        <v>34.299999999999997</v>
      </c>
      <c r="E24" s="4">
        <v>29.2</v>
      </c>
      <c r="F24" s="4">
        <v>22</v>
      </c>
      <c r="G24" s="11">
        <v>3.6857139999999999</v>
      </c>
    </row>
    <row r="53" spans="1:9" ht="60" x14ac:dyDescent="0.25">
      <c r="A53" s="10" t="s">
        <v>1</v>
      </c>
      <c r="B53" s="10" t="s">
        <v>25</v>
      </c>
      <c r="C53" s="10" t="s">
        <v>30</v>
      </c>
      <c r="D53" s="10" t="s">
        <v>23</v>
      </c>
      <c r="F53" s="10" t="s">
        <v>1</v>
      </c>
      <c r="G53" s="10" t="s">
        <v>25</v>
      </c>
      <c r="H53" s="10" t="s">
        <v>24</v>
      </c>
      <c r="I53" s="10" t="s">
        <v>23</v>
      </c>
    </row>
    <row r="54" spans="1:9" x14ac:dyDescent="0.25">
      <c r="A54" s="4" t="s">
        <v>7</v>
      </c>
      <c r="B54" s="11">
        <f>4850769.4/1000000</f>
        <v>4.8507694000000008</v>
      </c>
      <c r="C54" s="11">
        <f>24.5*B54/100</f>
        <v>1.1884385030000002</v>
      </c>
      <c r="D54" s="11">
        <v>4.3428570000000004</v>
      </c>
      <c r="F54" s="4" t="s">
        <v>7</v>
      </c>
      <c r="G54" s="11">
        <f>4850769.4/1000000</f>
        <v>4.8507694000000008</v>
      </c>
      <c r="H54" s="4">
        <v>24.5</v>
      </c>
      <c r="I54" s="11">
        <v>4.3428570000000004</v>
      </c>
    </row>
    <row r="55" spans="1:9" x14ac:dyDescent="0.25">
      <c r="A55" s="4" t="s">
        <v>8</v>
      </c>
      <c r="B55" s="11">
        <f>6809946.6/1000000</f>
        <v>6.8099466</v>
      </c>
      <c r="C55" s="11">
        <f>28.4*B55/100</f>
        <v>1.9340248343999999</v>
      </c>
      <c r="D55" s="11">
        <v>4.4142859999999997</v>
      </c>
      <c r="F55" s="4" t="s">
        <v>8</v>
      </c>
      <c r="G55" s="11">
        <f>6809946.6/1000000</f>
        <v>6.8099466</v>
      </c>
      <c r="H55" s="4">
        <v>28.4</v>
      </c>
      <c r="I55" s="11">
        <v>4.4142859999999997</v>
      </c>
    </row>
    <row r="56" spans="1:9" x14ac:dyDescent="0.25">
      <c r="A56" s="4" t="s">
        <v>9</v>
      </c>
      <c r="B56" s="11">
        <f>2977943.2/1000000</f>
        <v>2.9779432000000003</v>
      </c>
      <c r="C56" s="11">
        <f>22*B56/100</f>
        <v>0.6551475040000001</v>
      </c>
      <c r="D56" s="11">
        <v>3.6857139999999999</v>
      </c>
      <c r="F56" s="4" t="s">
        <v>9</v>
      </c>
      <c r="G56" s="11">
        <f>2977943.2/1000000</f>
        <v>2.9779432000000003</v>
      </c>
      <c r="H56" s="4">
        <v>22</v>
      </c>
      <c r="I56" s="11">
        <v>3.6857139999999999</v>
      </c>
    </row>
    <row r="75" spans="1:4" ht="30" x14ac:dyDescent="0.25">
      <c r="A75" s="10" t="s">
        <v>1</v>
      </c>
      <c r="B75" s="10" t="s">
        <v>25</v>
      </c>
      <c r="C75" s="10" t="s">
        <v>31</v>
      </c>
      <c r="D75" s="10" t="s">
        <v>23</v>
      </c>
    </row>
    <row r="76" spans="1:4" x14ac:dyDescent="0.25">
      <c r="A76" s="4" t="s">
        <v>8</v>
      </c>
      <c r="B76" s="11">
        <f>6809946.6/1000000</f>
        <v>6.8099466</v>
      </c>
      <c r="C76" s="11">
        <f>28.4*B76/100</f>
        <v>1.9340248343999999</v>
      </c>
      <c r="D76" s="11">
        <v>4.4142859999999997</v>
      </c>
    </row>
    <row r="77" spans="1:4" x14ac:dyDescent="0.25">
      <c r="A77" s="4" t="s">
        <v>9</v>
      </c>
      <c r="B77" s="11">
        <f>2977943.2/1000000</f>
        <v>2.9779432000000003</v>
      </c>
      <c r="C77" s="11">
        <f>22*B77/100</f>
        <v>0.6551475040000001</v>
      </c>
      <c r="D77" s="11">
        <v>3.6857139999999999</v>
      </c>
    </row>
    <row r="95" spans="1:4" ht="30" x14ac:dyDescent="0.25">
      <c r="A95" s="10" t="s">
        <v>1</v>
      </c>
      <c r="B95" s="10" t="s">
        <v>25</v>
      </c>
      <c r="C95" s="10" t="s">
        <v>31</v>
      </c>
      <c r="D95" s="10" t="s">
        <v>23</v>
      </c>
    </row>
    <row r="96" spans="1:4" x14ac:dyDescent="0.25">
      <c r="A96" s="4" t="s">
        <v>9</v>
      </c>
      <c r="B96" s="11">
        <f>2977943.2/1000000</f>
        <v>2.9779432000000003</v>
      </c>
      <c r="C96" s="11">
        <f>22*B96/100</f>
        <v>0.6551475040000001</v>
      </c>
      <c r="D96" s="11">
        <v>3.6857139999999999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Montgomery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 College</dc:creator>
  <cp:lastModifiedBy>Montgomery College</cp:lastModifiedBy>
  <dcterms:created xsi:type="dcterms:W3CDTF">2019-04-19T18:21:24Z</dcterms:created>
  <dcterms:modified xsi:type="dcterms:W3CDTF">2019-04-22T20:31:58Z</dcterms:modified>
</cp:coreProperties>
</file>