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fucci/Desktop/"/>
    </mc:Choice>
  </mc:AlternateContent>
  <bookViews>
    <workbookView xWindow="640" yWindow="1180" windowWidth="28160" windowHeight="16880" tabRatio="500" activeTab="1"/>
  </bookViews>
  <sheets>
    <sheet name="Main" sheetId="1" r:id="rId1"/>
    <sheet name="Subj 1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0" i="2" l="1"/>
  <c r="E110" i="2"/>
  <c r="F107" i="2"/>
  <c r="E107" i="2"/>
  <c r="F104" i="2"/>
  <c r="E104" i="2"/>
  <c r="F101" i="2"/>
  <c r="E101" i="2"/>
  <c r="F98" i="2"/>
  <c r="E98" i="2"/>
  <c r="F95" i="2"/>
  <c r="E95" i="2"/>
  <c r="F92" i="2"/>
  <c r="E92" i="2"/>
  <c r="F89" i="2"/>
  <c r="E89" i="2"/>
  <c r="F86" i="2"/>
  <c r="E86" i="2"/>
  <c r="F83" i="2"/>
  <c r="E83" i="2"/>
  <c r="F80" i="2"/>
  <c r="E80" i="2"/>
  <c r="F77" i="2"/>
  <c r="E77" i="2"/>
  <c r="K74" i="2"/>
  <c r="I74" i="2"/>
  <c r="E74" i="2"/>
  <c r="F74" i="2"/>
  <c r="G74" i="2"/>
  <c r="H74" i="2"/>
  <c r="F68" i="2"/>
  <c r="E68" i="2"/>
  <c r="F65" i="2"/>
  <c r="E65" i="2"/>
  <c r="F62" i="2"/>
  <c r="E62" i="2"/>
  <c r="F59" i="2"/>
  <c r="E59" i="2"/>
  <c r="F56" i="2"/>
  <c r="E56" i="2"/>
  <c r="F53" i="2"/>
  <c r="E53" i="2"/>
  <c r="F50" i="2"/>
  <c r="E50" i="2"/>
  <c r="F47" i="2"/>
  <c r="E47" i="2"/>
  <c r="F44" i="2"/>
  <c r="E44" i="2"/>
  <c r="F41" i="2"/>
  <c r="E41" i="2"/>
  <c r="K38" i="2"/>
  <c r="I38" i="2"/>
  <c r="E38" i="2"/>
  <c r="F38" i="2"/>
  <c r="G38" i="2"/>
  <c r="H38" i="2"/>
  <c r="F33" i="2"/>
  <c r="E33" i="2"/>
  <c r="F30" i="2"/>
  <c r="E30" i="2"/>
  <c r="F27" i="2"/>
  <c r="E27" i="2"/>
  <c r="F24" i="2"/>
  <c r="E24" i="2"/>
  <c r="F21" i="2"/>
  <c r="E21" i="2"/>
  <c r="F18" i="2"/>
  <c r="E18" i="2"/>
  <c r="F15" i="2"/>
  <c r="E15" i="2"/>
  <c r="F12" i="2"/>
  <c r="E12" i="2"/>
  <c r="F9" i="2"/>
  <c r="E9" i="2"/>
  <c r="F6" i="2"/>
  <c r="E6" i="2"/>
  <c r="K3" i="2"/>
  <c r="I3" i="2"/>
  <c r="E3" i="2"/>
  <c r="F3" i="2"/>
  <c r="G3" i="2"/>
  <c r="H3" i="2"/>
</calcChain>
</file>

<file path=xl/comments1.xml><?xml version="1.0" encoding="utf-8"?>
<comments xmlns="http://schemas.openxmlformats.org/spreadsheetml/2006/main">
  <authors>
    <author>Davide Fucci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Davide Fucci:</t>
        </r>
        <r>
          <rPr>
            <sz val="9"/>
            <color indexed="81"/>
            <rFont val="Tahoma"/>
            <family val="2"/>
          </rPr>
          <t xml:space="preserve">
Does not even implement the only API 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Davide Fucci:</t>
        </r>
        <r>
          <rPr>
            <sz val="9"/>
            <color indexed="81"/>
            <rFont val="Tahoma"/>
            <family val="2"/>
          </rPr>
          <t xml:space="preserve">
this guy did not understand the specs at all. He/she is returning the command executed rather that the position after executing the command.</t>
        </r>
      </text>
    </comment>
  </commentList>
</comments>
</file>

<file path=xl/comments2.xml><?xml version="1.0" encoding="utf-8"?>
<comments xmlns="http://schemas.openxmlformats.org/spreadsheetml/2006/main">
  <authors>
    <author>Davide Fucci</author>
  </authors>
  <commentList>
    <comment ref="A62" authorId="0">
      <text>
        <r>
          <rPr>
            <b/>
            <sz val="9"/>
            <color indexed="81"/>
            <rFont val="Calibri"/>
            <family val="2"/>
          </rPr>
          <t>Davide Fucci:</t>
        </r>
        <r>
          <rPr>
            <sz val="9"/>
            <color indexed="81"/>
            <rFont val="Calibri"/>
            <family val="2"/>
          </rPr>
          <t xml:space="preserve">
one test fails because it raises an exception</t>
        </r>
      </text>
    </comment>
    <comment ref="A65" authorId="0">
      <text>
        <r>
          <rPr>
            <b/>
            <sz val="9"/>
            <color indexed="81"/>
            <rFont val="Calibri"/>
            <family val="2"/>
          </rPr>
          <t>Davide Fucci:</t>
        </r>
        <r>
          <rPr>
            <sz val="9"/>
            <color indexed="81"/>
            <rFont val="Calibri"/>
            <family val="2"/>
          </rPr>
          <t xml:space="preserve">
fails because 1 test exception. The other test fails since no asserts pass</t>
        </r>
      </text>
    </comment>
  </commentList>
</comments>
</file>

<file path=xl/sharedStrings.xml><?xml version="1.0" encoding="utf-8"?>
<sst xmlns="http://schemas.openxmlformats.org/spreadsheetml/2006/main" count="189" uniqueCount="33">
  <si>
    <t>ID</t>
  </si>
  <si>
    <t>MARS ROVER</t>
  </si>
  <si>
    <t>BOWLING SCOREKEEPER</t>
  </si>
  <si>
    <t>MUSICPHONE</t>
  </si>
  <si>
    <t>CONFORMANCE</t>
  </si>
  <si>
    <t>#TUS</t>
  </si>
  <si>
    <t>QLTY</t>
  </si>
  <si>
    <t>PROD</t>
  </si>
  <si>
    <t>#TEST</t>
  </si>
  <si>
    <t>EPISODES</t>
  </si>
  <si>
    <t>SUBJ 1</t>
  </si>
  <si>
    <t>MARS ROVER API</t>
  </si>
  <si>
    <t>ASSERTS</t>
  </si>
  <si>
    <t>TACKLED</t>
  </si>
  <si>
    <t>QLTYi</t>
  </si>
  <si>
    <t>#ASSERTS</t>
  </si>
  <si>
    <t>US1</t>
  </si>
  <si>
    <t>PASS</t>
  </si>
  <si>
    <t>ERR</t>
  </si>
  <si>
    <t>FAIL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</si>
  <si>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</si>
  <si>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</si>
  <si>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</si>
  <si>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</si>
  <si>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</si>
  <si>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</si>
  <si>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</si>
  <si>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</si>
  <si>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</si>
  <si>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</si>
  <si>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MUSIC PHONE</t>
  </si>
  <si>
    <t>US12</t>
  </si>
  <si>
    <t>US13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</si>
</sst>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€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2" borderId="8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3" fontId="1" fillId="3" borderId="11" xfId="0" applyNumberFormat="1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1" fontId="1" fillId="3" borderId="11" xfId="0" applyNumberFormat="1" applyFont="1" applyFill="1" applyBorder="1" applyAlignment="1">
      <alignment horizontal="center"/>
    </xf>
    <xf numFmtId="3" fontId="1" fillId="3" borderId="6" xfId="0" applyNumberFormat="1" applyFont="1" applyFill="1" applyBorder="1" applyAlignment="1">
      <alignment horizontal="center"/>
    </xf>
    <xf numFmtId="2" fontId="1" fillId="4" borderId="8" xfId="0" applyNumberFormat="1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1" fontId="1" fillId="4" borderId="10" xfId="0" applyNumberFormat="1" applyFont="1" applyFill="1" applyBorder="1" applyAlignment="1">
      <alignment horizontal="center"/>
    </xf>
    <xf numFmtId="1" fontId="1" fillId="4" borderId="6" xfId="0" applyNumberFormat="1" applyFont="1" applyFill="1" applyBorder="1" applyAlignment="1">
      <alignment horizontal="center"/>
    </xf>
    <xf numFmtId="0" fontId="0" fillId="0" borderId="9" xfId="0" applyBorder="1"/>
    <xf numFmtId="164" fontId="0" fillId="0" borderId="13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2" fontId="0" fillId="0" borderId="13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2" fontId="0" fillId="0" borderId="10" xfId="0" applyNumberFormat="1" applyBorder="1"/>
    <xf numFmtId="2" fontId="0" fillId="0" borderId="13" xfId="0" applyNumberFormat="1" applyBorder="1"/>
    <xf numFmtId="1" fontId="0" fillId="0" borderId="13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11" xfId="0" applyBorder="1"/>
    <xf numFmtId="16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2" fontId="0" fillId="0" borderId="6" xfId="0" applyNumberFormat="1" applyBorder="1"/>
    <xf numFmtId="1" fontId="0" fillId="0" borderId="0" xfId="0" applyNumberFormat="1" applyBorder="1"/>
    <xf numFmtId="0" fontId="0" fillId="0" borderId="14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3" xfId="0" applyBorder="1"/>
    <xf numFmtId="0" fontId="0" fillId="0" borderId="9" xfId="0" applyFill="1" applyBorder="1"/>
    <xf numFmtId="0" fontId="0" fillId="0" borderId="11" xfId="0" applyFill="1" applyBorder="1"/>
    <xf numFmtId="0" fontId="0" fillId="0" borderId="0" xfId="0" applyBorder="1"/>
    <xf numFmtId="0" fontId="0" fillId="0" borderId="14" xfId="0" applyFill="1" applyBorder="1"/>
    <xf numFmtId="1" fontId="0" fillId="0" borderId="6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0" fillId="0" borderId="3" xfId="0" applyNumberForma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0" xfId="0" applyFont="1" applyBorder="1" applyAlignment="1"/>
    <xf numFmtId="0" fontId="1" fillId="5" borderId="10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workbookViewId="0">
      <selection activeCell="A3" sqref="A3"/>
    </sheetView>
  </sheetViews>
  <sheetFormatPr baseColWidth="10" defaultRowHeight="16" x14ac:dyDescent="0.2"/>
  <sheetData>
    <row r="1" spans="1:18" x14ac:dyDescent="0.2">
      <c r="A1" s="1" t="s">
        <v>0</v>
      </c>
      <c r="B1" s="2" t="s">
        <v>1</v>
      </c>
      <c r="C1" s="3"/>
      <c r="D1" s="3"/>
      <c r="E1" s="3"/>
      <c r="F1" s="3"/>
      <c r="G1" s="3"/>
      <c r="H1" s="2" t="s">
        <v>2</v>
      </c>
      <c r="I1" s="3"/>
      <c r="J1" s="3"/>
      <c r="K1" s="3"/>
      <c r="L1" s="3"/>
      <c r="M1" s="3"/>
      <c r="N1" s="4" t="s">
        <v>3</v>
      </c>
      <c r="O1" s="4"/>
      <c r="P1" s="4"/>
      <c r="Q1" s="4"/>
      <c r="R1" s="4"/>
    </row>
    <row r="2" spans="1:18" x14ac:dyDescent="0.2">
      <c r="A2" s="5"/>
      <c r="B2" s="6" t="s">
        <v>5</v>
      </c>
      <c r="C2" s="7" t="s">
        <v>6</v>
      </c>
      <c r="D2" s="7" t="s">
        <v>7</v>
      </c>
      <c r="E2" s="8" t="s">
        <v>8</v>
      </c>
      <c r="F2" s="8" t="s">
        <v>9</v>
      </c>
      <c r="G2" s="8" t="s">
        <v>4</v>
      </c>
      <c r="H2" s="9" t="s">
        <v>5</v>
      </c>
      <c r="I2" s="10" t="s">
        <v>6</v>
      </c>
      <c r="J2" s="10" t="s">
        <v>7</v>
      </c>
      <c r="K2" s="11" t="s">
        <v>8</v>
      </c>
      <c r="L2" s="9" t="s">
        <v>9</v>
      </c>
      <c r="M2" s="12" t="s">
        <v>4</v>
      </c>
      <c r="N2" s="13" t="s">
        <v>5</v>
      </c>
      <c r="O2" s="14" t="s">
        <v>6</v>
      </c>
      <c r="P2" s="15" t="s">
        <v>7</v>
      </c>
      <c r="Q2" s="16" t="s">
        <v>8</v>
      </c>
      <c r="R2" s="17" t="s">
        <v>4</v>
      </c>
    </row>
    <row r="3" spans="1:18" x14ac:dyDescent="0.2">
      <c r="A3" s="18" t="s">
        <v>10</v>
      </c>
      <c r="B3" s="19"/>
      <c r="C3" s="19"/>
      <c r="D3" s="19"/>
      <c r="E3" s="20"/>
      <c r="F3" s="20"/>
      <c r="G3" s="20"/>
      <c r="H3" s="22"/>
      <c r="I3" s="21"/>
      <c r="J3" s="21"/>
      <c r="K3" s="23"/>
      <c r="L3" s="20"/>
      <c r="M3" s="24"/>
      <c r="N3" s="25"/>
      <c r="O3" s="26"/>
      <c r="P3" s="26"/>
      <c r="Q3" s="27"/>
      <c r="R3" s="28"/>
    </row>
    <row r="4" spans="1:18" x14ac:dyDescent="0.2">
      <c r="A4" s="30"/>
      <c r="B4" s="31"/>
      <c r="C4" s="31"/>
      <c r="D4" s="31"/>
      <c r="E4" s="24"/>
      <c r="F4" s="24"/>
      <c r="G4" s="24"/>
      <c r="H4" s="33"/>
      <c r="I4" s="32"/>
      <c r="J4" s="32"/>
      <c r="K4" s="34"/>
      <c r="L4" s="24"/>
      <c r="M4" s="24"/>
      <c r="N4" s="35"/>
      <c r="O4" s="28"/>
      <c r="P4" s="28"/>
      <c r="Q4" s="36"/>
      <c r="R4" s="28"/>
    </row>
    <row r="5" spans="1:18" x14ac:dyDescent="0.2">
      <c r="A5" s="30"/>
      <c r="B5" s="31"/>
      <c r="C5" s="31"/>
      <c r="D5" s="31"/>
      <c r="E5" s="24"/>
      <c r="F5" s="24"/>
      <c r="G5" s="24"/>
      <c r="H5" s="33"/>
      <c r="I5" s="32"/>
      <c r="J5" s="32"/>
      <c r="K5" s="34"/>
      <c r="L5" s="24"/>
      <c r="M5" s="24"/>
      <c r="N5" s="35"/>
      <c r="O5" s="28"/>
      <c r="P5" s="28"/>
      <c r="Q5" s="36"/>
      <c r="R5" s="28"/>
    </row>
    <row r="6" spans="1:18" x14ac:dyDescent="0.2">
      <c r="A6" s="30"/>
      <c r="B6" s="31"/>
      <c r="C6" s="31"/>
      <c r="D6" s="31"/>
      <c r="E6" s="24"/>
      <c r="F6" s="24"/>
      <c r="G6" s="24"/>
      <c r="H6" s="33"/>
      <c r="I6" s="32"/>
      <c r="J6" s="32"/>
      <c r="K6" s="34"/>
      <c r="L6" s="24"/>
      <c r="M6" s="24"/>
      <c r="N6" s="35"/>
      <c r="O6" s="28"/>
      <c r="P6" s="28"/>
      <c r="Q6" s="36"/>
      <c r="R6" s="28"/>
    </row>
    <row r="7" spans="1:18" x14ac:dyDescent="0.2">
      <c r="A7" s="30"/>
      <c r="B7" s="31"/>
      <c r="C7" s="31"/>
      <c r="D7" s="31"/>
      <c r="E7" s="24"/>
      <c r="F7" s="24"/>
      <c r="G7" s="24"/>
      <c r="H7" s="33"/>
      <c r="I7" s="32"/>
      <c r="J7" s="32"/>
      <c r="K7" s="34"/>
      <c r="L7" s="24"/>
      <c r="M7" s="24"/>
      <c r="N7" s="35"/>
      <c r="O7" s="28"/>
      <c r="P7" s="28"/>
      <c r="Q7" s="36"/>
      <c r="R7" s="28"/>
    </row>
    <row r="8" spans="1:18" x14ac:dyDescent="0.2">
      <c r="A8" s="30"/>
      <c r="B8" s="31"/>
      <c r="C8" s="31"/>
      <c r="D8" s="31"/>
      <c r="E8" s="24"/>
      <c r="F8" s="24"/>
      <c r="G8" s="24"/>
      <c r="H8" s="33"/>
      <c r="I8" s="32"/>
      <c r="J8" s="32"/>
      <c r="K8" s="34"/>
      <c r="L8" s="24"/>
      <c r="M8" s="24"/>
      <c r="N8" s="35"/>
      <c r="O8" s="28"/>
      <c r="P8" s="28"/>
      <c r="Q8" s="36"/>
      <c r="R8" s="28"/>
    </row>
    <row r="9" spans="1:18" x14ac:dyDescent="0.2">
      <c r="A9" s="37"/>
      <c r="B9" s="31"/>
      <c r="C9" s="31"/>
      <c r="D9" s="31"/>
      <c r="E9" s="24"/>
      <c r="F9" s="24"/>
      <c r="G9" s="24"/>
      <c r="H9" s="33"/>
      <c r="I9" s="32"/>
      <c r="J9" s="32"/>
      <c r="K9" s="34"/>
      <c r="L9" s="24"/>
      <c r="M9" s="24"/>
      <c r="N9" s="38"/>
      <c r="O9" s="28"/>
      <c r="P9" s="28"/>
      <c r="Q9" s="36"/>
      <c r="R9" s="39"/>
    </row>
    <row r="10" spans="1:18" x14ac:dyDescent="0.2">
      <c r="A10" s="41"/>
      <c r="B10" s="19"/>
      <c r="C10" s="19"/>
      <c r="D10" s="19"/>
      <c r="E10" s="20"/>
      <c r="F10" s="20"/>
      <c r="G10" s="20"/>
      <c r="H10" s="22"/>
      <c r="I10" s="21"/>
      <c r="J10" s="21"/>
      <c r="K10" s="23"/>
      <c r="L10" s="20"/>
      <c r="M10" s="20"/>
      <c r="N10" s="25"/>
      <c r="O10" s="26"/>
      <c r="P10" s="26"/>
      <c r="Q10" s="27"/>
      <c r="R10" s="28"/>
    </row>
    <row r="11" spans="1:18" x14ac:dyDescent="0.2">
      <c r="A11" s="42"/>
      <c r="B11" s="31"/>
      <c r="C11" s="31"/>
      <c r="D11" s="31"/>
      <c r="E11" s="24"/>
      <c r="F11" s="24"/>
      <c r="G11" s="24"/>
      <c r="H11" s="33"/>
      <c r="I11" s="32"/>
      <c r="J11" s="32"/>
      <c r="K11" s="34"/>
      <c r="L11" s="24"/>
      <c r="M11" s="24"/>
      <c r="N11" s="35"/>
      <c r="O11" s="28"/>
      <c r="P11" s="28"/>
      <c r="Q11" s="36"/>
      <c r="R11" s="28"/>
    </row>
    <row r="12" spans="1:18" x14ac:dyDescent="0.2">
      <c r="A12" s="42"/>
      <c r="B12" s="31"/>
      <c r="C12" s="31"/>
      <c r="D12" s="31"/>
      <c r="E12" s="24"/>
      <c r="F12" s="24"/>
      <c r="G12" s="24"/>
      <c r="H12" s="33"/>
      <c r="I12" s="32"/>
      <c r="J12" s="32"/>
      <c r="K12" s="34"/>
      <c r="L12" s="24"/>
      <c r="M12" s="24"/>
      <c r="N12" s="35"/>
      <c r="O12" s="28"/>
      <c r="P12" s="28"/>
      <c r="Q12" s="36"/>
      <c r="R12" s="28"/>
    </row>
    <row r="13" spans="1:18" x14ac:dyDescent="0.2">
      <c r="A13" s="42"/>
      <c r="B13" s="31"/>
      <c r="C13" s="31"/>
      <c r="D13" s="31"/>
      <c r="E13" s="24"/>
      <c r="F13" s="24"/>
      <c r="G13" s="24"/>
      <c r="H13" s="33"/>
      <c r="I13" s="32"/>
      <c r="J13" s="32"/>
      <c r="K13" s="34"/>
      <c r="L13" s="24"/>
      <c r="M13" s="24"/>
      <c r="N13" s="35"/>
      <c r="O13" s="28"/>
      <c r="P13" s="28"/>
      <c r="Q13" s="36"/>
      <c r="R13" s="28"/>
    </row>
    <row r="14" spans="1:18" x14ac:dyDescent="0.2">
      <c r="A14" s="42"/>
      <c r="B14" s="31"/>
      <c r="C14" s="31"/>
      <c r="D14" s="31"/>
      <c r="E14" s="24"/>
      <c r="F14" s="24"/>
      <c r="G14" s="24"/>
      <c r="H14" s="33"/>
      <c r="I14" s="32"/>
      <c r="J14" s="32"/>
      <c r="K14" s="34"/>
      <c r="L14" s="24"/>
      <c r="M14" s="24"/>
      <c r="N14" s="35"/>
      <c r="O14" s="28"/>
      <c r="P14" s="28"/>
      <c r="Q14" s="36"/>
      <c r="R14" s="28"/>
    </row>
    <row r="15" spans="1:18" x14ac:dyDescent="0.2">
      <c r="A15" s="42"/>
      <c r="B15" s="31"/>
      <c r="C15" s="31"/>
      <c r="D15" s="31"/>
      <c r="E15" s="24"/>
      <c r="F15" s="24"/>
      <c r="G15" s="24"/>
      <c r="H15" s="33"/>
      <c r="I15" s="32"/>
      <c r="J15" s="32"/>
      <c r="K15" s="34"/>
      <c r="L15" s="24"/>
      <c r="M15" s="24"/>
      <c r="N15" s="35"/>
      <c r="O15" s="28"/>
      <c r="P15" s="28"/>
      <c r="Q15" s="36"/>
      <c r="R15" s="28"/>
    </row>
    <row r="16" spans="1:18" x14ac:dyDescent="0.2">
      <c r="A16" s="42"/>
      <c r="B16" s="31"/>
      <c r="C16" s="31"/>
      <c r="D16" s="31"/>
      <c r="E16" s="24"/>
      <c r="F16" s="24"/>
      <c r="G16" s="24"/>
      <c r="H16" s="33"/>
      <c r="I16" s="32"/>
      <c r="J16" s="32"/>
      <c r="K16" s="34"/>
      <c r="L16" s="24"/>
      <c r="M16" s="24"/>
      <c r="N16" s="35"/>
      <c r="O16" s="28"/>
      <c r="P16" s="28"/>
      <c r="Q16" s="36"/>
      <c r="R16" s="28"/>
    </row>
    <row r="17" spans="1:18" x14ac:dyDescent="0.2">
      <c r="A17" s="42"/>
      <c r="B17" s="31"/>
      <c r="C17" s="31"/>
      <c r="D17" s="31"/>
      <c r="E17" s="24"/>
      <c r="F17" s="24"/>
      <c r="G17" s="24"/>
      <c r="H17" s="33"/>
      <c r="I17" s="32"/>
      <c r="J17" s="32"/>
      <c r="K17" s="34"/>
      <c r="L17" s="24"/>
      <c r="M17" s="24"/>
      <c r="N17" s="35"/>
      <c r="O17" s="28"/>
      <c r="P17" s="28"/>
      <c r="Q17" s="36"/>
      <c r="R17" s="28"/>
    </row>
    <row r="18" spans="1:18" x14ac:dyDescent="0.2">
      <c r="A18" s="42"/>
      <c r="B18" s="31"/>
      <c r="C18" s="31"/>
      <c r="D18" s="31"/>
      <c r="E18" s="24"/>
      <c r="F18" s="24"/>
      <c r="G18" s="24"/>
      <c r="H18" s="33"/>
      <c r="I18" s="32"/>
      <c r="J18" s="32"/>
      <c r="K18" s="34"/>
      <c r="L18" s="24"/>
      <c r="M18" s="24"/>
      <c r="N18" s="35"/>
      <c r="O18" s="28"/>
      <c r="P18" s="28"/>
      <c r="Q18" s="36"/>
      <c r="R18" s="28"/>
    </row>
    <row r="19" spans="1:18" x14ac:dyDescent="0.2">
      <c r="A19" s="42"/>
      <c r="B19" s="31"/>
      <c r="C19" s="31"/>
      <c r="D19" s="31"/>
      <c r="E19" s="24"/>
      <c r="F19" s="24"/>
      <c r="G19" s="24"/>
      <c r="H19" s="33"/>
      <c r="I19" s="32"/>
      <c r="J19" s="32"/>
      <c r="K19" s="34"/>
      <c r="L19" s="24"/>
      <c r="M19" s="24"/>
      <c r="N19" s="35"/>
      <c r="O19" s="28"/>
      <c r="P19" s="28"/>
      <c r="Q19" s="36"/>
      <c r="R19" s="28"/>
    </row>
    <row r="20" spans="1:18" x14ac:dyDescent="0.2">
      <c r="A20" s="44"/>
      <c r="B20" s="31"/>
      <c r="C20" s="31"/>
      <c r="D20" s="31"/>
      <c r="E20" s="24"/>
      <c r="F20" s="24"/>
      <c r="G20" s="24"/>
      <c r="H20" s="33"/>
      <c r="I20" s="32"/>
      <c r="J20" s="32"/>
      <c r="K20" s="34"/>
      <c r="L20" s="24"/>
      <c r="M20" s="24"/>
      <c r="N20" s="38"/>
      <c r="O20" s="28"/>
      <c r="P20" s="28"/>
      <c r="Q20" s="36"/>
      <c r="R20" s="39"/>
    </row>
    <row r="21" spans="1:18" x14ac:dyDescent="0.2">
      <c r="A21" s="41"/>
      <c r="B21" s="19"/>
      <c r="C21" s="19"/>
      <c r="D21" s="19"/>
      <c r="E21" s="20"/>
      <c r="F21" s="20"/>
      <c r="G21" s="20"/>
      <c r="H21" s="22"/>
      <c r="I21" s="21"/>
      <c r="J21" s="21"/>
      <c r="K21" s="23"/>
      <c r="L21" s="20"/>
      <c r="M21" s="20"/>
      <c r="N21" s="25"/>
      <c r="O21" s="26"/>
      <c r="P21" s="26"/>
      <c r="Q21" s="27"/>
      <c r="R21" s="28"/>
    </row>
    <row r="22" spans="1:18" x14ac:dyDescent="0.2">
      <c r="A22" s="42"/>
      <c r="B22" s="32"/>
      <c r="C22" s="32"/>
      <c r="D22" s="32"/>
      <c r="E22" s="34"/>
      <c r="F22" s="34"/>
      <c r="G22" s="34"/>
      <c r="H22" s="45"/>
      <c r="I22" s="32"/>
      <c r="J22" s="32"/>
      <c r="K22" s="34"/>
      <c r="L22" s="34"/>
      <c r="M22" s="34"/>
      <c r="N22" s="35"/>
      <c r="O22" s="28"/>
      <c r="P22" s="28"/>
      <c r="Q22" s="36"/>
      <c r="R22" s="28"/>
    </row>
    <row r="23" spans="1:18" x14ac:dyDescent="0.2">
      <c r="A23" s="42"/>
      <c r="B23" s="31"/>
      <c r="C23" s="31"/>
      <c r="D23" s="31"/>
      <c r="E23" s="24"/>
      <c r="F23" s="24"/>
      <c r="G23" s="24"/>
      <c r="H23" s="33"/>
      <c r="I23" s="32"/>
      <c r="J23" s="32"/>
      <c r="K23" s="34"/>
      <c r="L23" s="24"/>
      <c r="M23" s="24"/>
      <c r="N23" s="35"/>
      <c r="O23" s="28"/>
      <c r="P23" s="28"/>
      <c r="Q23" s="36"/>
      <c r="R23" s="28"/>
    </row>
    <row r="24" spans="1:18" x14ac:dyDescent="0.2">
      <c r="A24" s="42"/>
      <c r="B24" s="32"/>
      <c r="C24" s="32"/>
      <c r="D24" s="32"/>
      <c r="E24" s="24"/>
      <c r="F24" s="24"/>
      <c r="G24" s="24"/>
      <c r="H24" s="33"/>
      <c r="I24" s="32"/>
      <c r="J24" s="32"/>
      <c r="K24" s="34"/>
      <c r="L24" s="24"/>
      <c r="M24" s="24"/>
      <c r="N24" s="35"/>
      <c r="O24" s="28"/>
      <c r="P24" s="28"/>
      <c r="Q24" s="36"/>
      <c r="R24" s="28"/>
    </row>
    <row r="25" spans="1:18" x14ac:dyDescent="0.2">
      <c r="A25" s="42"/>
      <c r="B25" s="31"/>
      <c r="C25" s="31"/>
      <c r="D25" s="31"/>
      <c r="E25" s="24"/>
      <c r="F25" s="24"/>
      <c r="G25" s="24"/>
      <c r="H25" s="33"/>
      <c r="I25" s="32"/>
      <c r="J25" s="32"/>
      <c r="K25" s="34"/>
      <c r="L25" s="24"/>
      <c r="M25" s="24"/>
      <c r="N25" s="28"/>
      <c r="O25" s="28"/>
      <c r="P25" s="28"/>
      <c r="Q25" s="36"/>
      <c r="R25" s="28"/>
    </row>
    <row r="26" spans="1:18" x14ac:dyDescent="0.2">
      <c r="A26" s="44"/>
      <c r="B26" s="46"/>
      <c r="C26" s="46"/>
      <c r="D26" s="46"/>
      <c r="E26" s="47"/>
      <c r="F26" s="47"/>
      <c r="G26" s="47"/>
      <c r="H26" s="48"/>
      <c r="I26" s="46"/>
      <c r="J26" s="46"/>
      <c r="K26" s="49"/>
      <c r="L26" s="47"/>
      <c r="M26" s="24"/>
      <c r="N26" s="39"/>
      <c r="O26" s="39"/>
      <c r="P26" s="39"/>
      <c r="Q26" s="50"/>
      <c r="R26" s="39"/>
    </row>
  </sheetData>
  <mergeCells count="4">
    <mergeCell ref="A1:A2"/>
    <mergeCell ref="B1:G1"/>
    <mergeCell ref="H1:M1"/>
    <mergeCell ref="N1:R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2"/>
  <sheetViews>
    <sheetView tabSelected="1" workbookViewId="0">
      <selection activeCell="J38" sqref="J38"/>
    </sheetView>
  </sheetViews>
  <sheetFormatPr baseColWidth="10" defaultRowHeight="16" x14ac:dyDescent="0.2"/>
  <sheetData>
    <row r="1" spans="1:11" ht="17" thickBot="1" x14ac:dyDescent="0.25">
      <c r="A1" s="51" t="s">
        <v>11</v>
      </c>
      <c r="B1" s="52"/>
      <c r="C1" s="52"/>
      <c r="D1" s="52"/>
      <c r="E1" s="52"/>
      <c r="F1" s="52"/>
      <c r="G1" s="52"/>
      <c r="H1" s="52"/>
      <c r="I1" s="52"/>
      <c r="J1" s="53"/>
      <c r="K1" s="54"/>
    </row>
    <row r="2" spans="1:11" x14ac:dyDescent="0.2">
      <c r="A2" s="55"/>
      <c r="B2" s="56"/>
      <c r="C2" s="57"/>
      <c r="D2" s="58" t="s">
        <v>12</v>
      </c>
      <c r="E2" s="59" t="s">
        <v>13</v>
      </c>
      <c r="F2" s="60" t="s">
        <v>14</v>
      </c>
      <c r="G2" s="61" t="s">
        <v>5</v>
      </c>
      <c r="H2" s="61" t="s">
        <v>6</v>
      </c>
      <c r="I2" s="62" t="s">
        <v>7</v>
      </c>
      <c r="J2" s="61" t="s">
        <v>8</v>
      </c>
      <c r="K2" s="63" t="s">
        <v>15</v>
      </c>
    </row>
    <row r="3" spans="1:11" x14ac:dyDescent="0.2">
      <c r="A3" s="64" t="s">
        <v>16</v>
      </c>
      <c r="B3" s="65" t="s">
        <v>17</v>
      </c>
      <c r="C3" s="66">
        <v>1</v>
      </c>
      <c r="D3" s="67">
        <v>1</v>
      </c>
      <c r="E3" s="68" t="str">
        <f>IF(C3&gt;0,"YES", "NO")</f>
        <v>YES</v>
      </c>
      <c r="F3" s="69">
        <f>(C3/D3)</f>
        <v>1</v>
      </c>
      <c r="G3" s="70">
        <f>COUNTIF(E3:E35,"YES")</f>
        <v>11</v>
      </c>
      <c r="H3" s="70">
        <f>(SUMIF(E3:E35,"=YES",F3:F35)/G3)*100</f>
        <v>100</v>
      </c>
      <c r="I3" s="70">
        <f>(C3+C6+C9+C12+C15+C18+C21+C24+C27+C30+C33)/K3*100</f>
        <v>100</v>
      </c>
      <c r="J3" s="71">
        <v>15</v>
      </c>
      <c r="K3">
        <f>SUM(D3:D35)</f>
        <v>89</v>
      </c>
    </row>
    <row r="4" spans="1:11" x14ac:dyDescent="0.2">
      <c r="A4" s="72"/>
      <c r="B4" s="43" t="s">
        <v>18</v>
      </c>
      <c r="C4" s="73">
        <v>0</v>
      </c>
      <c r="D4" s="74"/>
      <c r="E4" s="68"/>
      <c r="F4" s="69"/>
    </row>
    <row r="5" spans="1:11" x14ac:dyDescent="0.2">
      <c r="A5" s="75"/>
      <c r="B5" s="40" t="s">
        <v>19</v>
      </c>
      <c r="C5" s="76">
        <v>0</v>
      </c>
      <c r="D5" s="77"/>
      <c r="E5" s="68"/>
      <c r="F5" s="69"/>
    </row>
    <row r="6" spans="1:11" x14ac:dyDescent="0.2">
      <c r="A6" s="64" t="s">
        <v>20</v>
      </c>
      <c r="B6" s="65" t="s">
        <v>17</v>
      </c>
      <c r="C6" s="66">
        <v>11</v>
      </c>
      <c r="D6" s="67">
        <v>11</v>
      </c>
      <c r="E6" s="68" t="str">
        <f t="shared" ref="E6" si="0">IF(C6&gt;0,"YES", "NO")</f>
        <v>YES</v>
      </c>
      <c r="F6" s="69">
        <f>(C6/D6)</f>
        <v>1</v>
      </c>
    </row>
    <row r="7" spans="1:11" x14ac:dyDescent="0.2">
      <c r="A7" s="72"/>
      <c r="B7" s="43" t="s">
        <v>18</v>
      </c>
      <c r="C7" s="73">
        <v>0</v>
      </c>
      <c r="D7" s="74"/>
      <c r="E7" s="68"/>
      <c r="F7" s="69"/>
    </row>
    <row r="8" spans="1:11" x14ac:dyDescent="0.2">
      <c r="A8" s="75"/>
      <c r="B8" s="40" t="s">
        <v>19</v>
      </c>
      <c r="C8" s="76">
        <v>0</v>
      </c>
      <c r="D8" s="77"/>
      <c r="E8" s="68"/>
      <c r="F8" s="69"/>
    </row>
    <row r="9" spans="1:11" x14ac:dyDescent="0.2">
      <c r="A9" s="64" t="s">
        <v>21</v>
      </c>
      <c r="B9" s="65" t="s">
        <v>17</v>
      </c>
      <c r="C9" s="66">
        <v>8</v>
      </c>
      <c r="D9" s="67">
        <v>8</v>
      </c>
      <c r="E9" s="68" t="str">
        <f t="shared" ref="E9" si="1">IF(C9&gt;0,"YES", "NO")</f>
        <v>YES</v>
      </c>
      <c r="F9" s="69">
        <f>C9/D9</f>
        <v>1</v>
      </c>
    </row>
    <row r="10" spans="1:11" x14ac:dyDescent="0.2">
      <c r="A10" s="72"/>
      <c r="B10" s="43" t="s">
        <v>18</v>
      </c>
      <c r="C10" s="73">
        <v>0</v>
      </c>
      <c r="D10" s="74"/>
      <c r="E10" s="68"/>
      <c r="F10" s="69"/>
    </row>
    <row r="11" spans="1:11" x14ac:dyDescent="0.2">
      <c r="A11" s="75"/>
      <c r="B11" s="40" t="s">
        <v>19</v>
      </c>
      <c r="C11" s="76">
        <v>0</v>
      </c>
      <c r="D11" s="77"/>
      <c r="E11" s="68"/>
      <c r="F11" s="69"/>
    </row>
    <row r="12" spans="1:11" x14ac:dyDescent="0.2">
      <c r="A12" s="64" t="s">
        <v>22</v>
      </c>
      <c r="B12" s="65" t="s">
        <v>17</v>
      </c>
      <c r="C12" s="66">
        <v>7</v>
      </c>
      <c r="D12" s="67">
        <v>7</v>
      </c>
      <c r="E12" s="68" t="str">
        <f t="shared" ref="E12" si="2">IF(C12&gt;0,"YES", "NO")</f>
        <v>YES</v>
      </c>
      <c r="F12" s="69">
        <f>C12/D12</f>
        <v>1</v>
      </c>
    </row>
    <row r="13" spans="1:11" x14ac:dyDescent="0.2">
      <c r="A13" s="72"/>
      <c r="B13" s="43" t="s">
        <v>18</v>
      </c>
      <c r="C13" s="73">
        <v>0</v>
      </c>
      <c r="D13" s="74"/>
      <c r="E13" s="68"/>
      <c r="F13" s="69"/>
    </row>
    <row r="14" spans="1:11" x14ac:dyDescent="0.2">
      <c r="A14" s="75"/>
      <c r="B14" s="40" t="s">
        <v>19</v>
      </c>
      <c r="C14" s="76">
        <v>0</v>
      </c>
      <c r="D14" s="77"/>
      <c r="E14" s="68"/>
      <c r="F14" s="69"/>
    </row>
    <row r="15" spans="1:11" x14ac:dyDescent="0.2">
      <c r="A15" s="64" t="s">
        <v>23</v>
      </c>
      <c r="B15" s="65" t="s">
        <v>17</v>
      </c>
      <c r="C15" s="66">
        <v>8</v>
      </c>
      <c r="D15" s="67">
        <v>8</v>
      </c>
      <c r="E15" s="68" t="str">
        <f t="shared" ref="E15" si="3">IF(C15&gt;0,"YES", "NO")</f>
        <v>YES</v>
      </c>
      <c r="F15" s="69">
        <f>C15/D15</f>
        <v>1</v>
      </c>
    </row>
    <row r="16" spans="1:11" x14ac:dyDescent="0.2">
      <c r="A16" s="72"/>
      <c r="B16" s="43" t="s">
        <v>18</v>
      </c>
      <c r="C16" s="73">
        <v>0</v>
      </c>
      <c r="D16" s="74"/>
      <c r="E16" s="68"/>
      <c r="F16" s="69"/>
    </row>
    <row r="17" spans="1:6" x14ac:dyDescent="0.2">
      <c r="A17" s="75"/>
      <c r="B17" s="40" t="s">
        <v>19</v>
      </c>
      <c r="C17" s="76">
        <v>0</v>
      </c>
      <c r="D17" s="77"/>
      <c r="E17" s="68"/>
      <c r="F17" s="69"/>
    </row>
    <row r="18" spans="1:6" x14ac:dyDescent="0.2">
      <c r="A18" s="64" t="s">
        <v>24</v>
      </c>
      <c r="B18" s="65" t="s">
        <v>17</v>
      </c>
      <c r="C18" s="66">
        <v>8</v>
      </c>
      <c r="D18" s="67">
        <v>8</v>
      </c>
      <c r="E18" s="68" t="str">
        <f t="shared" ref="E18" si="4">IF(C18&gt;0,"YES", "NO")</f>
        <v>YES</v>
      </c>
      <c r="F18" s="69">
        <f>C18/D18</f>
        <v>1</v>
      </c>
    </row>
    <row r="19" spans="1:6" x14ac:dyDescent="0.2">
      <c r="A19" s="72"/>
      <c r="B19" s="43" t="s">
        <v>18</v>
      </c>
      <c r="C19" s="73">
        <v>0</v>
      </c>
      <c r="D19" s="74"/>
      <c r="E19" s="68"/>
      <c r="F19" s="69"/>
    </row>
    <row r="20" spans="1:6" x14ac:dyDescent="0.2">
      <c r="A20" s="75"/>
      <c r="B20" s="40" t="s">
        <v>19</v>
      </c>
      <c r="C20" s="76">
        <v>0</v>
      </c>
      <c r="D20" s="77"/>
      <c r="E20" s="68"/>
      <c r="F20" s="69"/>
    </row>
    <row r="21" spans="1:6" x14ac:dyDescent="0.2">
      <c r="A21" s="64" t="s">
        <v>25</v>
      </c>
      <c r="B21" s="65" t="s">
        <v>17</v>
      </c>
      <c r="C21" s="66">
        <v>15</v>
      </c>
      <c r="D21" s="67">
        <v>15</v>
      </c>
      <c r="E21" s="68" t="str">
        <f t="shared" ref="E21" si="5">IF(C21&gt;0,"YES", "NO")</f>
        <v>YES</v>
      </c>
      <c r="F21" s="69">
        <f>C21/D21</f>
        <v>1</v>
      </c>
    </row>
    <row r="22" spans="1:6" x14ac:dyDescent="0.2">
      <c r="A22" s="72"/>
      <c r="B22" s="43" t="s">
        <v>18</v>
      </c>
      <c r="C22" s="73">
        <v>0</v>
      </c>
      <c r="D22" s="74"/>
      <c r="E22" s="68"/>
      <c r="F22" s="69"/>
    </row>
    <row r="23" spans="1:6" x14ac:dyDescent="0.2">
      <c r="A23" s="75"/>
      <c r="B23" s="40" t="s">
        <v>19</v>
      </c>
      <c r="C23" s="76">
        <v>15</v>
      </c>
      <c r="D23" s="77"/>
      <c r="E23" s="68"/>
      <c r="F23" s="69"/>
    </row>
    <row r="24" spans="1:6" x14ac:dyDescent="0.2">
      <c r="A24" s="64" t="s">
        <v>26</v>
      </c>
      <c r="B24" s="65" t="s">
        <v>17</v>
      </c>
      <c r="C24" s="66">
        <v>8</v>
      </c>
      <c r="D24" s="67">
        <v>8</v>
      </c>
      <c r="E24" s="68" t="str">
        <f t="shared" ref="E24" si="6">IF(C24&gt;0,"YES", "NO")</f>
        <v>YES</v>
      </c>
      <c r="F24" s="69">
        <f>C24/D24</f>
        <v>1</v>
      </c>
    </row>
    <row r="25" spans="1:6" x14ac:dyDescent="0.2">
      <c r="A25" s="72"/>
      <c r="B25" s="43" t="s">
        <v>18</v>
      </c>
      <c r="C25" s="73">
        <v>0</v>
      </c>
      <c r="D25" s="74"/>
      <c r="E25" s="68"/>
      <c r="F25" s="69"/>
    </row>
    <row r="26" spans="1:6" x14ac:dyDescent="0.2">
      <c r="A26" s="75"/>
      <c r="B26" s="40" t="s">
        <v>19</v>
      </c>
      <c r="C26" s="76">
        <v>0</v>
      </c>
      <c r="D26" s="77"/>
      <c r="E26" s="68"/>
      <c r="F26" s="69"/>
    </row>
    <row r="27" spans="1:6" x14ac:dyDescent="0.2">
      <c r="A27" s="64" t="s">
        <v>27</v>
      </c>
      <c r="B27" s="65" t="s">
        <v>17</v>
      </c>
      <c r="C27" s="66">
        <v>8</v>
      </c>
      <c r="D27" s="67">
        <v>8</v>
      </c>
      <c r="E27" s="68" t="str">
        <f t="shared" ref="E27" si="7">IF(C27&gt;0,"YES", "NO")</f>
        <v>YES</v>
      </c>
      <c r="F27" s="69">
        <f>C27/D27</f>
        <v>1</v>
      </c>
    </row>
    <row r="28" spans="1:6" x14ac:dyDescent="0.2">
      <c r="A28" s="72"/>
      <c r="B28" s="43" t="s">
        <v>18</v>
      </c>
      <c r="C28" s="73">
        <v>0</v>
      </c>
      <c r="D28" s="74"/>
      <c r="E28" s="68"/>
      <c r="F28" s="69"/>
    </row>
    <row r="29" spans="1:6" x14ac:dyDescent="0.2">
      <c r="A29" s="75"/>
      <c r="B29" s="40" t="s">
        <v>19</v>
      </c>
      <c r="C29" s="76">
        <v>0</v>
      </c>
      <c r="D29" s="77"/>
      <c r="E29" s="68"/>
      <c r="F29" s="69"/>
    </row>
    <row r="30" spans="1:6" x14ac:dyDescent="0.2">
      <c r="A30" s="64" t="s">
        <v>28</v>
      </c>
      <c r="B30" s="65" t="s">
        <v>17</v>
      </c>
      <c r="C30" s="66">
        <v>7</v>
      </c>
      <c r="D30" s="67">
        <v>7</v>
      </c>
      <c r="E30" s="68" t="str">
        <f t="shared" ref="E30" si="8">IF(C30&gt;0,"YES", "NO")</f>
        <v>YES</v>
      </c>
      <c r="F30" s="69">
        <f>C30/D30</f>
        <v>1</v>
      </c>
    </row>
    <row r="31" spans="1:6" x14ac:dyDescent="0.2">
      <c r="A31" s="72"/>
      <c r="B31" s="43" t="s">
        <v>18</v>
      </c>
      <c r="C31" s="73">
        <v>0</v>
      </c>
      <c r="D31" s="74"/>
      <c r="E31" s="68"/>
      <c r="F31" s="69"/>
    </row>
    <row r="32" spans="1:6" x14ac:dyDescent="0.2">
      <c r="A32" s="75"/>
      <c r="B32" s="40" t="s">
        <v>19</v>
      </c>
      <c r="C32" s="76">
        <v>0</v>
      </c>
      <c r="D32" s="77"/>
      <c r="E32" s="68"/>
      <c r="F32" s="69"/>
    </row>
    <row r="33" spans="1:11" x14ac:dyDescent="0.2">
      <c r="A33" s="64" t="s">
        <v>29</v>
      </c>
      <c r="B33" s="65" t="s">
        <v>17</v>
      </c>
      <c r="C33" s="66">
        <v>8</v>
      </c>
      <c r="D33" s="67">
        <v>8</v>
      </c>
      <c r="E33" s="68" t="str">
        <f t="shared" ref="E33" si="9">IF(C33&gt;0,"YES", "NO")</f>
        <v>YES</v>
      </c>
      <c r="F33" s="69">
        <f>C33/D33</f>
        <v>1</v>
      </c>
    </row>
    <row r="34" spans="1:11" x14ac:dyDescent="0.2">
      <c r="A34" s="72"/>
      <c r="B34" s="43" t="s">
        <v>18</v>
      </c>
      <c r="C34" s="73">
        <v>0</v>
      </c>
      <c r="D34" s="74"/>
      <c r="E34" s="68"/>
      <c r="F34" s="69"/>
    </row>
    <row r="35" spans="1:11" ht="17" thickBot="1" x14ac:dyDescent="0.25">
      <c r="A35" s="75"/>
      <c r="B35" s="40" t="s">
        <v>19</v>
      </c>
      <c r="C35" s="76">
        <v>0</v>
      </c>
      <c r="D35" s="77"/>
      <c r="E35" s="68"/>
      <c r="F35" s="69"/>
    </row>
    <row r="36" spans="1:11" ht="17" thickBot="1" x14ac:dyDescent="0.25">
      <c r="A36" s="51" t="s">
        <v>30</v>
      </c>
      <c r="B36" s="52"/>
      <c r="C36" s="52"/>
      <c r="D36" s="52"/>
      <c r="E36" s="52"/>
      <c r="F36" s="52"/>
      <c r="G36" s="52"/>
      <c r="H36" s="52"/>
      <c r="I36" s="52"/>
      <c r="J36" s="53"/>
      <c r="K36" s="78"/>
    </row>
    <row r="37" spans="1:11" x14ac:dyDescent="0.2">
      <c r="A37" s="55"/>
      <c r="B37" s="56"/>
      <c r="C37" s="57"/>
      <c r="D37" s="58" t="s">
        <v>12</v>
      </c>
      <c r="E37" s="59" t="s">
        <v>13</v>
      </c>
      <c r="F37" s="60" t="s">
        <v>14</v>
      </c>
      <c r="G37" s="79" t="s">
        <v>5</v>
      </c>
      <c r="H37" s="61" t="s">
        <v>6</v>
      </c>
      <c r="I37" s="62" t="s">
        <v>7</v>
      </c>
      <c r="J37" s="61" t="s">
        <v>8</v>
      </c>
      <c r="K37" s="63" t="s">
        <v>15</v>
      </c>
    </row>
    <row r="38" spans="1:11" x14ac:dyDescent="0.2">
      <c r="A38" s="64" t="s">
        <v>16</v>
      </c>
      <c r="B38" s="65" t="s">
        <v>17</v>
      </c>
      <c r="C38" s="66">
        <v>4</v>
      </c>
      <c r="D38" s="67">
        <v>4</v>
      </c>
      <c r="E38" s="68" t="str">
        <f>IF(C38&gt;0,"YES","NO")</f>
        <v>YES</v>
      </c>
      <c r="F38" s="69">
        <f>C38/D38</f>
        <v>1</v>
      </c>
      <c r="G38" s="80">
        <f>COUNTIF(E38:E70,"YES")</f>
        <v>11</v>
      </c>
      <c r="H38" s="70">
        <f>(SUMIF(E38:E70,"=YES",F38:F70)/G38)*100</f>
        <v>100</v>
      </c>
      <c r="I38" s="70">
        <f>(C38+C41+C44+C47+C50+C53+C56+C59+C62+C65+C68)/K38*100</f>
        <v>100</v>
      </c>
      <c r="J38" s="71">
        <v>45</v>
      </c>
      <c r="K38">
        <f>SUM(D38:D70)</f>
        <v>132</v>
      </c>
    </row>
    <row r="39" spans="1:11" x14ac:dyDescent="0.2">
      <c r="A39" s="72"/>
      <c r="B39" s="43" t="s">
        <v>18</v>
      </c>
      <c r="C39" s="73">
        <v>0</v>
      </c>
      <c r="D39" s="74"/>
      <c r="E39" s="68"/>
      <c r="F39" s="69"/>
    </row>
    <row r="40" spans="1:11" x14ac:dyDescent="0.2">
      <c r="A40" s="75"/>
      <c r="B40" s="40" t="s">
        <v>19</v>
      </c>
      <c r="C40" s="76">
        <v>0</v>
      </c>
      <c r="D40" s="77"/>
      <c r="E40" s="68"/>
      <c r="F40" s="69"/>
    </row>
    <row r="41" spans="1:11" x14ac:dyDescent="0.2">
      <c r="A41" s="64" t="s">
        <v>20</v>
      </c>
      <c r="B41" s="65" t="s">
        <v>17</v>
      </c>
      <c r="C41" s="66">
        <v>12</v>
      </c>
      <c r="D41" s="67">
        <v>12</v>
      </c>
      <c r="E41" s="68" t="str">
        <f>IF(C41&gt;0,"YES","NO")</f>
        <v>YES</v>
      </c>
      <c r="F41" s="69">
        <f>C41/D41</f>
        <v>1</v>
      </c>
    </row>
    <row r="42" spans="1:11" x14ac:dyDescent="0.2">
      <c r="A42" s="72"/>
      <c r="B42" s="43" t="s">
        <v>18</v>
      </c>
      <c r="C42" s="73">
        <v>0</v>
      </c>
      <c r="D42" s="74"/>
      <c r="E42" s="68"/>
      <c r="F42" s="69"/>
    </row>
    <row r="43" spans="1:11" x14ac:dyDescent="0.2">
      <c r="A43" s="75"/>
      <c r="B43" s="40" t="s">
        <v>19</v>
      </c>
      <c r="C43" s="76">
        <v>0</v>
      </c>
      <c r="D43" s="77"/>
      <c r="E43" s="68"/>
      <c r="F43" s="69"/>
    </row>
    <row r="44" spans="1:11" x14ac:dyDescent="0.2">
      <c r="A44" s="64" t="s">
        <v>21</v>
      </c>
      <c r="B44" s="65" t="s">
        <v>17</v>
      </c>
      <c r="C44" s="66">
        <v>12</v>
      </c>
      <c r="D44" s="67">
        <v>12</v>
      </c>
      <c r="E44" s="68" t="str">
        <f>IF(C44&gt;0,"YES","NO")</f>
        <v>YES</v>
      </c>
      <c r="F44" s="69">
        <f>C44/D44</f>
        <v>1</v>
      </c>
    </row>
    <row r="45" spans="1:11" x14ac:dyDescent="0.2">
      <c r="A45" s="72"/>
      <c r="B45" s="43" t="s">
        <v>18</v>
      </c>
      <c r="C45" s="73">
        <v>0</v>
      </c>
      <c r="D45" s="74"/>
      <c r="E45" s="68"/>
      <c r="F45" s="69"/>
    </row>
    <row r="46" spans="1:11" x14ac:dyDescent="0.2">
      <c r="A46" s="75"/>
      <c r="B46" s="40" t="s">
        <v>19</v>
      </c>
      <c r="C46" s="76">
        <v>0</v>
      </c>
      <c r="D46" s="77"/>
      <c r="E46" s="68"/>
      <c r="F46" s="69"/>
    </row>
    <row r="47" spans="1:11" x14ac:dyDescent="0.2">
      <c r="A47" s="64" t="s">
        <v>22</v>
      </c>
      <c r="B47" s="65" t="s">
        <v>17</v>
      </c>
      <c r="C47" s="66">
        <v>4</v>
      </c>
      <c r="D47" s="67">
        <v>4</v>
      </c>
      <c r="E47" s="68" t="str">
        <f>IF(C47&gt;0,"YES","NO")</f>
        <v>YES</v>
      </c>
      <c r="F47" s="69">
        <f>C47/D47</f>
        <v>1</v>
      </c>
    </row>
    <row r="48" spans="1:11" x14ac:dyDescent="0.2">
      <c r="A48" s="72"/>
      <c r="B48" s="43" t="s">
        <v>18</v>
      </c>
      <c r="C48" s="73">
        <v>0</v>
      </c>
      <c r="D48" s="74"/>
      <c r="E48" s="68"/>
      <c r="F48" s="69"/>
    </row>
    <row r="49" spans="1:9" x14ac:dyDescent="0.2">
      <c r="A49" s="75"/>
      <c r="B49" s="40" t="s">
        <v>19</v>
      </c>
      <c r="C49" s="76">
        <v>0</v>
      </c>
      <c r="D49" s="77"/>
      <c r="E49" s="68"/>
      <c r="F49" s="69"/>
    </row>
    <row r="50" spans="1:9" x14ac:dyDescent="0.2">
      <c r="A50" s="64" t="s">
        <v>23</v>
      </c>
      <c r="B50" s="65" t="s">
        <v>17</v>
      </c>
      <c r="C50" s="66">
        <v>26</v>
      </c>
      <c r="D50" s="67">
        <v>26</v>
      </c>
      <c r="E50" s="68" t="str">
        <f>IF(C50&gt;0,"YES","NO")</f>
        <v>YES</v>
      </c>
      <c r="F50" s="69">
        <f>C50/D50</f>
        <v>1</v>
      </c>
    </row>
    <row r="51" spans="1:9" x14ac:dyDescent="0.2">
      <c r="A51" s="72"/>
      <c r="B51" s="43" t="s">
        <v>18</v>
      </c>
      <c r="C51" s="73">
        <v>0</v>
      </c>
      <c r="D51" s="74"/>
      <c r="E51" s="68"/>
      <c r="F51" s="69"/>
    </row>
    <row r="52" spans="1:9" x14ac:dyDescent="0.2">
      <c r="A52" s="75"/>
      <c r="B52" s="40" t="s">
        <v>19</v>
      </c>
      <c r="C52" s="76">
        <v>0</v>
      </c>
      <c r="D52" s="77"/>
      <c r="E52" s="68"/>
      <c r="F52" s="69"/>
      <c r="I52" s="29"/>
    </row>
    <row r="53" spans="1:9" x14ac:dyDescent="0.2">
      <c r="A53" s="64" t="s">
        <v>24</v>
      </c>
      <c r="B53" s="65" t="s">
        <v>17</v>
      </c>
      <c r="C53" s="66">
        <v>12</v>
      </c>
      <c r="D53" s="67">
        <v>12</v>
      </c>
      <c r="E53" s="68" t="str">
        <f t="shared" ref="E53" si="10">IF(C53&gt;0,"YES","NO")</f>
        <v>YES</v>
      </c>
      <c r="F53" s="69">
        <f>C53/D53</f>
        <v>1</v>
      </c>
    </row>
    <row r="54" spans="1:9" x14ac:dyDescent="0.2">
      <c r="A54" s="72"/>
      <c r="B54" s="43" t="s">
        <v>18</v>
      </c>
      <c r="C54" s="73">
        <v>0</v>
      </c>
      <c r="D54" s="74"/>
      <c r="E54" s="68"/>
      <c r="F54" s="69"/>
    </row>
    <row r="55" spans="1:9" x14ac:dyDescent="0.2">
      <c r="A55" s="75"/>
      <c r="B55" s="40" t="s">
        <v>19</v>
      </c>
      <c r="C55" s="76">
        <v>0</v>
      </c>
      <c r="D55" s="77"/>
      <c r="E55" s="68"/>
      <c r="F55" s="69"/>
    </row>
    <row r="56" spans="1:9" x14ac:dyDescent="0.2">
      <c r="A56" s="64" t="s">
        <v>25</v>
      </c>
      <c r="B56" s="65" t="s">
        <v>17</v>
      </c>
      <c r="C56" s="66">
        <v>17</v>
      </c>
      <c r="D56" s="67">
        <v>17</v>
      </c>
      <c r="E56" s="68" t="str">
        <f t="shared" ref="E56" si="11">IF(C56&gt;0,"YES","NO")</f>
        <v>YES</v>
      </c>
      <c r="F56" s="69">
        <f>C56/D56</f>
        <v>1</v>
      </c>
    </row>
    <row r="57" spans="1:9" x14ac:dyDescent="0.2">
      <c r="A57" s="72"/>
      <c r="B57" s="43" t="s">
        <v>18</v>
      </c>
      <c r="C57" s="73">
        <v>0</v>
      </c>
      <c r="D57" s="74"/>
      <c r="E57" s="68"/>
      <c r="F57" s="69"/>
    </row>
    <row r="58" spans="1:9" x14ac:dyDescent="0.2">
      <c r="A58" s="75"/>
      <c r="B58" s="40" t="s">
        <v>19</v>
      </c>
      <c r="C58" s="76">
        <v>0</v>
      </c>
      <c r="D58" s="77"/>
      <c r="E58" s="68"/>
      <c r="F58" s="69"/>
    </row>
    <row r="59" spans="1:9" x14ac:dyDescent="0.2">
      <c r="A59" s="64" t="s">
        <v>26</v>
      </c>
      <c r="B59" s="65" t="s">
        <v>17</v>
      </c>
      <c r="C59" s="66">
        <v>1</v>
      </c>
      <c r="D59" s="67">
        <v>1</v>
      </c>
      <c r="E59" s="68" t="str">
        <f t="shared" ref="E59" si="12">IF(C59&gt;0,"YES","NO")</f>
        <v>YES</v>
      </c>
      <c r="F59" s="69">
        <f>C59/D59</f>
        <v>1</v>
      </c>
    </row>
    <row r="60" spans="1:9" x14ac:dyDescent="0.2">
      <c r="A60" s="72"/>
      <c r="B60" s="43" t="s">
        <v>18</v>
      </c>
      <c r="C60" s="73">
        <v>0</v>
      </c>
      <c r="D60" s="74"/>
      <c r="E60" s="68"/>
      <c r="F60" s="69"/>
    </row>
    <row r="61" spans="1:9" x14ac:dyDescent="0.2">
      <c r="A61" s="75"/>
      <c r="B61" s="40" t="s">
        <v>19</v>
      </c>
      <c r="C61" s="76">
        <v>0</v>
      </c>
      <c r="D61" s="77"/>
      <c r="E61" s="68"/>
      <c r="F61" s="69"/>
    </row>
    <row r="62" spans="1:9" x14ac:dyDescent="0.2">
      <c r="A62" s="64" t="s">
        <v>27</v>
      </c>
      <c r="B62" s="65" t="s">
        <v>17</v>
      </c>
      <c r="C62" s="66">
        <v>11</v>
      </c>
      <c r="D62" s="67">
        <v>11</v>
      </c>
      <c r="E62" s="68" t="str">
        <f t="shared" ref="E62" si="13">IF(C62&gt;0,"YES","NO")</f>
        <v>YES</v>
      </c>
      <c r="F62" s="69">
        <f>C62/D62</f>
        <v>1</v>
      </c>
    </row>
    <row r="63" spans="1:9" x14ac:dyDescent="0.2">
      <c r="A63" s="72"/>
      <c r="B63" s="43" t="s">
        <v>18</v>
      </c>
      <c r="C63" s="73">
        <v>0</v>
      </c>
      <c r="D63" s="74"/>
      <c r="E63" s="68"/>
      <c r="F63" s="69"/>
    </row>
    <row r="64" spans="1:9" x14ac:dyDescent="0.2">
      <c r="A64" s="75"/>
      <c r="B64" s="40" t="s">
        <v>19</v>
      </c>
      <c r="C64" s="76">
        <v>0</v>
      </c>
      <c r="D64" s="77"/>
      <c r="E64" s="68"/>
      <c r="F64" s="69"/>
    </row>
    <row r="65" spans="1:11" x14ac:dyDescent="0.2">
      <c r="A65" s="64" t="s">
        <v>28</v>
      </c>
      <c r="B65" s="65" t="s">
        <v>17</v>
      </c>
      <c r="C65" s="66">
        <v>13</v>
      </c>
      <c r="D65" s="67">
        <v>13</v>
      </c>
      <c r="E65" s="68" t="str">
        <f t="shared" ref="E65" si="14">IF(C65&gt;0,"YES","NO")</f>
        <v>YES</v>
      </c>
      <c r="F65" s="69">
        <f>C65/D65</f>
        <v>1</v>
      </c>
    </row>
    <row r="66" spans="1:11" x14ac:dyDescent="0.2">
      <c r="A66" s="72"/>
      <c r="B66" s="43" t="s">
        <v>18</v>
      </c>
      <c r="C66" s="73">
        <v>0</v>
      </c>
      <c r="D66" s="74"/>
      <c r="E66" s="68"/>
      <c r="F66" s="69"/>
    </row>
    <row r="67" spans="1:11" x14ac:dyDescent="0.2">
      <c r="A67" s="75"/>
      <c r="B67" s="40" t="s">
        <v>19</v>
      </c>
      <c r="C67" s="76">
        <v>0</v>
      </c>
      <c r="D67" s="77"/>
      <c r="E67" s="68"/>
      <c r="F67" s="69"/>
    </row>
    <row r="68" spans="1:11" x14ac:dyDescent="0.2">
      <c r="A68" s="64" t="s">
        <v>29</v>
      </c>
      <c r="B68" s="65" t="s">
        <v>17</v>
      </c>
      <c r="C68" s="66">
        <v>20</v>
      </c>
      <c r="D68" s="67">
        <v>20</v>
      </c>
      <c r="E68" s="68" t="str">
        <f t="shared" ref="E68" si="15">IF(C68&gt;0,"YES","NO")</f>
        <v>YES</v>
      </c>
      <c r="F68" s="69">
        <f>C68/D68</f>
        <v>1</v>
      </c>
    </row>
    <row r="69" spans="1:11" x14ac:dyDescent="0.2">
      <c r="A69" s="72"/>
      <c r="B69" s="43" t="s">
        <v>18</v>
      </c>
      <c r="C69" s="73">
        <v>0</v>
      </c>
      <c r="D69" s="74"/>
      <c r="E69" s="68"/>
      <c r="F69" s="69"/>
    </row>
    <row r="70" spans="1:11" x14ac:dyDescent="0.2">
      <c r="A70" s="75"/>
      <c r="B70" s="40" t="s">
        <v>19</v>
      </c>
      <c r="C70" s="76">
        <v>0</v>
      </c>
      <c r="D70" s="77"/>
      <c r="E70" s="68"/>
      <c r="F70" s="69"/>
    </row>
    <row r="71" spans="1:11" x14ac:dyDescent="0.2">
      <c r="A71" s="81"/>
      <c r="B71" s="43"/>
      <c r="C71" s="82"/>
      <c r="D71" s="83"/>
      <c r="E71" s="83"/>
      <c r="F71" s="84"/>
    </row>
    <row r="72" spans="1:11" x14ac:dyDescent="0.2">
      <c r="A72" s="85" t="s">
        <v>2</v>
      </c>
      <c r="B72" s="86"/>
      <c r="C72" s="86"/>
      <c r="D72" s="86"/>
      <c r="E72" s="86"/>
      <c r="F72" s="86"/>
      <c r="G72" s="86"/>
      <c r="H72" s="86"/>
      <c r="I72" s="86"/>
      <c r="J72" s="87"/>
    </row>
    <row r="73" spans="1:11" x14ac:dyDescent="0.2">
      <c r="A73" s="55"/>
      <c r="B73" s="56"/>
      <c r="C73" s="57"/>
      <c r="D73" s="58" t="s">
        <v>12</v>
      </c>
      <c r="E73" s="59" t="s">
        <v>13</v>
      </c>
      <c r="F73" s="60" t="s">
        <v>14</v>
      </c>
      <c r="G73" s="61" t="s">
        <v>5</v>
      </c>
      <c r="H73" s="61" t="s">
        <v>6</v>
      </c>
      <c r="I73" s="62" t="s">
        <v>7</v>
      </c>
      <c r="J73" s="61" t="s">
        <v>8</v>
      </c>
      <c r="K73" s="63" t="s">
        <v>15</v>
      </c>
    </row>
    <row r="74" spans="1:11" x14ac:dyDescent="0.2">
      <c r="A74" s="64" t="s">
        <v>16</v>
      </c>
      <c r="B74" s="65" t="s">
        <v>17</v>
      </c>
      <c r="C74" s="66">
        <v>3</v>
      </c>
      <c r="D74" s="67">
        <v>3</v>
      </c>
      <c r="E74" s="68" t="str">
        <f>IF(C74&gt;0,"YES", "NO")</f>
        <v>YES</v>
      </c>
      <c r="F74" s="69">
        <f>(C74/D74)</f>
        <v>1</v>
      </c>
      <c r="G74" s="70">
        <f>COUNTIF(E74:E112,"YES")</f>
        <v>13</v>
      </c>
      <c r="H74" s="70">
        <f>(SUMIF(E74:E112,"=YES",F74:F112)/G74)*100</f>
        <v>100</v>
      </c>
      <c r="I74" s="70">
        <f>(C74+C77+C80+C83+C86+C89+C92+C95+C98+C101+C104+C107+C110)/K74*100</f>
        <v>100</v>
      </c>
      <c r="J74" s="71">
        <v>15</v>
      </c>
      <c r="K74">
        <f>SUM(D74:D112)</f>
        <v>58</v>
      </c>
    </row>
    <row r="75" spans="1:11" x14ac:dyDescent="0.2">
      <c r="A75" s="72"/>
      <c r="B75" s="43" t="s">
        <v>18</v>
      </c>
      <c r="C75" s="73">
        <v>0</v>
      </c>
      <c r="D75" s="74"/>
      <c r="E75" s="68"/>
      <c r="F75" s="69"/>
    </row>
    <row r="76" spans="1:11" x14ac:dyDescent="0.2">
      <c r="A76" s="75"/>
      <c r="B76" s="40" t="s">
        <v>19</v>
      </c>
      <c r="C76" s="76">
        <v>0</v>
      </c>
      <c r="D76" s="77"/>
      <c r="E76" s="68"/>
      <c r="F76" s="69"/>
    </row>
    <row r="77" spans="1:11" x14ac:dyDescent="0.2">
      <c r="A77" s="64" t="s">
        <v>20</v>
      </c>
      <c r="B77" s="65" t="s">
        <v>17</v>
      </c>
      <c r="C77" s="66">
        <v>3</v>
      </c>
      <c r="D77" s="67">
        <v>3</v>
      </c>
      <c r="E77" s="68" t="str">
        <f t="shared" ref="E77" si="16">IF(C77&gt;0,"YES", "NO")</f>
        <v>YES</v>
      </c>
      <c r="F77" s="69">
        <f>(C77/D77)</f>
        <v>1</v>
      </c>
    </row>
    <row r="78" spans="1:11" x14ac:dyDescent="0.2">
      <c r="A78" s="72"/>
      <c r="B78" s="43" t="s">
        <v>18</v>
      </c>
      <c r="C78" s="73">
        <v>0</v>
      </c>
      <c r="D78" s="74"/>
      <c r="E78" s="68"/>
      <c r="F78" s="69"/>
    </row>
    <row r="79" spans="1:11" x14ac:dyDescent="0.2">
      <c r="A79" s="75"/>
      <c r="B79" s="40" t="s">
        <v>19</v>
      </c>
      <c r="C79" s="76">
        <v>0</v>
      </c>
      <c r="D79" s="77"/>
      <c r="E79" s="68"/>
      <c r="F79" s="69"/>
    </row>
    <row r="80" spans="1:11" x14ac:dyDescent="0.2">
      <c r="A80" s="64" t="s">
        <v>21</v>
      </c>
      <c r="B80" s="65" t="s">
        <v>17</v>
      </c>
      <c r="C80" s="66">
        <v>2</v>
      </c>
      <c r="D80" s="67">
        <v>2</v>
      </c>
      <c r="E80" s="68" t="str">
        <f t="shared" ref="E80" si="17">IF(C80&gt;0,"YES", "NO")</f>
        <v>YES</v>
      </c>
      <c r="F80" s="69">
        <f>C80/D80</f>
        <v>1</v>
      </c>
    </row>
    <row r="81" spans="1:6" x14ac:dyDescent="0.2">
      <c r="A81" s="72"/>
      <c r="B81" s="43" t="s">
        <v>18</v>
      </c>
      <c r="C81" s="73">
        <v>0</v>
      </c>
      <c r="D81" s="74"/>
      <c r="E81" s="68"/>
      <c r="F81" s="69"/>
    </row>
    <row r="82" spans="1:6" x14ac:dyDescent="0.2">
      <c r="A82" s="75"/>
      <c r="B82" s="40" t="s">
        <v>19</v>
      </c>
      <c r="C82" s="76">
        <v>0</v>
      </c>
      <c r="D82" s="77"/>
      <c r="E82" s="68"/>
      <c r="F82" s="69"/>
    </row>
    <row r="83" spans="1:6" x14ac:dyDescent="0.2">
      <c r="A83" s="64" t="s">
        <v>22</v>
      </c>
      <c r="B83" s="65" t="s">
        <v>17</v>
      </c>
      <c r="C83" s="66">
        <v>10</v>
      </c>
      <c r="D83" s="67">
        <v>10</v>
      </c>
      <c r="E83" s="68" t="str">
        <f t="shared" ref="E83" si="18">IF(C83&gt;0,"YES", "NO")</f>
        <v>YES</v>
      </c>
      <c r="F83" s="69">
        <f>C83/D83</f>
        <v>1</v>
      </c>
    </row>
    <row r="84" spans="1:6" x14ac:dyDescent="0.2">
      <c r="A84" s="72"/>
      <c r="B84" s="43" t="s">
        <v>18</v>
      </c>
      <c r="C84" s="73">
        <v>0</v>
      </c>
      <c r="D84" s="74"/>
      <c r="E84" s="68"/>
      <c r="F84" s="69"/>
    </row>
    <row r="85" spans="1:6" x14ac:dyDescent="0.2">
      <c r="A85" s="75"/>
      <c r="B85" s="40" t="s">
        <v>19</v>
      </c>
      <c r="C85" s="76">
        <v>0</v>
      </c>
      <c r="D85" s="77"/>
      <c r="E85" s="68"/>
      <c r="F85" s="69"/>
    </row>
    <row r="86" spans="1:6" x14ac:dyDescent="0.2">
      <c r="A86" s="64" t="s">
        <v>23</v>
      </c>
      <c r="B86" s="65" t="s">
        <v>17</v>
      </c>
      <c r="C86" s="66">
        <v>5</v>
      </c>
      <c r="D86" s="67">
        <v>5</v>
      </c>
      <c r="E86" s="68" t="str">
        <f t="shared" ref="E86" si="19">IF(C86&gt;0,"YES", "NO")</f>
        <v>YES</v>
      </c>
      <c r="F86" s="69">
        <f>C86/D86</f>
        <v>1</v>
      </c>
    </row>
    <row r="87" spans="1:6" x14ac:dyDescent="0.2">
      <c r="A87" s="72"/>
      <c r="B87" s="43" t="s">
        <v>18</v>
      </c>
      <c r="C87" s="73">
        <v>0</v>
      </c>
      <c r="D87" s="74"/>
      <c r="E87" s="68"/>
      <c r="F87" s="69"/>
    </row>
    <row r="88" spans="1:6" x14ac:dyDescent="0.2">
      <c r="A88" s="75"/>
      <c r="B88" s="40" t="s">
        <v>19</v>
      </c>
      <c r="C88" s="76">
        <v>0</v>
      </c>
      <c r="D88" s="77"/>
      <c r="E88" s="68"/>
      <c r="F88" s="69"/>
    </row>
    <row r="89" spans="1:6" x14ac:dyDescent="0.2">
      <c r="A89" s="64" t="s">
        <v>24</v>
      </c>
      <c r="B89" s="65" t="s">
        <v>17</v>
      </c>
      <c r="C89" s="66">
        <v>6</v>
      </c>
      <c r="D89" s="67">
        <v>6</v>
      </c>
      <c r="E89" s="68" t="str">
        <f t="shared" ref="E89" si="20">IF(C89&gt;0,"YES", "NO")</f>
        <v>YES</v>
      </c>
      <c r="F89" s="69">
        <f>C89/D89</f>
        <v>1</v>
      </c>
    </row>
    <row r="90" spans="1:6" x14ac:dyDescent="0.2">
      <c r="A90" s="72"/>
      <c r="B90" s="43" t="s">
        <v>18</v>
      </c>
      <c r="C90" s="73">
        <v>0</v>
      </c>
      <c r="D90" s="74"/>
      <c r="E90" s="68"/>
      <c r="F90" s="69"/>
    </row>
    <row r="91" spans="1:6" x14ac:dyDescent="0.2">
      <c r="A91" s="75"/>
      <c r="B91" s="40" t="s">
        <v>19</v>
      </c>
      <c r="C91" s="76">
        <v>0</v>
      </c>
      <c r="D91" s="77"/>
      <c r="E91" s="68"/>
      <c r="F91" s="69"/>
    </row>
    <row r="92" spans="1:6" x14ac:dyDescent="0.2">
      <c r="A92" s="64" t="s">
        <v>25</v>
      </c>
      <c r="B92" s="65" t="s">
        <v>17</v>
      </c>
      <c r="C92" s="66">
        <v>8</v>
      </c>
      <c r="D92" s="67">
        <v>8</v>
      </c>
      <c r="E92" s="68" t="str">
        <f t="shared" ref="E92" si="21">IF(C92&gt;0,"YES", "NO")</f>
        <v>YES</v>
      </c>
      <c r="F92" s="69">
        <f>C92/D92</f>
        <v>1</v>
      </c>
    </row>
    <row r="93" spans="1:6" x14ac:dyDescent="0.2">
      <c r="A93" s="72"/>
      <c r="B93" s="43" t="s">
        <v>18</v>
      </c>
      <c r="C93" s="73">
        <v>0</v>
      </c>
      <c r="D93" s="74"/>
      <c r="E93" s="68"/>
      <c r="F93" s="69"/>
    </row>
    <row r="94" spans="1:6" x14ac:dyDescent="0.2">
      <c r="A94" s="75"/>
      <c r="B94" s="40" t="s">
        <v>19</v>
      </c>
      <c r="C94" s="76">
        <v>0</v>
      </c>
      <c r="D94" s="77"/>
      <c r="E94" s="68"/>
      <c r="F94" s="69"/>
    </row>
    <row r="95" spans="1:6" x14ac:dyDescent="0.2">
      <c r="A95" s="64" t="s">
        <v>26</v>
      </c>
      <c r="B95" s="65" t="s">
        <v>17</v>
      </c>
      <c r="C95" s="66">
        <v>5</v>
      </c>
      <c r="D95" s="67">
        <v>5</v>
      </c>
      <c r="E95" s="68" t="str">
        <f t="shared" ref="E95" si="22">IF(C95&gt;0,"YES", "NO")</f>
        <v>YES</v>
      </c>
      <c r="F95" s="69">
        <f>C95/D95</f>
        <v>1</v>
      </c>
    </row>
    <row r="96" spans="1:6" x14ac:dyDescent="0.2">
      <c r="A96" s="72"/>
      <c r="B96" s="43" t="s">
        <v>18</v>
      </c>
      <c r="C96" s="73">
        <v>0</v>
      </c>
      <c r="D96" s="74"/>
      <c r="E96" s="68"/>
      <c r="F96" s="69"/>
    </row>
    <row r="97" spans="1:6" x14ac:dyDescent="0.2">
      <c r="A97" s="75"/>
      <c r="B97" s="40" t="s">
        <v>19</v>
      </c>
      <c r="C97" s="76">
        <v>0</v>
      </c>
      <c r="D97" s="77"/>
      <c r="E97" s="68"/>
      <c r="F97" s="69"/>
    </row>
    <row r="98" spans="1:6" x14ac:dyDescent="0.2">
      <c r="A98" s="64" t="s">
        <v>27</v>
      </c>
      <c r="B98" s="65" t="s">
        <v>17</v>
      </c>
      <c r="C98" s="66">
        <v>5</v>
      </c>
      <c r="D98" s="67">
        <v>5</v>
      </c>
      <c r="E98" s="68" t="str">
        <f t="shared" ref="E98" si="23">IF(C98&gt;0,"YES", "NO")</f>
        <v>YES</v>
      </c>
      <c r="F98" s="69">
        <f>C98/D98</f>
        <v>1</v>
      </c>
    </row>
    <row r="99" spans="1:6" x14ac:dyDescent="0.2">
      <c r="A99" s="72"/>
      <c r="B99" s="43" t="s">
        <v>18</v>
      </c>
      <c r="C99" s="73">
        <v>0</v>
      </c>
      <c r="D99" s="74"/>
      <c r="E99" s="68"/>
      <c r="F99" s="69"/>
    </row>
    <row r="100" spans="1:6" x14ac:dyDescent="0.2">
      <c r="A100" s="75"/>
      <c r="B100" s="40" t="s">
        <v>19</v>
      </c>
      <c r="C100" s="76">
        <v>0</v>
      </c>
      <c r="D100" s="77"/>
      <c r="E100" s="68"/>
      <c r="F100" s="69"/>
    </row>
    <row r="101" spans="1:6" x14ac:dyDescent="0.2">
      <c r="A101" s="64" t="s">
        <v>28</v>
      </c>
      <c r="B101" s="65" t="s">
        <v>17</v>
      </c>
      <c r="C101" s="66">
        <v>4</v>
      </c>
      <c r="D101" s="67">
        <v>4</v>
      </c>
      <c r="E101" s="68" t="str">
        <f t="shared" ref="E101" si="24">IF(C101&gt;0,"YES", "NO")</f>
        <v>YES</v>
      </c>
      <c r="F101" s="69">
        <f>C101/D101</f>
        <v>1</v>
      </c>
    </row>
    <row r="102" spans="1:6" x14ac:dyDescent="0.2">
      <c r="A102" s="72"/>
      <c r="B102" s="43" t="s">
        <v>18</v>
      </c>
      <c r="C102" s="73">
        <v>0</v>
      </c>
      <c r="D102" s="74"/>
      <c r="E102" s="68"/>
      <c r="F102" s="69"/>
    </row>
    <row r="103" spans="1:6" x14ac:dyDescent="0.2">
      <c r="A103" s="75"/>
      <c r="B103" s="40" t="s">
        <v>19</v>
      </c>
      <c r="C103" s="76">
        <v>0</v>
      </c>
      <c r="D103" s="77"/>
      <c r="E103" s="68"/>
      <c r="F103" s="69"/>
    </row>
    <row r="104" spans="1:6" x14ac:dyDescent="0.2">
      <c r="A104" s="64" t="s">
        <v>29</v>
      </c>
      <c r="B104" s="65" t="s">
        <v>17</v>
      </c>
      <c r="C104" s="66">
        <v>2</v>
      </c>
      <c r="D104" s="67">
        <v>2</v>
      </c>
      <c r="E104" s="68" t="str">
        <f t="shared" ref="E104" si="25">IF(C104&gt;0,"YES", "NO")</f>
        <v>YES</v>
      </c>
      <c r="F104" s="69">
        <f>C104/D104</f>
        <v>1</v>
      </c>
    </row>
    <row r="105" spans="1:6" x14ac:dyDescent="0.2">
      <c r="A105" s="72"/>
      <c r="B105" s="43" t="s">
        <v>18</v>
      </c>
      <c r="C105" s="73">
        <v>0</v>
      </c>
      <c r="D105" s="74"/>
      <c r="E105" s="68"/>
      <c r="F105" s="69"/>
    </row>
    <row r="106" spans="1:6" x14ac:dyDescent="0.2">
      <c r="A106" s="75"/>
      <c r="B106" s="40" t="s">
        <v>19</v>
      </c>
      <c r="C106" s="76">
        <v>0</v>
      </c>
      <c r="D106" s="77"/>
      <c r="E106" s="68"/>
      <c r="F106" s="69"/>
    </row>
    <row r="107" spans="1:6" x14ac:dyDescent="0.2">
      <c r="A107" s="64" t="s">
        <v>31</v>
      </c>
      <c r="B107" s="65" t="s">
        <v>17</v>
      </c>
      <c r="C107" s="66">
        <v>3</v>
      </c>
      <c r="D107" s="67">
        <v>3</v>
      </c>
      <c r="E107" s="68" t="str">
        <f t="shared" ref="E107" si="26">IF(C107&gt;0,"YES", "NO")</f>
        <v>YES</v>
      </c>
      <c r="F107" s="69">
        <f>C107/D107</f>
        <v>1</v>
      </c>
    </row>
    <row r="108" spans="1:6" x14ac:dyDescent="0.2">
      <c r="A108" s="72"/>
      <c r="B108" s="43" t="s">
        <v>18</v>
      </c>
      <c r="C108" s="73">
        <v>0</v>
      </c>
      <c r="D108" s="74"/>
      <c r="E108" s="68"/>
      <c r="F108" s="69"/>
    </row>
    <row r="109" spans="1:6" x14ac:dyDescent="0.2">
      <c r="A109" s="75"/>
      <c r="B109" s="40" t="s">
        <v>19</v>
      </c>
      <c r="C109" s="76">
        <v>0</v>
      </c>
      <c r="D109" s="77"/>
      <c r="E109" s="68"/>
      <c r="F109" s="69"/>
    </row>
    <row r="110" spans="1:6" x14ac:dyDescent="0.2">
      <c r="A110" s="64" t="s">
        <v>32</v>
      </c>
      <c r="B110" s="65" t="s">
        <v>17</v>
      </c>
      <c r="C110" s="66">
        <v>2</v>
      </c>
      <c r="D110" s="67">
        <v>2</v>
      </c>
      <c r="E110" s="68" t="str">
        <f t="shared" ref="E110" si="27">IF(C110&gt;0,"YES", "NO")</f>
        <v>YES</v>
      </c>
      <c r="F110" s="69">
        <f>C110/D110</f>
        <v>1</v>
      </c>
    </row>
    <row r="111" spans="1:6" x14ac:dyDescent="0.2">
      <c r="A111" s="72"/>
      <c r="B111" s="43" t="s">
        <v>18</v>
      </c>
      <c r="C111" s="73">
        <v>0</v>
      </c>
      <c r="D111" s="74"/>
      <c r="E111" s="68"/>
      <c r="F111" s="69"/>
    </row>
    <row r="112" spans="1:6" x14ac:dyDescent="0.2">
      <c r="A112" s="75"/>
      <c r="B112" s="40" t="s">
        <v>19</v>
      </c>
      <c r="C112" s="76">
        <v>0</v>
      </c>
      <c r="D112" s="77"/>
      <c r="E112" s="68"/>
      <c r="F112" s="69"/>
    </row>
  </sheetData>
  <mergeCells count="146">
    <mergeCell ref="A107:A109"/>
    <mergeCell ref="D107:D109"/>
    <mergeCell ref="E107:E109"/>
    <mergeCell ref="F107:F109"/>
    <mergeCell ref="A110:A112"/>
    <mergeCell ref="D110:D112"/>
    <mergeCell ref="E110:E112"/>
    <mergeCell ref="F110:F112"/>
    <mergeCell ref="A101:A103"/>
    <mergeCell ref="D101:D103"/>
    <mergeCell ref="E101:E103"/>
    <mergeCell ref="F101:F103"/>
    <mergeCell ref="A104:A106"/>
    <mergeCell ref="D104:D106"/>
    <mergeCell ref="E104:E106"/>
    <mergeCell ref="F104:F106"/>
    <mergeCell ref="A95:A97"/>
    <mergeCell ref="D95:D97"/>
    <mergeCell ref="E95:E97"/>
    <mergeCell ref="F95:F97"/>
    <mergeCell ref="A98:A100"/>
    <mergeCell ref="D98:D100"/>
    <mergeCell ref="E98:E100"/>
    <mergeCell ref="F98:F100"/>
    <mergeCell ref="A89:A91"/>
    <mergeCell ref="D89:D91"/>
    <mergeCell ref="E89:E91"/>
    <mergeCell ref="F89:F91"/>
    <mergeCell ref="A92:A94"/>
    <mergeCell ref="D92:D94"/>
    <mergeCell ref="E92:E94"/>
    <mergeCell ref="F92:F94"/>
    <mergeCell ref="A83:A85"/>
    <mergeCell ref="D83:D85"/>
    <mergeCell ref="E83:E85"/>
    <mergeCell ref="F83:F85"/>
    <mergeCell ref="A86:A88"/>
    <mergeCell ref="D86:D88"/>
    <mergeCell ref="E86:E88"/>
    <mergeCell ref="F86:F88"/>
    <mergeCell ref="A77:A79"/>
    <mergeCell ref="D77:D79"/>
    <mergeCell ref="E77:E79"/>
    <mergeCell ref="F77:F79"/>
    <mergeCell ref="A80:A82"/>
    <mergeCell ref="D80:D82"/>
    <mergeCell ref="E80:E82"/>
    <mergeCell ref="F80:F82"/>
    <mergeCell ref="A72:J72"/>
    <mergeCell ref="A73:C73"/>
    <mergeCell ref="A74:A76"/>
    <mergeCell ref="D74:D76"/>
    <mergeCell ref="E74:E76"/>
    <mergeCell ref="F74:F76"/>
    <mergeCell ref="A65:A67"/>
    <mergeCell ref="D65:D67"/>
    <mergeCell ref="E65:E67"/>
    <mergeCell ref="F65:F67"/>
    <mergeCell ref="A68:A70"/>
    <mergeCell ref="D68:D70"/>
    <mergeCell ref="E68:E70"/>
    <mergeCell ref="F68:F70"/>
    <mergeCell ref="A59:A61"/>
    <mergeCell ref="D59:D61"/>
    <mergeCell ref="E59:E61"/>
    <mergeCell ref="F59:F61"/>
    <mergeCell ref="A62:A64"/>
    <mergeCell ref="D62:D64"/>
    <mergeCell ref="E62:E64"/>
    <mergeCell ref="F62:F64"/>
    <mergeCell ref="A53:A55"/>
    <mergeCell ref="D53:D55"/>
    <mergeCell ref="E53:E55"/>
    <mergeCell ref="F53:F55"/>
    <mergeCell ref="A56:A58"/>
    <mergeCell ref="D56:D58"/>
    <mergeCell ref="E56:E58"/>
    <mergeCell ref="F56:F58"/>
    <mergeCell ref="A47:A49"/>
    <mergeCell ref="D47:D49"/>
    <mergeCell ref="E47:E49"/>
    <mergeCell ref="F47:F49"/>
    <mergeCell ref="A50:A52"/>
    <mergeCell ref="D50:D52"/>
    <mergeCell ref="E50:E52"/>
    <mergeCell ref="F50:F52"/>
    <mergeCell ref="A41:A43"/>
    <mergeCell ref="D41:D43"/>
    <mergeCell ref="E41:E43"/>
    <mergeCell ref="F41:F43"/>
    <mergeCell ref="A44:A46"/>
    <mergeCell ref="D44:D46"/>
    <mergeCell ref="E44:E46"/>
    <mergeCell ref="F44:F46"/>
    <mergeCell ref="A36:J36"/>
    <mergeCell ref="A37:C37"/>
    <mergeCell ref="A38:A40"/>
    <mergeCell ref="D38:D40"/>
    <mergeCell ref="E38:E40"/>
    <mergeCell ref="F38:F40"/>
    <mergeCell ref="A30:A32"/>
    <mergeCell ref="D30:D32"/>
    <mergeCell ref="E30:E32"/>
    <mergeCell ref="F30:F32"/>
    <mergeCell ref="A33:A35"/>
    <mergeCell ref="D33:D35"/>
    <mergeCell ref="E33:E35"/>
    <mergeCell ref="F33:F35"/>
    <mergeCell ref="A24:A26"/>
    <mergeCell ref="D24:D26"/>
    <mergeCell ref="E24:E26"/>
    <mergeCell ref="F24:F26"/>
    <mergeCell ref="A27:A29"/>
    <mergeCell ref="D27:D29"/>
    <mergeCell ref="E27:E29"/>
    <mergeCell ref="F27:F29"/>
    <mergeCell ref="A18:A20"/>
    <mergeCell ref="D18:D20"/>
    <mergeCell ref="E18:E20"/>
    <mergeCell ref="F18:F20"/>
    <mergeCell ref="A21:A23"/>
    <mergeCell ref="D21:D23"/>
    <mergeCell ref="E21:E23"/>
    <mergeCell ref="F21:F23"/>
    <mergeCell ref="A12:A14"/>
    <mergeCell ref="D12:D14"/>
    <mergeCell ref="E12:E14"/>
    <mergeCell ref="F12:F14"/>
    <mergeCell ref="A15:A17"/>
    <mergeCell ref="D15:D17"/>
    <mergeCell ref="E15:E17"/>
    <mergeCell ref="F15:F17"/>
    <mergeCell ref="A6:A8"/>
    <mergeCell ref="D6:D8"/>
    <mergeCell ref="E6:E8"/>
    <mergeCell ref="F6:F8"/>
    <mergeCell ref="A9:A11"/>
    <mergeCell ref="D9:D11"/>
    <mergeCell ref="E9:E11"/>
    <mergeCell ref="F9:F11"/>
    <mergeCell ref="A1:J1"/>
    <mergeCell ref="A2:C2"/>
    <mergeCell ref="A3:A5"/>
    <mergeCell ref="D3:D5"/>
    <mergeCell ref="E3:E5"/>
    <mergeCell ref="F3:F5"/>
  </mergeCells>
  <conditionalFormatting sqref="A38:A40">
    <cfRule type="expression" dxfId="5" priority="3">
      <formula>$E$3=yes</formula>
    </cfRule>
  </conditionalFormatting>
  <conditionalFormatting sqref="A3:A5 K3:K5">
    <cfRule type="expression" dxfId="3" priority="2">
      <formula>$E$3=yes</formula>
    </cfRule>
  </conditionalFormatting>
  <conditionalFormatting sqref="A74:A76 K74:K76">
    <cfRule type="expression" dxfId="1" priority="1">
      <formula>$E$3=yes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Subj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Fucci</dc:creator>
  <cp:lastModifiedBy>Davide Fucci</cp:lastModifiedBy>
  <dcterms:created xsi:type="dcterms:W3CDTF">2016-02-15T10:03:46Z</dcterms:created>
  <dcterms:modified xsi:type="dcterms:W3CDTF">2016-02-15T10:14:00Z</dcterms:modified>
</cp:coreProperties>
</file>