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vard/Library/CloudStorage/Dropbox/Privat/Kampbart/2024/"/>
    </mc:Choice>
  </mc:AlternateContent>
  <xr:revisionPtr revIDLastSave="0" documentId="13_ncr:1_{D750D9FA-D742-E74F-8716-26B936392C2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atistikk" sheetId="27" r:id="rId1"/>
    <sheet name="Kamper" sheetId="28" r:id="rId2"/>
    <sheet name="Totalt antall kamper" sheetId="3" r:id="rId3"/>
    <sheet name="Totalt antall mål" sheetId="24" r:id="rId4"/>
    <sheet name="Totalt antall assist" sheetId="25" r:id="rId5"/>
    <sheet name="Totalt antall gule kort" sheetId="26" r:id="rId6"/>
    <sheet name="2024" sheetId="22" r:id="rId7"/>
    <sheet name="2004" sheetId="4" r:id="rId8"/>
    <sheet name="2005" sheetId="1" r:id="rId9"/>
    <sheet name="2006" sheetId="2" r:id="rId10"/>
    <sheet name="2007" sheetId="5" r:id="rId11"/>
    <sheet name="2008" sheetId="6" r:id="rId12"/>
    <sheet name="2009" sheetId="7" r:id="rId13"/>
    <sheet name="2010" sheetId="8" r:id="rId14"/>
    <sheet name="2011" sheetId="9" r:id="rId15"/>
    <sheet name="2012" sheetId="10" r:id="rId16"/>
    <sheet name="2013" sheetId="11" r:id="rId17"/>
    <sheet name="2014" sheetId="12" r:id="rId18"/>
    <sheet name="2015" sheetId="13" r:id="rId19"/>
    <sheet name="2016" sheetId="14" r:id="rId20"/>
    <sheet name="2017" sheetId="15" r:id="rId21"/>
    <sheet name="2018" sheetId="16" r:id="rId22"/>
    <sheet name="2019" sheetId="17" r:id="rId23"/>
    <sheet name="2020" sheetId="18" r:id="rId24"/>
    <sheet name="2021" sheetId="19" r:id="rId25"/>
    <sheet name="2022" sheetId="20" r:id="rId26"/>
    <sheet name="2023" sheetId="21" r:id="rId2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95" i="24" l="1"/>
  <c r="D95" i="24"/>
  <c r="E95" i="24"/>
  <c r="G95" i="24"/>
  <c r="H95" i="24"/>
  <c r="I95" i="24"/>
  <c r="J95" i="24"/>
  <c r="K95" i="24"/>
  <c r="L95" i="24"/>
  <c r="M95" i="24"/>
  <c r="N95" i="24"/>
  <c r="O95" i="24"/>
  <c r="P95" i="24"/>
  <c r="Q95" i="24"/>
  <c r="R95" i="24"/>
  <c r="T95" i="24"/>
  <c r="U95" i="24"/>
  <c r="V95" i="24"/>
  <c r="W95" i="24"/>
  <c r="K79" i="3"/>
  <c r="K8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5" i="28"/>
  <c r="V5" i="28"/>
  <c r="V93" i="24"/>
  <c r="C7" i="27"/>
  <c r="C6" i="27"/>
  <c r="C5" i="27"/>
  <c r="B6" i="28"/>
  <c r="B7" i="28"/>
  <c r="B8" i="28"/>
  <c r="B9" i="28"/>
  <c r="B11" i="28" s="1"/>
  <c r="B10" i="28"/>
  <c r="B12" i="28" s="1"/>
  <c r="F52" i="3"/>
  <c r="U5" i="28"/>
  <c r="U52" i="3" s="1"/>
  <c r="M5" i="28"/>
  <c r="M52" i="3" s="1"/>
  <c r="N5" i="28"/>
  <c r="N52" i="3" s="1"/>
  <c r="O5" i="28"/>
  <c r="O52" i="3" s="1"/>
  <c r="P5" i="28"/>
  <c r="P52" i="3" s="1"/>
  <c r="Q5" i="28"/>
  <c r="Q52" i="3" s="1"/>
  <c r="R5" i="28"/>
  <c r="R52" i="3" s="1"/>
  <c r="S5" i="28"/>
  <c r="S52" i="3" s="1"/>
  <c r="T5" i="28"/>
  <c r="T52" i="3" s="1"/>
  <c r="E5" i="28"/>
  <c r="E52" i="3" s="1"/>
  <c r="F5" i="28"/>
  <c r="G5" i="28"/>
  <c r="G52" i="3" s="1"/>
  <c r="H5" i="28"/>
  <c r="H52" i="3" s="1"/>
  <c r="I5" i="28"/>
  <c r="I52" i="3" s="1"/>
  <c r="J5" i="28"/>
  <c r="J52" i="3" s="1"/>
  <c r="K5" i="28"/>
  <c r="K52" i="3" s="1"/>
  <c r="B52" i="3" s="1"/>
  <c r="L5" i="28"/>
  <c r="L52" i="3" s="1"/>
  <c r="D5" i="28"/>
  <c r="W15" i="28"/>
  <c r="B15" i="28" s="1"/>
  <c r="C93" i="25"/>
  <c r="C93" i="26"/>
  <c r="Y101" i="27"/>
  <c r="X101" i="27"/>
  <c r="W101" i="27"/>
  <c r="V101" i="27"/>
  <c r="U101" i="27"/>
  <c r="T101" i="27"/>
  <c r="S101" i="27"/>
  <c r="R101" i="27"/>
  <c r="Q101" i="27"/>
  <c r="P101" i="27"/>
  <c r="O101" i="27"/>
  <c r="N101" i="27"/>
  <c r="M101" i="27"/>
  <c r="L101" i="27"/>
  <c r="W5" i="3"/>
  <c r="C6" i="26"/>
  <c r="D6" i="26"/>
  <c r="E6" i="26"/>
  <c r="F6" i="26"/>
  <c r="G6" i="26"/>
  <c r="G93" i="26" s="1"/>
  <c r="H6" i="26"/>
  <c r="I6" i="26"/>
  <c r="J6" i="26"/>
  <c r="K6" i="26"/>
  <c r="L6" i="26"/>
  <c r="M6" i="26"/>
  <c r="N6" i="26"/>
  <c r="N93" i="26" s="1"/>
  <c r="O6" i="26"/>
  <c r="O93" i="26" s="1"/>
  <c r="P6" i="26"/>
  <c r="Q6" i="26"/>
  <c r="Q93" i="26" s="1"/>
  <c r="R6" i="26"/>
  <c r="S6" i="26"/>
  <c r="T6" i="26"/>
  <c r="U6" i="26"/>
  <c r="V6" i="26"/>
  <c r="V93" i="26" s="1"/>
  <c r="W6" i="26"/>
  <c r="C7" i="26"/>
  <c r="D7" i="26"/>
  <c r="D93" i="26" s="1"/>
  <c r="E7" i="26"/>
  <c r="F7" i="26"/>
  <c r="G7" i="26"/>
  <c r="H7" i="26"/>
  <c r="I7" i="26"/>
  <c r="J7" i="26"/>
  <c r="K7" i="26"/>
  <c r="L7" i="26"/>
  <c r="M7" i="26"/>
  <c r="N7" i="26"/>
  <c r="O7" i="26"/>
  <c r="P7" i="26"/>
  <c r="Q7" i="26"/>
  <c r="R7" i="26"/>
  <c r="S7" i="26"/>
  <c r="T7" i="26"/>
  <c r="U7" i="26"/>
  <c r="V7" i="26"/>
  <c r="W7" i="26"/>
  <c r="C8" i="26"/>
  <c r="D8" i="26"/>
  <c r="E8" i="26"/>
  <c r="E93" i="26" s="1"/>
  <c r="F8" i="26"/>
  <c r="G8" i="26"/>
  <c r="H8" i="26"/>
  <c r="I8" i="26"/>
  <c r="J8" i="26"/>
  <c r="K8" i="26"/>
  <c r="L8" i="26"/>
  <c r="M8" i="26"/>
  <c r="M93" i="26" s="1"/>
  <c r="N8" i="26"/>
  <c r="O8" i="26"/>
  <c r="P8" i="26"/>
  <c r="Q8" i="26"/>
  <c r="R8" i="26"/>
  <c r="S8" i="26"/>
  <c r="T8" i="26"/>
  <c r="U8" i="26"/>
  <c r="V8" i="26"/>
  <c r="W8" i="26"/>
  <c r="C9" i="26"/>
  <c r="D9" i="26"/>
  <c r="E9" i="26"/>
  <c r="F9" i="26"/>
  <c r="G9" i="26"/>
  <c r="H9" i="26"/>
  <c r="I9" i="26"/>
  <c r="J9" i="26"/>
  <c r="K9" i="26"/>
  <c r="L9" i="26"/>
  <c r="M9" i="26"/>
  <c r="N9" i="26"/>
  <c r="O9" i="26"/>
  <c r="P9" i="26"/>
  <c r="Q9" i="26"/>
  <c r="R9" i="26"/>
  <c r="S9" i="26"/>
  <c r="T9" i="26"/>
  <c r="U9" i="26"/>
  <c r="V9" i="26"/>
  <c r="W9" i="26"/>
  <c r="C10" i="26"/>
  <c r="D10" i="26"/>
  <c r="E10" i="26"/>
  <c r="F10" i="26"/>
  <c r="G10" i="26"/>
  <c r="H10" i="26"/>
  <c r="I10" i="26"/>
  <c r="J10" i="26"/>
  <c r="K10" i="26"/>
  <c r="L10" i="26"/>
  <c r="M10" i="26"/>
  <c r="N10" i="26"/>
  <c r="O10" i="26"/>
  <c r="P10" i="26"/>
  <c r="Q10" i="26"/>
  <c r="R10" i="26"/>
  <c r="S10" i="26"/>
  <c r="T10" i="26"/>
  <c r="U10" i="26"/>
  <c r="V10" i="26"/>
  <c r="W10" i="26"/>
  <c r="C11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C12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C13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C14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B14" i="26" s="1"/>
  <c r="F22" i="27" s="1"/>
  <c r="C15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C16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C17" i="26"/>
  <c r="D17" i="26"/>
  <c r="E17" i="26"/>
  <c r="F17" i="26"/>
  <c r="G17" i="26"/>
  <c r="H17" i="26"/>
  <c r="I17" i="26"/>
  <c r="J17" i="26"/>
  <c r="K17" i="26"/>
  <c r="L17" i="26"/>
  <c r="M17" i="26"/>
  <c r="N17" i="26"/>
  <c r="O17" i="26"/>
  <c r="P17" i="26"/>
  <c r="Q17" i="26"/>
  <c r="R17" i="26"/>
  <c r="S17" i="26"/>
  <c r="T17" i="26"/>
  <c r="U17" i="26"/>
  <c r="V17" i="26"/>
  <c r="W17" i="26"/>
  <c r="C18" i="26"/>
  <c r="D18" i="26"/>
  <c r="E18" i="26"/>
  <c r="F18" i="26"/>
  <c r="G18" i="26"/>
  <c r="H18" i="26"/>
  <c r="I18" i="26"/>
  <c r="J18" i="26"/>
  <c r="K18" i="26"/>
  <c r="L18" i="26"/>
  <c r="M18" i="26"/>
  <c r="N18" i="26"/>
  <c r="O18" i="26"/>
  <c r="P18" i="26"/>
  <c r="Q18" i="26"/>
  <c r="R18" i="26"/>
  <c r="S18" i="26"/>
  <c r="T18" i="26"/>
  <c r="U18" i="26"/>
  <c r="V18" i="26"/>
  <c r="W18" i="26"/>
  <c r="C19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C20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C21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C22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B22" i="26" s="1"/>
  <c r="F33" i="27" s="1"/>
  <c r="C23" i="26"/>
  <c r="D23" i="26"/>
  <c r="E23" i="26"/>
  <c r="F23" i="26"/>
  <c r="G23" i="26"/>
  <c r="H23" i="26"/>
  <c r="I23" i="26"/>
  <c r="J23" i="26"/>
  <c r="K23" i="26"/>
  <c r="B23" i="26" s="1"/>
  <c r="F34" i="27" s="1"/>
  <c r="L23" i="26"/>
  <c r="M23" i="26"/>
  <c r="N23" i="26"/>
  <c r="O23" i="26"/>
  <c r="P23" i="26"/>
  <c r="Q23" i="26"/>
  <c r="R23" i="26"/>
  <c r="S23" i="26"/>
  <c r="T23" i="26"/>
  <c r="U23" i="26"/>
  <c r="V23" i="26"/>
  <c r="W23" i="26"/>
  <c r="C24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C25" i="26"/>
  <c r="D25" i="26"/>
  <c r="E25" i="26"/>
  <c r="F25" i="26"/>
  <c r="G25" i="26"/>
  <c r="H25" i="26"/>
  <c r="I25" i="26"/>
  <c r="J25" i="26"/>
  <c r="K25" i="26"/>
  <c r="L25" i="26"/>
  <c r="M25" i="26"/>
  <c r="N25" i="26"/>
  <c r="O25" i="26"/>
  <c r="P25" i="26"/>
  <c r="Q25" i="26"/>
  <c r="R25" i="26"/>
  <c r="S25" i="26"/>
  <c r="T25" i="26"/>
  <c r="U25" i="26"/>
  <c r="V25" i="26"/>
  <c r="W25" i="26"/>
  <c r="C26" i="26"/>
  <c r="D26" i="26"/>
  <c r="E26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R26" i="26"/>
  <c r="S26" i="26"/>
  <c r="T26" i="26"/>
  <c r="U26" i="26"/>
  <c r="V26" i="26"/>
  <c r="W26" i="26"/>
  <c r="C27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C28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C29" i="26"/>
  <c r="B29" i="26" s="1"/>
  <c r="F40" i="27" s="1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C30" i="26"/>
  <c r="D30" i="26"/>
  <c r="E30" i="26"/>
  <c r="F30" i="26"/>
  <c r="G30" i="26"/>
  <c r="H30" i="26"/>
  <c r="I30" i="26"/>
  <c r="J30" i="26"/>
  <c r="K30" i="26"/>
  <c r="L30" i="26"/>
  <c r="M30" i="26"/>
  <c r="N30" i="26"/>
  <c r="O30" i="26"/>
  <c r="P30" i="26"/>
  <c r="Q30" i="26"/>
  <c r="R30" i="26"/>
  <c r="S30" i="26"/>
  <c r="T30" i="26"/>
  <c r="U30" i="26"/>
  <c r="V30" i="26"/>
  <c r="W30" i="26"/>
  <c r="B30" i="26" s="1"/>
  <c r="F41" i="27" s="1"/>
  <c r="C31" i="26"/>
  <c r="D31" i="26"/>
  <c r="E31" i="26"/>
  <c r="F31" i="26"/>
  <c r="G31" i="26"/>
  <c r="H31" i="26"/>
  <c r="I31" i="26"/>
  <c r="J31" i="26"/>
  <c r="K31" i="26"/>
  <c r="B31" i="26" s="1"/>
  <c r="F42" i="27" s="1"/>
  <c r="L31" i="26"/>
  <c r="M31" i="26"/>
  <c r="N31" i="26"/>
  <c r="O31" i="26"/>
  <c r="P31" i="26"/>
  <c r="Q31" i="26"/>
  <c r="R31" i="26"/>
  <c r="S31" i="26"/>
  <c r="T31" i="26"/>
  <c r="U31" i="26"/>
  <c r="V31" i="26"/>
  <c r="W31" i="26"/>
  <c r="C32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C33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C34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C35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C36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C37" i="26"/>
  <c r="D37" i="26"/>
  <c r="E37" i="26"/>
  <c r="F37" i="26"/>
  <c r="G37" i="26"/>
  <c r="H37" i="26"/>
  <c r="I37" i="26"/>
  <c r="J37" i="26"/>
  <c r="K37" i="26"/>
  <c r="L37" i="26"/>
  <c r="M37" i="26"/>
  <c r="N37" i="26"/>
  <c r="O37" i="26"/>
  <c r="P37" i="26"/>
  <c r="Q37" i="26"/>
  <c r="R37" i="26"/>
  <c r="S37" i="26"/>
  <c r="T37" i="26"/>
  <c r="U37" i="26"/>
  <c r="V37" i="26"/>
  <c r="W37" i="26"/>
  <c r="C38" i="26"/>
  <c r="D38" i="26"/>
  <c r="E38" i="26"/>
  <c r="F38" i="26"/>
  <c r="G38" i="26"/>
  <c r="H38" i="26"/>
  <c r="I38" i="26"/>
  <c r="J38" i="26"/>
  <c r="K38" i="26"/>
  <c r="L38" i="26"/>
  <c r="M38" i="26"/>
  <c r="N38" i="26"/>
  <c r="O38" i="26"/>
  <c r="P38" i="26"/>
  <c r="Q38" i="26"/>
  <c r="R38" i="26"/>
  <c r="S38" i="26"/>
  <c r="T38" i="26"/>
  <c r="U38" i="26"/>
  <c r="V38" i="26"/>
  <c r="W38" i="26"/>
  <c r="B38" i="26" s="1"/>
  <c r="F50" i="27" s="1"/>
  <c r="C39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C40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C41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C42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C43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C44" i="26"/>
  <c r="D44" i="26"/>
  <c r="E44" i="26"/>
  <c r="F44" i="26"/>
  <c r="G44" i="26"/>
  <c r="H44" i="26"/>
  <c r="I44" i="26"/>
  <c r="J44" i="26"/>
  <c r="K44" i="26"/>
  <c r="L44" i="26"/>
  <c r="M44" i="26"/>
  <c r="N44" i="26"/>
  <c r="O44" i="26"/>
  <c r="P44" i="26"/>
  <c r="Q44" i="26"/>
  <c r="R44" i="26"/>
  <c r="S44" i="26"/>
  <c r="T44" i="26"/>
  <c r="U44" i="26"/>
  <c r="V44" i="26"/>
  <c r="W44" i="26"/>
  <c r="C45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C46" i="26"/>
  <c r="D46" i="26"/>
  <c r="E46" i="26"/>
  <c r="F46" i="26"/>
  <c r="G46" i="26"/>
  <c r="H46" i="26"/>
  <c r="I46" i="26"/>
  <c r="J46" i="26"/>
  <c r="K46" i="26"/>
  <c r="L46" i="26"/>
  <c r="M46" i="26"/>
  <c r="N46" i="26"/>
  <c r="O46" i="26"/>
  <c r="P46" i="26"/>
  <c r="Q46" i="26"/>
  <c r="R46" i="26"/>
  <c r="S46" i="26"/>
  <c r="T46" i="26"/>
  <c r="U46" i="26"/>
  <c r="V46" i="26"/>
  <c r="W46" i="26"/>
  <c r="B46" i="26" s="1"/>
  <c r="F60" i="27" s="1"/>
  <c r="C47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C48" i="26"/>
  <c r="D48" i="26"/>
  <c r="E48" i="26"/>
  <c r="F48" i="26"/>
  <c r="B48" i="26" s="1"/>
  <c r="F62" i="27" s="1"/>
  <c r="G48" i="26"/>
  <c r="H48" i="26"/>
  <c r="I48" i="26"/>
  <c r="J48" i="26"/>
  <c r="K48" i="26"/>
  <c r="L48" i="26"/>
  <c r="M48" i="26"/>
  <c r="N48" i="26"/>
  <c r="O48" i="26"/>
  <c r="P48" i="26"/>
  <c r="Q48" i="26"/>
  <c r="R48" i="26"/>
  <c r="S48" i="26"/>
  <c r="T48" i="26"/>
  <c r="U48" i="26"/>
  <c r="V48" i="26"/>
  <c r="W48" i="26"/>
  <c r="C49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C50" i="26"/>
  <c r="D50" i="26"/>
  <c r="E50" i="26"/>
  <c r="F50" i="26"/>
  <c r="G50" i="26"/>
  <c r="H50" i="26"/>
  <c r="I50" i="26"/>
  <c r="J50" i="26"/>
  <c r="K50" i="26"/>
  <c r="L50" i="26"/>
  <c r="M50" i="26"/>
  <c r="N50" i="26"/>
  <c r="O50" i="26"/>
  <c r="P50" i="26"/>
  <c r="Q50" i="26"/>
  <c r="R50" i="26"/>
  <c r="S50" i="26"/>
  <c r="T50" i="26"/>
  <c r="U50" i="26"/>
  <c r="V50" i="26"/>
  <c r="W50" i="26"/>
  <c r="C51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C52" i="26"/>
  <c r="D52" i="26"/>
  <c r="E52" i="26"/>
  <c r="F52" i="26"/>
  <c r="G52" i="26"/>
  <c r="H52" i="26"/>
  <c r="I52" i="26"/>
  <c r="J52" i="26"/>
  <c r="K52" i="26"/>
  <c r="L52" i="26"/>
  <c r="M52" i="26"/>
  <c r="N52" i="26"/>
  <c r="O52" i="26"/>
  <c r="P52" i="26"/>
  <c r="Q52" i="26"/>
  <c r="R52" i="26"/>
  <c r="S52" i="26"/>
  <c r="T52" i="26"/>
  <c r="U52" i="26"/>
  <c r="V52" i="26"/>
  <c r="W52" i="26"/>
  <c r="C53" i="26"/>
  <c r="D53" i="26"/>
  <c r="E53" i="26"/>
  <c r="F53" i="26"/>
  <c r="G53" i="26"/>
  <c r="H53" i="26"/>
  <c r="I53" i="26"/>
  <c r="J53" i="26"/>
  <c r="K53" i="26"/>
  <c r="L53" i="26"/>
  <c r="M53" i="26"/>
  <c r="N53" i="26"/>
  <c r="O53" i="26"/>
  <c r="P53" i="26"/>
  <c r="Q53" i="26"/>
  <c r="R53" i="26"/>
  <c r="S53" i="26"/>
  <c r="T53" i="26"/>
  <c r="U53" i="26"/>
  <c r="V53" i="26"/>
  <c r="W53" i="26"/>
  <c r="C54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B54" i="26" s="1"/>
  <c r="F68" i="27" s="1"/>
  <c r="C55" i="26"/>
  <c r="D55" i="26"/>
  <c r="E55" i="26"/>
  <c r="F55" i="26"/>
  <c r="G55" i="26"/>
  <c r="H55" i="26"/>
  <c r="I55" i="26"/>
  <c r="J55" i="26"/>
  <c r="K55" i="26"/>
  <c r="B55" i="26" s="1"/>
  <c r="F69" i="27" s="1"/>
  <c r="L55" i="26"/>
  <c r="M55" i="26"/>
  <c r="N55" i="26"/>
  <c r="O55" i="26"/>
  <c r="P55" i="26"/>
  <c r="Q55" i="26"/>
  <c r="R55" i="26"/>
  <c r="S55" i="26"/>
  <c r="T55" i="26"/>
  <c r="U55" i="26"/>
  <c r="V55" i="26"/>
  <c r="W55" i="26"/>
  <c r="C56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C57" i="26"/>
  <c r="D57" i="26"/>
  <c r="E57" i="26"/>
  <c r="F57" i="26"/>
  <c r="G57" i="26"/>
  <c r="H57" i="26"/>
  <c r="I57" i="26"/>
  <c r="J57" i="26"/>
  <c r="K57" i="26"/>
  <c r="L57" i="26"/>
  <c r="M57" i="26"/>
  <c r="N57" i="26"/>
  <c r="O57" i="26"/>
  <c r="P57" i="26"/>
  <c r="Q57" i="26"/>
  <c r="R57" i="26"/>
  <c r="S57" i="26"/>
  <c r="T57" i="26"/>
  <c r="U57" i="26"/>
  <c r="V57" i="26"/>
  <c r="W57" i="26"/>
  <c r="C58" i="26"/>
  <c r="D58" i="26"/>
  <c r="E58" i="26"/>
  <c r="F58" i="26"/>
  <c r="G58" i="26"/>
  <c r="H58" i="26"/>
  <c r="I58" i="26"/>
  <c r="J58" i="26"/>
  <c r="K58" i="26"/>
  <c r="L58" i="26"/>
  <c r="M58" i="26"/>
  <c r="N58" i="26"/>
  <c r="O58" i="26"/>
  <c r="P58" i="26"/>
  <c r="Q58" i="26"/>
  <c r="R58" i="26"/>
  <c r="S58" i="26"/>
  <c r="T58" i="26"/>
  <c r="U58" i="26"/>
  <c r="V58" i="26"/>
  <c r="W58" i="26"/>
  <c r="C59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C60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C61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C62" i="26"/>
  <c r="D62" i="26"/>
  <c r="E62" i="26"/>
  <c r="F62" i="26"/>
  <c r="G62" i="26"/>
  <c r="H62" i="26"/>
  <c r="I62" i="26"/>
  <c r="J62" i="26"/>
  <c r="K62" i="26"/>
  <c r="L62" i="26"/>
  <c r="M62" i="26"/>
  <c r="N62" i="26"/>
  <c r="O62" i="26"/>
  <c r="P62" i="26"/>
  <c r="Q62" i="26"/>
  <c r="R62" i="26"/>
  <c r="S62" i="26"/>
  <c r="T62" i="26"/>
  <c r="U62" i="26"/>
  <c r="V62" i="26"/>
  <c r="W62" i="26"/>
  <c r="B62" i="26" s="1"/>
  <c r="F77" i="27" s="1"/>
  <c r="C63" i="26"/>
  <c r="D63" i="26"/>
  <c r="E63" i="26"/>
  <c r="F63" i="26"/>
  <c r="G63" i="26"/>
  <c r="H63" i="26"/>
  <c r="I63" i="26"/>
  <c r="J63" i="26"/>
  <c r="K63" i="26"/>
  <c r="B63" i="26" s="1"/>
  <c r="F78" i="27" s="1"/>
  <c r="L63" i="26"/>
  <c r="M63" i="26"/>
  <c r="N63" i="26"/>
  <c r="O63" i="26"/>
  <c r="P63" i="26"/>
  <c r="Q63" i="26"/>
  <c r="R63" i="26"/>
  <c r="S63" i="26"/>
  <c r="T63" i="26"/>
  <c r="U63" i="26"/>
  <c r="V63" i="26"/>
  <c r="W63" i="26"/>
  <c r="C64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C65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C66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C67" i="26"/>
  <c r="D67" i="26"/>
  <c r="E67" i="26"/>
  <c r="F67" i="26"/>
  <c r="G67" i="26"/>
  <c r="H67" i="26"/>
  <c r="I67" i="26"/>
  <c r="J67" i="26"/>
  <c r="K67" i="26"/>
  <c r="L67" i="26"/>
  <c r="M67" i="26"/>
  <c r="N67" i="26"/>
  <c r="O67" i="26"/>
  <c r="P67" i="26"/>
  <c r="Q67" i="26"/>
  <c r="R67" i="26"/>
  <c r="S67" i="26"/>
  <c r="T67" i="26"/>
  <c r="U67" i="26"/>
  <c r="V67" i="26"/>
  <c r="W67" i="26"/>
  <c r="C68" i="26"/>
  <c r="D68" i="26"/>
  <c r="E68" i="26"/>
  <c r="F68" i="26"/>
  <c r="G68" i="26"/>
  <c r="H68" i="26"/>
  <c r="I68" i="26"/>
  <c r="J68" i="26"/>
  <c r="K68" i="26"/>
  <c r="L68" i="26"/>
  <c r="M68" i="26"/>
  <c r="N68" i="26"/>
  <c r="O68" i="26"/>
  <c r="P68" i="26"/>
  <c r="Q68" i="26"/>
  <c r="R68" i="26"/>
  <c r="S68" i="26"/>
  <c r="T68" i="26"/>
  <c r="U68" i="26"/>
  <c r="V68" i="26"/>
  <c r="W68" i="26"/>
  <c r="C69" i="26"/>
  <c r="D69" i="26"/>
  <c r="E69" i="26"/>
  <c r="F69" i="26"/>
  <c r="G69" i="26"/>
  <c r="H69" i="26"/>
  <c r="I69" i="26"/>
  <c r="J69" i="26"/>
  <c r="K69" i="26"/>
  <c r="L69" i="26"/>
  <c r="M69" i="26"/>
  <c r="N69" i="26"/>
  <c r="O69" i="26"/>
  <c r="P69" i="26"/>
  <c r="Q69" i="26"/>
  <c r="R69" i="26"/>
  <c r="S69" i="26"/>
  <c r="T69" i="26"/>
  <c r="U69" i="26"/>
  <c r="V69" i="26"/>
  <c r="W69" i="26"/>
  <c r="C70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B70" i="26" s="1"/>
  <c r="F85" i="27" s="1"/>
  <c r="C71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C72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C73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C74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C75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C76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C77" i="26"/>
  <c r="B77" i="26" s="1"/>
  <c r="F92" i="27" s="1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C78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B78" i="26" s="1"/>
  <c r="F93" i="27" s="1"/>
  <c r="C79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C80" i="26"/>
  <c r="D80" i="26"/>
  <c r="E80" i="26"/>
  <c r="F80" i="26"/>
  <c r="B80" i="26" s="1"/>
  <c r="F30" i="27" s="1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C81" i="26"/>
  <c r="D81" i="26"/>
  <c r="E81" i="26"/>
  <c r="F81" i="26"/>
  <c r="G81" i="26"/>
  <c r="H81" i="26"/>
  <c r="B81" i="26" s="1"/>
  <c r="F31" i="27" s="1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C82" i="26"/>
  <c r="B82" i="26" s="1"/>
  <c r="F46" i="27" s="1"/>
  <c r="D82" i="26"/>
  <c r="E82" i="26"/>
  <c r="F82" i="26"/>
  <c r="G82" i="26"/>
  <c r="H82" i="26"/>
  <c r="I82" i="26"/>
  <c r="J82" i="26"/>
  <c r="K82" i="26"/>
  <c r="L82" i="26"/>
  <c r="L93" i="26" s="1"/>
  <c r="M82" i="26"/>
  <c r="N82" i="26"/>
  <c r="O82" i="26"/>
  <c r="P82" i="26"/>
  <c r="Q82" i="26"/>
  <c r="R82" i="26"/>
  <c r="S82" i="26"/>
  <c r="T82" i="26"/>
  <c r="U82" i="26"/>
  <c r="U93" i="26" s="1"/>
  <c r="V82" i="26"/>
  <c r="W82" i="26"/>
  <c r="C83" i="26"/>
  <c r="D83" i="26"/>
  <c r="E83" i="26"/>
  <c r="F83" i="26"/>
  <c r="G83" i="26"/>
  <c r="H83" i="26"/>
  <c r="I83" i="26"/>
  <c r="J83" i="26"/>
  <c r="K83" i="26"/>
  <c r="L83" i="26"/>
  <c r="M83" i="26"/>
  <c r="N83" i="26"/>
  <c r="O83" i="26"/>
  <c r="P83" i="26"/>
  <c r="Q83" i="26"/>
  <c r="R83" i="26"/>
  <c r="S83" i="26"/>
  <c r="T83" i="26"/>
  <c r="U83" i="26"/>
  <c r="V83" i="26"/>
  <c r="W83" i="26"/>
  <c r="C84" i="26"/>
  <c r="D84" i="26"/>
  <c r="E84" i="26"/>
  <c r="F84" i="26"/>
  <c r="G84" i="26"/>
  <c r="H84" i="26"/>
  <c r="I84" i="26"/>
  <c r="J84" i="26"/>
  <c r="K84" i="26"/>
  <c r="L84" i="26"/>
  <c r="M84" i="26"/>
  <c r="N84" i="26"/>
  <c r="O84" i="26"/>
  <c r="P84" i="26"/>
  <c r="Q84" i="26"/>
  <c r="R84" i="26"/>
  <c r="S84" i="26"/>
  <c r="T84" i="26"/>
  <c r="U84" i="26"/>
  <c r="V84" i="26"/>
  <c r="W84" i="26"/>
  <c r="C85" i="26"/>
  <c r="D85" i="26"/>
  <c r="E85" i="26"/>
  <c r="F85" i="26"/>
  <c r="G85" i="26"/>
  <c r="H85" i="26"/>
  <c r="I85" i="26"/>
  <c r="J85" i="26"/>
  <c r="K85" i="26"/>
  <c r="L85" i="26"/>
  <c r="M85" i="26"/>
  <c r="N85" i="26"/>
  <c r="O85" i="26"/>
  <c r="P85" i="26"/>
  <c r="Q85" i="26"/>
  <c r="R85" i="26"/>
  <c r="S85" i="26"/>
  <c r="T85" i="26"/>
  <c r="U85" i="26"/>
  <c r="V85" i="26"/>
  <c r="W85" i="26"/>
  <c r="C86" i="26"/>
  <c r="D86" i="26"/>
  <c r="E86" i="26"/>
  <c r="F86" i="26"/>
  <c r="G86" i="26"/>
  <c r="H86" i="26"/>
  <c r="I86" i="26"/>
  <c r="J86" i="26"/>
  <c r="K86" i="26"/>
  <c r="L86" i="26"/>
  <c r="M86" i="26"/>
  <c r="N86" i="26"/>
  <c r="O86" i="26"/>
  <c r="P86" i="26"/>
  <c r="Q86" i="26"/>
  <c r="R86" i="26"/>
  <c r="S86" i="26"/>
  <c r="T86" i="26"/>
  <c r="U86" i="26"/>
  <c r="V86" i="26"/>
  <c r="W86" i="26"/>
  <c r="B86" i="26" s="1"/>
  <c r="F94" i="27" s="1"/>
  <c r="C87" i="26"/>
  <c r="D87" i="26"/>
  <c r="E87" i="26"/>
  <c r="F87" i="26"/>
  <c r="G87" i="26"/>
  <c r="H87" i="26"/>
  <c r="I87" i="26"/>
  <c r="J87" i="26"/>
  <c r="K87" i="26"/>
  <c r="B87" i="26" s="1"/>
  <c r="F95" i="27" s="1"/>
  <c r="L87" i="26"/>
  <c r="M87" i="26"/>
  <c r="N87" i="26"/>
  <c r="O87" i="26"/>
  <c r="P87" i="26"/>
  <c r="Q87" i="26"/>
  <c r="R87" i="26"/>
  <c r="S87" i="26"/>
  <c r="T87" i="26"/>
  <c r="U87" i="26"/>
  <c r="V87" i="26"/>
  <c r="W87" i="26"/>
  <c r="C88" i="26"/>
  <c r="D88" i="26"/>
  <c r="E88" i="26"/>
  <c r="F88" i="26"/>
  <c r="G88" i="26"/>
  <c r="H88" i="26"/>
  <c r="I88" i="26"/>
  <c r="J88" i="26"/>
  <c r="K88" i="26"/>
  <c r="B88" i="26" s="1"/>
  <c r="F96" i="27" s="1"/>
  <c r="L88" i="26"/>
  <c r="M88" i="26"/>
  <c r="N88" i="26"/>
  <c r="O88" i="26"/>
  <c r="P88" i="26"/>
  <c r="Q88" i="26"/>
  <c r="R88" i="26"/>
  <c r="S88" i="26"/>
  <c r="T88" i="26"/>
  <c r="U88" i="26"/>
  <c r="V88" i="26"/>
  <c r="W88" i="26"/>
  <c r="C89" i="26"/>
  <c r="D89" i="26"/>
  <c r="E89" i="26"/>
  <c r="F89" i="26"/>
  <c r="G89" i="26"/>
  <c r="H89" i="26"/>
  <c r="B89" i="26" s="1"/>
  <c r="F97" i="27" s="1"/>
  <c r="I89" i="26"/>
  <c r="J89" i="26"/>
  <c r="K89" i="26"/>
  <c r="L89" i="26"/>
  <c r="M89" i="26"/>
  <c r="N89" i="26"/>
  <c r="O89" i="26"/>
  <c r="P89" i="26"/>
  <c r="Q89" i="26"/>
  <c r="R89" i="26"/>
  <c r="S89" i="26"/>
  <c r="T89" i="26"/>
  <c r="U89" i="26"/>
  <c r="V89" i="26"/>
  <c r="W89" i="26"/>
  <c r="C90" i="26"/>
  <c r="B90" i="26" s="1"/>
  <c r="F98" i="27" s="1"/>
  <c r="D90" i="26"/>
  <c r="E90" i="26"/>
  <c r="F90" i="26"/>
  <c r="G90" i="26"/>
  <c r="H90" i="26"/>
  <c r="I90" i="26"/>
  <c r="J90" i="26"/>
  <c r="K90" i="26"/>
  <c r="L90" i="26"/>
  <c r="M90" i="26"/>
  <c r="N90" i="26"/>
  <c r="O90" i="26"/>
  <c r="P90" i="26"/>
  <c r="Q90" i="26"/>
  <c r="R90" i="26"/>
  <c r="S90" i="26"/>
  <c r="T90" i="26"/>
  <c r="U90" i="26"/>
  <c r="V90" i="26"/>
  <c r="W90" i="26"/>
  <c r="C91" i="26"/>
  <c r="D91" i="26"/>
  <c r="E91" i="26"/>
  <c r="F91" i="26"/>
  <c r="G91" i="26"/>
  <c r="H91" i="26"/>
  <c r="I91" i="26"/>
  <c r="J91" i="26"/>
  <c r="K91" i="26"/>
  <c r="L91" i="26"/>
  <c r="M91" i="26"/>
  <c r="N91" i="26"/>
  <c r="O91" i="26"/>
  <c r="P91" i="26"/>
  <c r="Q91" i="26"/>
  <c r="R91" i="26"/>
  <c r="S91" i="26"/>
  <c r="T91" i="26"/>
  <c r="U91" i="26"/>
  <c r="V91" i="26"/>
  <c r="W91" i="26"/>
  <c r="C92" i="26"/>
  <c r="D92" i="26"/>
  <c r="E92" i="26"/>
  <c r="F92" i="26"/>
  <c r="G92" i="26"/>
  <c r="H92" i="26"/>
  <c r="I92" i="26"/>
  <c r="J92" i="26"/>
  <c r="K92" i="26"/>
  <c r="L92" i="26"/>
  <c r="M92" i="26"/>
  <c r="N92" i="26"/>
  <c r="O92" i="26"/>
  <c r="P92" i="26"/>
  <c r="Q92" i="26"/>
  <c r="R92" i="26"/>
  <c r="S92" i="26"/>
  <c r="T92" i="26"/>
  <c r="U92" i="26"/>
  <c r="V92" i="26"/>
  <c r="W92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K93" i="26" s="1"/>
  <c r="J5" i="26"/>
  <c r="I5" i="26"/>
  <c r="H5" i="26"/>
  <c r="G5" i="26"/>
  <c r="F5" i="26"/>
  <c r="E5" i="26"/>
  <c r="D5" i="26"/>
  <c r="C5" i="26"/>
  <c r="B79" i="26"/>
  <c r="F23" i="27" s="1"/>
  <c r="B72" i="26"/>
  <c r="F87" i="27" s="1"/>
  <c r="B71" i="26"/>
  <c r="F86" i="27" s="1"/>
  <c r="B64" i="26"/>
  <c r="F79" i="27" s="1"/>
  <c r="B56" i="26"/>
  <c r="F70" i="27" s="1"/>
  <c r="B47" i="26"/>
  <c r="F61" i="27" s="1"/>
  <c r="B40" i="26"/>
  <c r="F52" i="27" s="1"/>
  <c r="B39" i="26"/>
  <c r="F51" i="27" s="1"/>
  <c r="B32" i="26"/>
  <c r="F43" i="27" s="1"/>
  <c r="B24" i="26"/>
  <c r="F35" i="27" s="1"/>
  <c r="B16" i="26"/>
  <c r="F25" i="27" s="1"/>
  <c r="B15" i="26"/>
  <c r="F24" i="27" s="1"/>
  <c r="P93" i="26"/>
  <c r="H93" i="26"/>
  <c r="B8" i="26"/>
  <c r="F16" i="27" s="1"/>
  <c r="T93" i="26"/>
  <c r="S93" i="26"/>
  <c r="R93" i="26"/>
  <c r="J93" i="26"/>
  <c r="I93" i="26"/>
  <c r="C6" i="25"/>
  <c r="D6" i="25"/>
  <c r="E6" i="25"/>
  <c r="F6" i="25"/>
  <c r="G6" i="25"/>
  <c r="G93" i="25" s="1"/>
  <c r="H6" i="25"/>
  <c r="I6" i="25"/>
  <c r="J6" i="25"/>
  <c r="K6" i="25"/>
  <c r="L6" i="25"/>
  <c r="M6" i="25"/>
  <c r="N6" i="25"/>
  <c r="O6" i="25"/>
  <c r="P6" i="25"/>
  <c r="P93" i="25" s="1"/>
  <c r="Q6" i="25"/>
  <c r="R6" i="25"/>
  <c r="S6" i="25"/>
  <c r="T6" i="25"/>
  <c r="U6" i="25"/>
  <c r="V6" i="25"/>
  <c r="V93" i="25" s="1"/>
  <c r="W6" i="25"/>
  <c r="C7" i="25"/>
  <c r="D7" i="25"/>
  <c r="D93" i="25" s="1"/>
  <c r="E7" i="25"/>
  <c r="F7" i="25"/>
  <c r="G7" i="25"/>
  <c r="H7" i="25"/>
  <c r="I7" i="25"/>
  <c r="J7" i="25"/>
  <c r="K7" i="25"/>
  <c r="L7" i="25"/>
  <c r="M7" i="25"/>
  <c r="N7" i="25"/>
  <c r="O7" i="25"/>
  <c r="P7" i="25"/>
  <c r="Q7" i="25"/>
  <c r="R7" i="25"/>
  <c r="S7" i="25"/>
  <c r="T7" i="25"/>
  <c r="U7" i="25"/>
  <c r="V7" i="25"/>
  <c r="W7" i="25"/>
  <c r="B7" i="25" s="1"/>
  <c r="E15" i="27" s="1"/>
  <c r="C8" i="25"/>
  <c r="D8" i="25"/>
  <c r="E8" i="25"/>
  <c r="F8" i="25"/>
  <c r="B8" i="25" s="1"/>
  <c r="E16" i="27" s="1"/>
  <c r="G8" i="25"/>
  <c r="H8" i="25"/>
  <c r="I8" i="25"/>
  <c r="J8" i="25"/>
  <c r="K8" i="25"/>
  <c r="L8" i="25"/>
  <c r="M8" i="25"/>
  <c r="N8" i="25"/>
  <c r="O8" i="25"/>
  <c r="P8" i="25"/>
  <c r="Q8" i="25"/>
  <c r="R8" i="25"/>
  <c r="S8" i="25"/>
  <c r="T8" i="25"/>
  <c r="U8" i="25"/>
  <c r="U93" i="25" s="1"/>
  <c r="V8" i="25"/>
  <c r="W8" i="25"/>
  <c r="C9" i="25"/>
  <c r="D9" i="25"/>
  <c r="E9" i="25"/>
  <c r="F9" i="25"/>
  <c r="G9" i="25"/>
  <c r="H9" i="25"/>
  <c r="I9" i="25"/>
  <c r="J9" i="25"/>
  <c r="K9" i="25"/>
  <c r="B9" i="25" s="1"/>
  <c r="E17" i="27" s="1"/>
  <c r="L9" i="25"/>
  <c r="M9" i="25"/>
  <c r="N9" i="25"/>
  <c r="O9" i="25"/>
  <c r="P9" i="25"/>
  <c r="Q9" i="25"/>
  <c r="R9" i="25"/>
  <c r="S9" i="25"/>
  <c r="T9" i="25"/>
  <c r="U9" i="25"/>
  <c r="V9" i="25"/>
  <c r="W9" i="25"/>
  <c r="C10" i="25"/>
  <c r="D10" i="25"/>
  <c r="E10" i="25"/>
  <c r="F10" i="25"/>
  <c r="G10" i="25"/>
  <c r="H10" i="25"/>
  <c r="I10" i="25"/>
  <c r="J10" i="25"/>
  <c r="K10" i="25"/>
  <c r="L10" i="25"/>
  <c r="M10" i="25"/>
  <c r="N10" i="25"/>
  <c r="O10" i="25"/>
  <c r="P10" i="25"/>
  <c r="Q10" i="25"/>
  <c r="R10" i="25"/>
  <c r="S10" i="25"/>
  <c r="T10" i="25"/>
  <c r="U10" i="25"/>
  <c r="V10" i="25"/>
  <c r="W10" i="25"/>
  <c r="C11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C12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C13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C14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C15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C16" i="25"/>
  <c r="D16" i="25"/>
  <c r="E16" i="25"/>
  <c r="F16" i="25"/>
  <c r="B16" i="25" s="1"/>
  <c r="E25" i="27" s="1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C17" i="25"/>
  <c r="D17" i="25"/>
  <c r="E17" i="25"/>
  <c r="F17" i="25"/>
  <c r="G17" i="25"/>
  <c r="H17" i="25"/>
  <c r="I17" i="25"/>
  <c r="J17" i="25"/>
  <c r="K17" i="25"/>
  <c r="L17" i="25"/>
  <c r="M17" i="25"/>
  <c r="N17" i="25"/>
  <c r="O17" i="25"/>
  <c r="P17" i="25"/>
  <c r="Q17" i="25"/>
  <c r="R17" i="25"/>
  <c r="S17" i="25"/>
  <c r="T17" i="25"/>
  <c r="U17" i="25"/>
  <c r="V17" i="25"/>
  <c r="W17" i="25"/>
  <c r="C18" i="25"/>
  <c r="D18" i="25"/>
  <c r="E18" i="25"/>
  <c r="F18" i="25"/>
  <c r="G18" i="25"/>
  <c r="H18" i="25"/>
  <c r="I18" i="25"/>
  <c r="J18" i="25"/>
  <c r="K18" i="25"/>
  <c r="L18" i="25"/>
  <c r="M18" i="25"/>
  <c r="N18" i="25"/>
  <c r="O18" i="25"/>
  <c r="P18" i="25"/>
  <c r="Q18" i="25"/>
  <c r="R18" i="25"/>
  <c r="S18" i="25"/>
  <c r="T18" i="25"/>
  <c r="U18" i="25"/>
  <c r="V18" i="25"/>
  <c r="W18" i="25"/>
  <c r="C19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C20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C21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C22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C23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C24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C25" i="25"/>
  <c r="D25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Q25" i="25"/>
  <c r="R25" i="25"/>
  <c r="S25" i="25"/>
  <c r="T25" i="25"/>
  <c r="U25" i="25"/>
  <c r="V25" i="25"/>
  <c r="W25" i="25"/>
  <c r="C26" i="25"/>
  <c r="D26" i="25"/>
  <c r="E26" i="25"/>
  <c r="F26" i="25"/>
  <c r="G26" i="25"/>
  <c r="H26" i="25"/>
  <c r="I26" i="25"/>
  <c r="J26" i="25"/>
  <c r="K26" i="25"/>
  <c r="L26" i="25"/>
  <c r="M26" i="25"/>
  <c r="N26" i="25"/>
  <c r="O26" i="25"/>
  <c r="P26" i="25"/>
  <c r="Q26" i="25"/>
  <c r="R26" i="25"/>
  <c r="S26" i="25"/>
  <c r="T26" i="25"/>
  <c r="U26" i="25"/>
  <c r="V26" i="25"/>
  <c r="W26" i="25"/>
  <c r="C27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C28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C29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C30" i="25"/>
  <c r="D30" i="25"/>
  <c r="E30" i="25"/>
  <c r="F30" i="25"/>
  <c r="G30" i="25"/>
  <c r="H30" i="25"/>
  <c r="I30" i="25"/>
  <c r="J30" i="25"/>
  <c r="K30" i="25"/>
  <c r="L30" i="25"/>
  <c r="M30" i="25"/>
  <c r="N30" i="25"/>
  <c r="O30" i="25"/>
  <c r="P30" i="25"/>
  <c r="Q30" i="25"/>
  <c r="R30" i="25"/>
  <c r="S30" i="25"/>
  <c r="T30" i="25"/>
  <c r="U30" i="25"/>
  <c r="V30" i="25"/>
  <c r="W30" i="25"/>
  <c r="C31" i="25"/>
  <c r="D31" i="25"/>
  <c r="E31" i="25"/>
  <c r="F31" i="25"/>
  <c r="G31" i="25"/>
  <c r="H31" i="25"/>
  <c r="I31" i="25"/>
  <c r="J31" i="25"/>
  <c r="K31" i="25"/>
  <c r="L31" i="25"/>
  <c r="M31" i="25"/>
  <c r="N31" i="25"/>
  <c r="O31" i="25"/>
  <c r="P31" i="25"/>
  <c r="Q31" i="25"/>
  <c r="R31" i="25"/>
  <c r="S31" i="25"/>
  <c r="T31" i="25"/>
  <c r="U31" i="25"/>
  <c r="V31" i="25"/>
  <c r="W31" i="25"/>
  <c r="C32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C33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C34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C35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C36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C37" i="25"/>
  <c r="D37" i="25"/>
  <c r="E37" i="25"/>
  <c r="F37" i="25"/>
  <c r="G37" i="25"/>
  <c r="H37" i="25"/>
  <c r="I37" i="25"/>
  <c r="J37" i="25"/>
  <c r="K37" i="25"/>
  <c r="L37" i="25"/>
  <c r="M37" i="25"/>
  <c r="N37" i="25"/>
  <c r="O37" i="25"/>
  <c r="P37" i="25"/>
  <c r="Q37" i="25"/>
  <c r="R37" i="25"/>
  <c r="S37" i="25"/>
  <c r="T37" i="25"/>
  <c r="U37" i="25"/>
  <c r="V37" i="25"/>
  <c r="W37" i="25"/>
  <c r="C38" i="25"/>
  <c r="D38" i="25"/>
  <c r="E38" i="25"/>
  <c r="F38" i="25"/>
  <c r="G38" i="25"/>
  <c r="H38" i="25"/>
  <c r="I38" i="25"/>
  <c r="J38" i="25"/>
  <c r="K38" i="25"/>
  <c r="L38" i="25"/>
  <c r="M38" i="25"/>
  <c r="N38" i="25"/>
  <c r="O38" i="25"/>
  <c r="P38" i="25"/>
  <c r="Q38" i="25"/>
  <c r="R38" i="25"/>
  <c r="S38" i="25"/>
  <c r="T38" i="25"/>
  <c r="U38" i="25"/>
  <c r="V38" i="25"/>
  <c r="W38" i="25"/>
  <c r="C39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C40" i="25"/>
  <c r="D40" i="25"/>
  <c r="E40" i="25"/>
  <c r="F40" i="25"/>
  <c r="B40" i="25" s="1"/>
  <c r="E52" i="27" s="1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C41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C42" i="25"/>
  <c r="D42" i="25"/>
  <c r="E42" i="25"/>
  <c r="F42" i="25"/>
  <c r="B42" i="25" s="1"/>
  <c r="E55" i="27" s="1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C43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C44" i="25"/>
  <c r="D44" i="25"/>
  <c r="E44" i="25"/>
  <c r="F44" i="25"/>
  <c r="G44" i="25"/>
  <c r="H44" i="25"/>
  <c r="I44" i="25"/>
  <c r="J44" i="25"/>
  <c r="K44" i="25"/>
  <c r="L44" i="25"/>
  <c r="M44" i="25"/>
  <c r="N44" i="25"/>
  <c r="O44" i="25"/>
  <c r="P44" i="25"/>
  <c r="Q44" i="25"/>
  <c r="R44" i="25"/>
  <c r="S44" i="25"/>
  <c r="T44" i="25"/>
  <c r="U44" i="25"/>
  <c r="V44" i="25"/>
  <c r="W44" i="25"/>
  <c r="C45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C46" i="25"/>
  <c r="D46" i="25"/>
  <c r="E46" i="25"/>
  <c r="F46" i="25"/>
  <c r="G46" i="25"/>
  <c r="H46" i="25"/>
  <c r="I46" i="25"/>
  <c r="J46" i="25"/>
  <c r="K46" i="25"/>
  <c r="L46" i="25"/>
  <c r="M46" i="25"/>
  <c r="N46" i="25"/>
  <c r="O46" i="25"/>
  <c r="P46" i="25"/>
  <c r="Q46" i="25"/>
  <c r="R46" i="25"/>
  <c r="S46" i="25"/>
  <c r="T46" i="25"/>
  <c r="U46" i="25"/>
  <c r="V46" i="25"/>
  <c r="W46" i="25"/>
  <c r="C47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C48" i="25"/>
  <c r="D48" i="25"/>
  <c r="E48" i="25"/>
  <c r="F48" i="25"/>
  <c r="G48" i="25"/>
  <c r="H48" i="25"/>
  <c r="I48" i="25"/>
  <c r="J48" i="25"/>
  <c r="K48" i="25"/>
  <c r="L48" i="25"/>
  <c r="M48" i="25"/>
  <c r="N48" i="25"/>
  <c r="O48" i="25"/>
  <c r="P48" i="25"/>
  <c r="Q48" i="25"/>
  <c r="R48" i="25"/>
  <c r="S48" i="25"/>
  <c r="T48" i="25"/>
  <c r="U48" i="25"/>
  <c r="V48" i="25"/>
  <c r="W48" i="25"/>
  <c r="C49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C50" i="25"/>
  <c r="D50" i="25"/>
  <c r="E50" i="25"/>
  <c r="F50" i="25"/>
  <c r="B50" i="25" s="1"/>
  <c r="E64" i="27" s="1"/>
  <c r="G50" i="25"/>
  <c r="H50" i="25"/>
  <c r="I50" i="25"/>
  <c r="J50" i="25"/>
  <c r="K50" i="25"/>
  <c r="L50" i="25"/>
  <c r="M50" i="25"/>
  <c r="N50" i="25"/>
  <c r="O50" i="25"/>
  <c r="P50" i="25"/>
  <c r="Q50" i="25"/>
  <c r="R50" i="25"/>
  <c r="S50" i="25"/>
  <c r="T50" i="25"/>
  <c r="U50" i="25"/>
  <c r="V50" i="25"/>
  <c r="W50" i="25"/>
  <c r="C51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C52" i="25"/>
  <c r="D52" i="25"/>
  <c r="E52" i="25"/>
  <c r="F52" i="25"/>
  <c r="G52" i="25"/>
  <c r="H52" i="25"/>
  <c r="I52" i="25"/>
  <c r="J52" i="25"/>
  <c r="K52" i="25"/>
  <c r="L52" i="25"/>
  <c r="M52" i="25"/>
  <c r="N52" i="25"/>
  <c r="O52" i="25"/>
  <c r="P52" i="25"/>
  <c r="Q52" i="25"/>
  <c r="R52" i="25"/>
  <c r="S52" i="25"/>
  <c r="T52" i="25"/>
  <c r="U52" i="25"/>
  <c r="V52" i="25"/>
  <c r="W52" i="25"/>
  <c r="C53" i="25"/>
  <c r="D53" i="25"/>
  <c r="E53" i="25"/>
  <c r="F53" i="25"/>
  <c r="G53" i="25"/>
  <c r="H53" i="25"/>
  <c r="I53" i="25"/>
  <c r="J53" i="25"/>
  <c r="K53" i="25"/>
  <c r="L53" i="25"/>
  <c r="M53" i="25"/>
  <c r="N53" i="25"/>
  <c r="O53" i="25"/>
  <c r="P53" i="25"/>
  <c r="Q53" i="25"/>
  <c r="R53" i="25"/>
  <c r="S53" i="25"/>
  <c r="T53" i="25"/>
  <c r="T93" i="25" s="1"/>
  <c r="U53" i="25"/>
  <c r="V53" i="25"/>
  <c r="W53" i="25"/>
  <c r="C54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C55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C56" i="25"/>
  <c r="D56" i="25"/>
  <c r="E56" i="25"/>
  <c r="F56" i="25"/>
  <c r="B56" i="25" s="1"/>
  <c r="E70" i="27" s="1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C57" i="25"/>
  <c r="D57" i="25"/>
  <c r="E57" i="25"/>
  <c r="F57" i="25"/>
  <c r="G57" i="25"/>
  <c r="H57" i="25"/>
  <c r="I57" i="25"/>
  <c r="J57" i="25"/>
  <c r="K57" i="25"/>
  <c r="L57" i="25"/>
  <c r="M57" i="25"/>
  <c r="N57" i="25"/>
  <c r="O57" i="25"/>
  <c r="P57" i="25"/>
  <c r="Q57" i="25"/>
  <c r="R57" i="25"/>
  <c r="S57" i="25"/>
  <c r="T57" i="25"/>
  <c r="U57" i="25"/>
  <c r="V57" i="25"/>
  <c r="W57" i="25"/>
  <c r="C58" i="25"/>
  <c r="D58" i="25"/>
  <c r="E58" i="25"/>
  <c r="F58" i="25"/>
  <c r="G58" i="25"/>
  <c r="H58" i="25"/>
  <c r="I58" i="25"/>
  <c r="J58" i="25"/>
  <c r="K58" i="25"/>
  <c r="L58" i="25"/>
  <c r="M58" i="25"/>
  <c r="N58" i="25"/>
  <c r="O58" i="25"/>
  <c r="P58" i="25"/>
  <c r="Q58" i="25"/>
  <c r="R58" i="25"/>
  <c r="S58" i="25"/>
  <c r="T58" i="25"/>
  <c r="U58" i="25"/>
  <c r="V58" i="25"/>
  <c r="W58" i="25"/>
  <c r="C59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C60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C61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C62" i="25"/>
  <c r="D62" i="25"/>
  <c r="E62" i="25"/>
  <c r="F62" i="25"/>
  <c r="G62" i="25"/>
  <c r="H62" i="25"/>
  <c r="I62" i="25"/>
  <c r="J62" i="25"/>
  <c r="K62" i="25"/>
  <c r="L62" i="25"/>
  <c r="M62" i="25"/>
  <c r="N62" i="25"/>
  <c r="O62" i="25"/>
  <c r="P62" i="25"/>
  <c r="Q62" i="25"/>
  <c r="R62" i="25"/>
  <c r="S62" i="25"/>
  <c r="T62" i="25"/>
  <c r="U62" i="25"/>
  <c r="V62" i="25"/>
  <c r="W62" i="25"/>
  <c r="C63" i="25"/>
  <c r="D63" i="25"/>
  <c r="E63" i="25"/>
  <c r="F63" i="25"/>
  <c r="G63" i="25"/>
  <c r="H63" i="25"/>
  <c r="I63" i="25"/>
  <c r="J63" i="25"/>
  <c r="K63" i="25"/>
  <c r="L63" i="25"/>
  <c r="M63" i="25"/>
  <c r="N63" i="25"/>
  <c r="O63" i="25"/>
  <c r="P63" i="25"/>
  <c r="Q63" i="25"/>
  <c r="R63" i="25"/>
  <c r="S63" i="25"/>
  <c r="T63" i="25"/>
  <c r="U63" i="25"/>
  <c r="V63" i="25"/>
  <c r="W63" i="25"/>
  <c r="C64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C65" i="25"/>
  <c r="D65" i="25"/>
  <c r="E65" i="25"/>
  <c r="F65" i="25"/>
  <c r="G65" i="25"/>
  <c r="H65" i="25"/>
  <c r="I65" i="25"/>
  <c r="J65" i="25"/>
  <c r="K65" i="25"/>
  <c r="B65" i="25" s="1"/>
  <c r="E80" i="27" s="1"/>
  <c r="L65" i="25"/>
  <c r="M65" i="25"/>
  <c r="N65" i="25"/>
  <c r="O65" i="25"/>
  <c r="P65" i="25"/>
  <c r="Q65" i="25"/>
  <c r="R65" i="25"/>
  <c r="S65" i="25"/>
  <c r="T65" i="25"/>
  <c r="U65" i="25"/>
  <c r="V65" i="25"/>
  <c r="W65" i="25"/>
  <c r="C66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C67" i="25"/>
  <c r="D67" i="25"/>
  <c r="E67" i="25"/>
  <c r="F67" i="25"/>
  <c r="G67" i="25"/>
  <c r="H67" i="25"/>
  <c r="I67" i="25"/>
  <c r="J67" i="25"/>
  <c r="K67" i="25"/>
  <c r="L67" i="25"/>
  <c r="M67" i="25"/>
  <c r="N67" i="25"/>
  <c r="O67" i="25"/>
  <c r="P67" i="25"/>
  <c r="Q67" i="25"/>
  <c r="R67" i="25"/>
  <c r="S67" i="25"/>
  <c r="T67" i="25"/>
  <c r="U67" i="25"/>
  <c r="V67" i="25"/>
  <c r="W67" i="25"/>
  <c r="C68" i="25"/>
  <c r="D68" i="25"/>
  <c r="E68" i="25"/>
  <c r="F68" i="25"/>
  <c r="G68" i="25"/>
  <c r="H68" i="25"/>
  <c r="I68" i="25"/>
  <c r="J68" i="25"/>
  <c r="K68" i="25"/>
  <c r="L68" i="25"/>
  <c r="M68" i="25"/>
  <c r="N68" i="25"/>
  <c r="O68" i="25"/>
  <c r="P68" i="25"/>
  <c r="Q68" i="25"/>
  <c r="R68" i="25"/>
  <c r="S68" i="25"/>
  <c r="T68" i="25"/>
  <c r="U68" i="25"/>
  <c r="V68" i="25"/>
  <c r="W68" i="25"/>
  <c r="C69" i="25"/>
  <c r="D69" i="25"/>
  <c r="E69" i="25"/>
  <c r="F69" i="25"/>
  <c r="G69" i="25"/>
  <c r="H69" i="25"/>
  <c r="I69" i="25"/>
  <c r="J69" i="25"/>
  <c r="K69" i="25"/>
  <c r="L69" i="25"/>
  <c r="M69" i="25"/>
  <c r="N69" i="25"/>
  <c r="O69" i="25"/>
  <c r="P69" i="25"/>
  <c r="Q69" i="25"/>
  <c r="R69" i="25"/>
  <c r="S69" i="25"/>
  <c r="T69" i="25"/>
  <c r="U69" i="25"/>
  <c r="V69" i="25"/>
  <c r="W69" i="25"/>
  <c r="C70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C71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C72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C73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C74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Q74" i="25"/>
  <c r="R74" i="25"/>
  <c r="S74" i="25"/>
  <c r="T74" i="25"/>
  <c r="U74" i="25"/>
  <c r="V74" i="25"/>
  <c r="W74" i="25"/>
  <c r="C75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C76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C77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C78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C79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C80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C81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C82" i="25"/>
  <c r="D82" i="25"/>
  <c r="E82" i="25"/>
  <c r="F82" i="25"/>
  <c r="B82" i="25" s="1"/>
  <c r="E46" i="27" s="1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C83" i="25"/>
  <c r="D83" i="25"/>
  <c r="E83" i="25"/>
  <c r="F83" i="25"/>
  <c r="G83" i="25"/>
  <c r="H83" i="25"/>
  <c r="I83" i="25"/>
  <c r="J83" i="25"/>
  <c r="K83" i="25"/>
  <c r="L83" i="25"/>
  <c r="M83" i="25"/>
  <c r="N83" i="25"/>
  <c r="O83" i="25"/>
  <c r="P83" i="25"/>
  <c r="Q83" i="25"/>
  <c r="R83" i="25"/>
  <c r="S83" i="25"/>
  <c r="T83" i="25"/>
  <c r="U83" i="25"/>
  <c r="V83" i="25"/>
  <c r="W83" i="25"/>
  <c r="C84" i="25"/>
  <c r="D84" i="25"/>
  <c r="E84" i="25"/>
  <c r="F84" i="25"/>
  <c r="G84" i="25"/>
  <c r="H84" i="25"/>
  <c r="I84" i="25"/>
  <c r="J84" i="25"/>
  <c r="K84" i="25"/>
  <c r="L84" i="25"/>
  <c r="M84" i="25"/>
  <c r="N84" i="25"/>
  <c r="O84" i="25"/>
  <c r="P84" i="25"/>
  <c r="Q84" i="25"/>
  <c r="R84" i="25"/>
  <c r="S84" i="25"/>
  <c r="T84" i="25"/>
  <c r="U84" i="25"/>
  <c r="V84" i="25"/>
  <c r="W84" i="25"/>
  <c r="C85" i="25"/>
  <c r="D85" i="25"/>
  <c r="E85" i="25"/>
  <c r="F85" i="25"/>
  <c r="G85" i="25"/>
  <c r="H85" i="25"/>
  <c r="I85" i="25"/>
  <c r="J85" i="25"/>
  <c r="K85" i="25"/>
  <c r="L85" i="25"/>
  <c r="M85" i="25"/>
  <c r="N85" i="25"/>
  <c r="O85" i="25"/>
  <c r="P85" i="25"/>
  <c r="Q85" i="25"/>
  <c r="R85" i="25"/>
  <c r="S85" i="25"/>
  <c r="T85" i="25"/>
  <c r="U85" i="25"/>
  <c r="V85" i="25"/>
  <c r="W85" i="25"/>
  <c r="C86" i="25"/>
  <c r="D86" i="25"/>
  <c r="E86" i="25"/>
  <c r="F86" i="25"/>
  <c r="G86" i="25"/>
  <c r="H86" i="25"/>
  <c r="I86" i="25"/>
  <c r="J86" i="25"/>
  <c r="K86" i="25"/>
  <c r="L86" i="25"/>
  <c r="M86" i="25"/>
  <c r="N86" i="25"/>
  <c r="O86" i="25"/>
  <c r="P86" i="25"/>
  <c r="Q86" i="25"/>
  <c r="R86" i="25"/>
  <c r="S86" i="25"/>
  <c r="T86" i="25"/>
  <c r="U86" i="25"/>
  <c r="V86" i="25"/>
  <c r="W86" i="25"/>
  <c r="C87" i="25"/>
  <c r="D87" i="25"/>
  <c r="E87" i="25"/>
  <c r="F87" i="25"/>
  <c r="G87" i="25"/>
  <c r="H87" i="25"/>
  <c r="I87" i="25"/>
  <c r="J87" i="25"/>
  <c r="K87" i="25"/>
  <c r="L87" i="25"/>
  <c r="M87" i="25"/>
  <c r="N87" i="25"/>
  <c r="O87" i="25"/>
  <c r="P87" i="25"/>
  <c r="Q87" i="25"/>
  <c r="R87" i="25"/>
  <c r="S87" i="25"/>
  <c r="T87" i="25"/>
  <c r="U87" i="25"/>
  <c r="V87" i="25"/>
  <c r="W87" i="25"/>
  <c r="C88" i="25"/>
  <c r="D88" i="25"/>
  <c r="E88" i="25"/>
  <c r="F88" i="25"/>
  <c r="G88" i="25"/>
  <c r="H88" i="25"/>
  <c r="I88" i="25"/>
  <c r="J88" i="25"/>
  <c r="K88" i="25"/>
  <c r="L88" i="25"/>
  <c r="M88" i="25"/>
  <c r="N88" i="25"/>
  <c r="O88" i="25"/>
  <c r="P88" i="25"/>
  <c r="Q88" i="25"/>
  <c r="R88" i="25"/>
  <c r="S88" i="25"/>
  <c r="T88" i="25"/>
  <c r="U88" i="25"/>
  <c r="V88" i="25"/>
  <c r="W88" i="25"/>
  <c r="C89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C90" i="25"/>
  <c r="D90" i="25"/>
  <c r="E90" i="25"/>
  <c r="F90" i="25"/>
  <c r="G90" i="25"/>
  <c r="H90" i="25"/>
  <c r="I90" i="25"/>
  <c r="J90" i="25"/>
  <c r="K90" i="25"/>
  <c r="L90" i="25"/>
  <c r="M90" i="25"/>
  <c r="N90" i="25"/>
  <c r="O90" i="25"/>
  <c r="P90" i="25"/>
  <c r="Q90" i="25"/>
  <c r="R90" i="25"/>
  <c r="S90" i="25"/>
  <c r="T90" i="25"/>
  <c r="U90" i="25"/>
  <c r="V90" i="25"/>
  <c r="W90" i="25"/>
  <c r="C91" i="25"/>
  <c r="D91" i="25"/>
  <c r="E91" i="25"/>
  <c r="F91" i="25"/>
  <c r="G91" i="25"/>
  <c r="H91" i="25"/>
  <c r="B91" i="25" s="1"/>
  <c r="E99" i="27" s="1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C92" i="25"/>
  <c r="D92" i="25"/>
  <c r="E92" i="25"/>
  <c r="F92" i="25"/>
  <c r="G92" i="25"/>
  <c r="H92" i="25"/>
  <c r="I92" i="25"/>
  <c r="J92" i="25"/>
  <c r="K92" i="25"/>
  <c r="L92" i="25"/>
  <c r="M92" i="25"/>
  <c r="N92" i="25"/>
  <c r="O92" i="25"/>
  <c r="P92" i="25"/>
  <c r="Q92" i="25"/>
  <c r="R92" i="25"/>
  <c r="S92" i="25"/>
  <c r="S93" i="25" s="1"/>
  <c r="T92" i="25"/>
  <c r="U92" i="25"/>
  <c r="V92" i="25"/>
  <c r="W92" i="25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V14" i="24"/>
  <c r="E14" i="24"/>
  <c r="B74" i="25"/>
  <c r="E89" i="27" s="1"/>
  <c r="B67" i="25"/>
  <c r="E82" i="27" s="1"/>
  <c r="B66" i="25"/>
  <c r="E81" i="27" s="1"/>
  <c r="B58" i="25"/>
  <c r="E72" i="27" s="1"/>
  <c r="B35" i="25"/>
  <c r="E47" i="27" s="1"/>
  <c r="B34" i="25"/>
  <c r="E45" i="27" s="1"/>
  <c r="B32" i="25"/>
  <c r="E43" i="27" s="1"/>
  <c r="B19" i="25"/>
  <c r="E28" i="27" s="1"/>
  <c r="B18" i="25"/>
  <c r="E27" i="27" s="1"/>
  <c r="R93" i="25"/>
  <c r="Q93" i="25"/>
  <c r="J93" i="25"/>
  <c r="C93" i="24"/>
  <c r="C14" i="28" s="1"/>
  <c r="C6" i="24"/>
  <c r="D6" i="24"/>
  <c r="E6" i="24"/>
  <c r="F6" i="24"/>
  <c r="G6" i="24"/>
  <c r="H6" i="24"/>
  <c r="I6" i="24"/>
  <c r="J6" i="24"/>
  <c r="K6" i="24"/>
  <c r="L6" i="24"/>
  <c r="M6" i="24"/>
  <c r="N6" i="24"/>
  <c r="O6" i="24"/>
  <c r="P6" i="24"/>
  <c r="Q6" i="24"/>
  <c r="R6" i="24"/>
  <c r="S6" i="24"/>
  <c r="T6" i="24"/>
  <c r="U6" i="24"/>
  <c r="V6" i="24"/>
  <c r="W6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C8" i="24"/>
  <c r="D8" i="24"/>
  <c r="E8" i="24"/>
  <c r="F8" i="24"/>
  <c r="G8" i="24"/>
  <c r="H8" i="24"/>
  <c r="I8" i="24"/>
  <c r="J8" i="24"/>
  <c r="K8" i="24"/>
  <c r="L8" i="24"/>
  <c r="M8" i="24"/>
  <c r="N8" i="24"/>
  <c r="O8" i="24"/>
  <c r="P8" i="24"/>
  <c r="Q8" i="24"/>
  <c r="R8" i="24"/>
  <c r="S8" i="24"/>
  <c r="T8" i="24"/>
  <c r="U8" i="24"/>
  <c r="V8" i="24"/>
  <c r="W8" i="24"/>
  <c r="C9" i="24"/>
  <c r="D9" i="24"/>
  <c r="E9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C10" i="24"/>
  <c r="D10" i="24"/>
  <c r="E10" i="24"/>
  <c r="F10" i="24"/>
  <c r="G10" i="24"/>
  <c r="H10" i="24"/>
  <c r="I10" i="24"/>
  <c r="J10" i="24"/>
  <c r="K10" i="24"/>
  <c r="L10" i="24"/>
  <c r="M10" i="24"/>
  <c r="N10" i="24"/>
  <c r="O10" i="24"/>
  <c r="P10" i="24"/>
  <c r="Q10" i="24"/>
  <c r="R10" i="24"/>
  <c r="S10" i="24"/>
  <c r="T10" i="24"/>
  <c r="U10" i="24"/>
  <c r="V10" i="24"/>
  <c r="W10" i="24"/>
  <c r="C11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C14" i="24"/>
  <c r="D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W14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C16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C21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C23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C24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C25" i="24"/>
  <c r="D25" i="24"/>
  <c r="E25" i="24"/>
  <c r="F25" i="24"/>
  <c r="G25" i="24"/>
  <c r="H25" i="24"/>
  <c r="I25" i="24"/>
  <c r="J25" i="24"/>
  <c r="K25" i="24"/>
  <c r="L25" i="24"/>
  <c r="M25" i="24"/>
  <c r="N25" i="24"/>
  <c r="O25" i="24"/>
  <c r="P25" i="24"/>
  <c r="Q25" i="24"/>
  <c r="R25" i="24"/>
  <c r="S25" i="24"/>
  <c r="T25" i="24"/>
  <c r="U25" i="24"/>
  <c r="V25" i="24"/>
  <c r="W25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C29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C33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C37" i="24"/>
  <c r="D37" i="24"/>
  <c r="E37" i="24"/>
  <c r="F37" i="24"/>
  <c r="G37" i="24"/>
  <c r="H37" i="24"/>
  <c r="I37" i="24"/>
  <c r="J37" i="24"/>
  <c r="K37" i="24"/>
  <c r="L37" i="24"/>
  <c r="M37" i="24"/>
  <c r="N37" i="24"/>
  <c r="O37" i="24"/>
  <c r="P37" i="24"/>
  <c r="Q37" i="24"/>
  <c r="R37" i="24"/>
  <c r="S37" i="24"/>
  <c r="T37" i="24"/>
  <c r="U37" i="24"/>
  <c r="V37" i="24"/>
  <c r="W37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C39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C40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C41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C42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C45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C46" i="24"/>
  <c r="D46" i="24"/>
  <c r="E46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C47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C48" i="24"/>
  <c r="D48" i="24"/>
  <c r="E48" i="24"/>
  <c r="F48" i="24"/>
  <c r="G48" i="24"/>
  <c r="H48" i="24"/>
  <c r="I48" i="24"/>
  <c r="J48" i="24"/>
  <c r="K48" i="24"/>
  <c r="L48" i="24"/>
  <c r="M48" i="24"/>
  <c r="N48" i="24"/>
  <c r="O48" i="24"/>
  <c r="P48" i="24"/>
  <c r="Q48" i="24"/>
  <c r="R48" i="24"/>
  <c r="S48" i="24"/>
  <c r="T48" i="24"/>
  <c r="U48" i="24"/>
  <c r="V48" i="24"/>
  <c r="W48" i="24"/>
  <c r="C49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C50" i="24"/>
  <c r="D50" i="24"/>
  <c r="E50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C51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C52" i="24"/>
  <c r="D52" i="24"/>
  <c r="E52" i="24"/>
  <c r="F52" i="24"/>
  <c r="G52" i="24"/>
  <c r="H52" i="24"/>
  <c r="I52" i="24"/>
  <c r="J52" i="24"/>
  <c r="K52" i="24"/>
  <c r="L52" i="24"/>
  <c r="M52" i="24"/>
  <c r="N52" i="24"/>
  <c r="O52" i="24"/>
  <c r="P52" i="24"/>
  <c r="Q52" i="24"/>
  <c r="R52" i="24"/>
  <c r="S52" i="24"/>
  <c r="T52" i="24"/>
  <c r="U52" i="24"/>
  <c r="V52" i="24"/>
  <c r="W52" i="24"/>
  <c r="C53" i="24"/>
  <c r="D53" i="24"/>
  <c r="E53" i="24"/>
  <c r="F53" i="24"/>
  <c r="B53" i="24" s="1"/>
  <c r="D67" i="27" s="1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C54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C57" i="24"/>
  <c r="D57" i="24"/>
  <c r="E57" i="24"/>
  <c r="F57" i="24"/>
  <c r="G57" i="24"/>
  <c r="H57" i="24"/>
  <c r="I57" i="24"/>
  <c r="J57" i="24"/>
  <c r="K57" i="24"/>
  <c r="L57" i="24"/>
  <c r="M57" i="24"/>
  <c r="N57" i="24"/>
  <c r="O57" i="24"/>
  <c r="P57" i="24"/>
  <c r="Q57" i="24"/>
  <c r="R57" i="24"/>
  <c r="S57" i="24"/>
  <c r="T57" i="24"/>
  <c r="U57" i="24"/>
  <c r="V57" i="24"/>
  <c r="W57" i="24"/>
  <c r="C58" i="24"/>
  <c r="D58" i="24"/>
  <c r="E58" i="24"/>
  <c r="F58" i="24"/>
  <c r="G58" i="24"/>
  <c r="H58" i="24"/>
  <c r="I58" i="24"/>
  <c r="J58" i="24"/>
  <c r="K58" i="24"/>
  <c r="L58" i="24"/>
  <c r="M58" i="24"/>
  <c r="N58" i="24"/>
  <c r="O58" i="24"/>
  <c r="P58" i="24"/>
  <c r="Q58" i="24"/>
  <c r="R58" i="24"/>
  <c r="S58" i="24"/>
  <c r="T58" i="24"/>
  <c r="U58" i="24"/>
  <c r="V58" i="24"/>
  <c r="W58" i="24"/>
  <c r="C59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C60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C61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W93" i="24" s="1"/>
  <c r="C62" i="24"/>
  <c r="D62" i="24"/>
  <c r="E62" i="24"/>
  <c r="F62" i="24"/>
  <c r="G62" i="24"/>
  <c r="H62" i="24"/>
  <c r="I62" i="24"/>
  <c r="J62" i="24"/>
  <c r="K62" i="24"/>
  <c r="L62" i="24"/>
  <c r="M62" i="24"/>
  <c r="N62" i="24"/>
  <c r="O62" i="24"/>
  <c r="P62" i="24"/>
  <c r="Q62" i="24"/>
  <c r="R62" i="24"/>
  <c r="S62" i="24"/>
  <c r="T62" i="24"/>
  <c r="U62" i="24"/>
  <c r="V62" i="24"/>
  <c r="W62" i="24"/>
  <c r="C63" i="24"/>
  <c r="D63" i="24"/>
  <c r="E63" i="24"/>
  <c r="F63" i="24"/>
  <c r="G63" i="24"/>
  <c r="H63" i="24"/>
  <c r="I63" i="24"/>
  <c r="J63" i="24"/>
  <c r="K63" i="24"/>
  <c r="L63" i="24"/>
  <c r="M63" i="24"/>
  <c r="N63" i="24"/>
  <c r="O63" i="24"/>
  <c r="P63" i="24"/>
  <c r="Q63" i="24"/>
  <c r="R63" i="24"/>
  <c r="S63" i="24"/>
  <c r="T63" i="24"/>
  <c r="U63" i="24"/>
  <c r="V63" i="24"/>
  <c r="W63" i="24"/>
  <c r="C64" i="24"/>
  <c r="D64" i="24"/>
  <c r="E64" i="24"/>
  <c r="F64" i="24"/>
  <c r="G64" i="24"/>
  <c r="H64" i="24"/>
  <c r="I64" i="24"/>
  <c r="J64" i="24"/>
  <c r="K64" i="24"/>
  <c r="L64" i="24"/>
  <c r="M64" i="24"/>
  <c r="N64" i="24"/>
  <c r="O64" i="24"/>
  <c r="P64" i="24"/>
  <c r="Q64" i="24"/>
  <c r="R64" i="24"/>
  <c r="S64" i="24"/>
  <c r="T64" i="24"/>
  <c r="U64" i="24"/>
  <c r="V64" i="24"/>
  <c r="W64" i="24"/>
  <c r="C65" i="24"/>
  <c r="D65" i="24"/>
  <c r="E65" i="24"/>
  <c r="F65" i="24"/>
  <c r="G65" i="24"/>
  <c r="H65" i="24"/>
  <c r="I65" i="24"/>
  <c r="J65" i="24"/>
  <c r="K65" i="24"/>
  <c r="L65" i="24"/>
  <c r="M65" i="24"/>
  <c r="N65" i="24"/>
  <c r="O65" i="24"/>
  <c r="P65" i="24"/>
  <c r="Q65" i="24"/>
  <c r="R65" i="24"/>
  <c r="S65" i="24"/>
  <c r="T65" i="24"/>
  <c r="U65" i="24"/>
  <c r="V65" i="24"/>
  <c r="W65" i="24"/>
  <c r="C66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C67" i="24"/>
  <c r="D67" i="24"/>
  <c r="E67" i="24"/>
  <c r="F67" i="24"/>
  <c r="G67" i="24"/>
  <c r="H67" i="24"/>
  <c r="I67" i="24"/>
  <c r="J67" i="24"/>
  <c r="K67" i="24"/>
  <c r="L67" i="24"/>
  <c r="M67" i="24"/>
  <c r="N67" i="24"/>
  <c r="O67" i="24"/>
  <c r="P67" i="24"/>
  <c r="Q67" i="24"/>
  <c r="R67" i="24"/>
  <c r="S67" i="24"/>
  <c r="T67" i="24"/>
  <c r="U67" i="24"/>
  <c r="V67" i="24"/>
  <c r="W67" i="24"/>
  <c r="C68" i="24"/>
  <c r="D68" i="24"/>
  <c r="E68" i="24"/>
  <c r="F68" i="24"/>
  <c r="G68" i="24"/>
  <c r="H68" i="24"/>
  <c r="I68" i="24"/>
  <c r="J68" i="24"/>
  <c r="K68" i="24"/>
  <c r="L68" i="24"/>
  <c r="M68" i="24"/>
  <c r="N68" i="24"/>
  <c r="O68" i="24"/>
  <c r="P68" i="24"/>
  <c r="Q68" i="24"/>
  <c r="R68" i="24"/>
  <c r="S68" i="24"/>
  <c r="T68" i="24"/>
  <c r="U68" i="24"/>
  <c r="V68" i="24"/>
  <c r="W68" i="24"/>
  <c r="C69" i="24"/>
  <c r="D69" i="24"/>
  <c r="E69" i="24"/>
  <c r="F69" i="24"/>
  <c r="G69" i="24"/>
  <c r="H69" i="24"/>
  <c r="I69" i="24"/>
  <c r="J69" i="24"/>
  <c r="K69" i="24"/>
  <c r="L69" i="24"/>
  <c r="M69" i="24"/>
  <c r="N69" i="24"/>
  <c r="O69" i="24"/>
  <c r="P69" i="24"/>
  <c r="Q69" i="24"/>
  <c r="R69" i="24"/>
  <c r="S69" i="24"/>
  <c r="T69" i="24"/>
  <c r="U69" i="24"/>
  <c r="V69" i="24"/>
  <c r="W69" i="24"/>
  <c r="C70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C71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C72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C73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C74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U93" i="24" s="1"/>
  <c r="V74" i="24"/>
  <c r="W74" i="24"/>
  <c r="C75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C76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C77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C78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C79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C80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C84" i="24"/>
  <c r="D84" i="24"/>
  <c r="E84" i="24"/>
  <c r="F84" i="24"/>
  <c r="G84" i="24"/>
  <c r="H84" i="24"/>
  <c r="I84" i="24"/>
  <c r="J84" i="24"/>
  <c r="K84" i="24"/>
  <c r="L84" i="24"/>
  <c r="M84" i="24"/>
  <c r="N84" i="24"/>
  <c r="O84" i="24"/>
  <c r="P84" i="24"/>
  <c r="Q84" i="24"/>
  <c r="R84" i="24"/>
  <c r="S84" i="24"/>
  <c r="T84" i="24"/>
  <c r="U84" i="24"/>
  <c r="V84" i="24"/>
  <c r="W84" i="24"/>
  <c r="C85" i="24"/>
  <c r="D85" i="24"/>
  <c r="E85" i="24"/>
  <c r="F85" i="24"/>
  <c r="G85" i="24"/>
  <c r="H85" i="24"/>
  <c r="I85" i="24"/>
  <c r="J85" i="24"/>
  <c r="K85" i="24"/>
  <c r="L85" i="24"/>
  <c r="M85" i="24"/>
  <c r="N85" i="24"/>
  <c r="O85" i="24"/>
  <c r="P85" i="24"/>
  <c r="Q85" i="24"/>
  <c r="R85" i="24"/>
  <c r="S85" i="24"/>
  <c r="T85" i="24"/>
  <c r="U85" i="24"/>
  <c r="V85" i="24"/>
  <c r="W85" i="24"/>
  <c r="C86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C87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C88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C89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C90" i="24"/>
  <c r="D90" i="24"/>
  <c r="E90" i="24"/>
  <c r="F90" i="24"/>
  <c r="G90" i="24"/>
  <c r="H90" i="24"/>
  <c r="I90" i="24"/>
  <c r="J90" i="24"/>
  <c r="K90" i="24"/>
  <c r="L90" i="24"/>
  <c r="M90" i="24"/>
  <c r="N90" i="24"/>
  <c r="O90" i="24"/>
  <c r="P90" i="24"/>
  <c r="Q90" i="24"/>
  <c r="R90" i="24"/>
  <c r="S90" i="24"/>
  <c r="T90" i="24"/>
  <c r="U90" i="24"/>
  <c r="V90" i="24"/>
  <c r="W90" i="24"/>
  <c r="C91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C92" i="24"/>
  <c r="D92" i="24"/>
  <c r="E92" i="24"/>
  <c r="F92" i="24"/>
  <c r="G92" i="24"/>
  <c r="H92" i="24"/>
  <c r="I92" i="24"/>
  <c r="J92" i="24"/>
  <c r="K92" i="24"/>
  <c r="L92" i="24"/>
  <c r="M92" i="24"/>
  <c r="N92" i="24"/>
  <c r="O92" i="24"/>
  <c r="P92" i="24"/>
  <c r="Q92" i="24"/>
  <c r="R92" i="24"/>
  <c r="S92" i="24"/>
  <c r="T92" i="24"/>
  <c r="U92" i="24"/>
  <c r="V92" i="24"/>
  <c r="W92" i="24"/>
  <c r="W5" i="24"/>
  <c r="V5" i="24"/>
  <c r="U5" i="24"/>
  <c r="T5" i="24"/>
  <c r="S5" i="24"/>
  <c r="R5" i="24"/>
  <c r="Q5" i="24"/>
  <c r="P5" i="24"/>
  <c r="O5" i="24"/>
  <c r="N5" i="24"/>
  <c r="N93" i="24" s="1"/>
  <c r="N14" i="28" s="1"/>
  <c r="N16" i="28" s="1"/>
  <c r="M5" i="24"/>
  <c r="L5" i="24"/>
  <c r="L93" i="24" s="1"/>
  <c r="L14" i="28" s="1"/>
  <c r="L16" i="28" s="1"/>
  <c r="K5" i="24"/>
  <c r="J5" i="24"/>
  <c r="I5" i="24"/>
  <c r="H5" i="24"/>
  <c r="G5" i="24"/>
  <c r="F5" i="24"/>
  <c r="E5" i="24"/>
  <c r="D5" i="24"/>
  <c r="C5" i="24"/>
  <c r="B91" i="24"/>
  <c r="D99" i="27" s="1"/>
  <c r="B69" i="24"/>
  <c r="D84" i="27" s="1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V52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C79" i="3"/>
  <c r="D79" i="3"/>
  <c r="E79" i="3"/>
  <c r="F79" i="3"/>
  <c r="G79" i="3"/>
  <c r="H79" i="3"/>
  <c r="I79" i="3"/>
  <c r="J79" i="3"/>
  <c r="L79" i="3"/>
  <c r="M79" i="3"/>
  <c r="N79" i="3"/>
  <c r="O79" i="3"/>
  <c r="P79" i="3"/>
  <c r="Q79" i="3"/>
  <c r="R79" i="3"/>
  <c r="S79" i="3"/>
  <c r="T79" i="3"/>
  <c r="U79" i="3"/>
  <c r="V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C85" i="3"/>
  <c r="D85" i="3"/>
  <c r="E85" i="3"/>
  <c r="F85" i="3"/>
  <c r="G85" i="3"/>
  <c r="H85" i="3"/>
  <c r="I85" i="3"/>
  <c r="J85" i="3"/>
  <c r="L85" i="3"/>
  <c r="M85" i="3"/>
  <c r="N85" i="3"/>
  <c r="O85" i="3"/>
  <c r="P85" i="3"/>
  <c r="Q85" i="3"/>
  <c r="R85" i="3"/>
  <c r="S85" i="3"/>
  <c r="T85" i="3"/>
  <c r="U85" i="3"/>
  <c r="V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E93" i="22"/>
  <c r="D93" i="22"/>
  <c r="C93" i="22"/>
  <c r="E93" i="21"/>
  <c r="D93" i="21"/>
  <c r="C93" i="21"/>
  <c r="C93" i="20"/>
  <c r="D93" i="19"/>
  <c r="C93" i="19"/>
  <c r="C93" i="18"/>
  <c r="E93" i="17"/>
  <c r="D93" i="17"/>
  <c r="C93" i="17"/>
  <c r="C93" i="16"/>
  <c r="E93" i="20"/>
  <c r="D93" i="20"/>
  <c r="E93" i="19"/>
  <c r="E93" i="18"/>
  <c r="D93" i="18"/>
  <c r="E93" i="16"/>
  <c r="D93" i="16"/>
  <c r="E93" i="15"/>
  <c r="D93" i="15"/>
  <c r="C93" i="15"/>
  <c r="E93" i="14"/>
  <c r="D93" i="14"/>
  <c r="C93" i="14"/>
  <c r="E93" i="13"/>
  <c r="D93" i="13"/>
  <c r="C93" i="13"/>
  <c r="E93" i="12"/>
  <c r="D93" i="12"/>
  <c r="C93" i="12"/>
  <c r="E93" i="11"/>
  <c r="D93" i="11"/>
  <c r="C93" i="11"/>
  <c r="E93" i="10"/>
  <c r="D93" i="10"/>
  <c r="C93" i="10"/>
  <c r="E93" i="9"/>
  <c r="D93" i="9"/>
  <c r="C93" i="9"/>
  <c r="E93" i="8"/>
  <c r="D93" i="8"/>
  <c r="C93" i="8"/>
  <c r="E93" i="7"/>
  <c r="D93" i="7"/>
  <c r="C93" i="7"/>
  <c r="E93" i="6"/>
  <c r="D93" i="6"/>
  <c r="C93" i="6"/>
  <c r="E93" i="5"/>
  <c r="D93" i="5"/>
  <c r="C93" i="5"/>
  <c r="C93" i="2"/>
  <c r="D93" i="2"/>
  <c r="E93" i="2"/>
  <c r="E93" i="4"/>
  <c r="D93" i="4"/>
  <c r="D93" i="1"/>
  <c r="E93" i="1"/>
  <c r="C93" i="1"/>
  <c r="K93" i="25" l="1"/>
  <c r="B10" i="25"/>
  <c r="E18" i="27" s="1"/>
  <c r="B5" i="26"/>
  <c r="F13" i="27" s="1"/>
  <c r="B91" i="26"/>
  <c r="F99" i="27" s="1"/>
  <c r="B83" i="26"/>
  <c r="F54" i="27" s="1"/>
  <c r="B75" i="26"/>
  <c r="F90" i="27" s="1"/>
  <c r="B73" i="26"/>
  <c r="F88" i="27" s="1"/>
  <c r="B67" i="26"/>
  <c r="F82" i="27" s="1"/>
  <c r="B65" i="26"/>
  <c r="F80" i="27" s="1"/>
  <c r="B59" i="26"/>
  <c r="F74" i="27" s="1"/>
  <c r="B57" i="26"/>
  <c r="F71" i="27" s="1"/>
  <c r="B51" i="26"/>
  <c r="F65" i="27" s="1"/>
  <c r="B49" i="26"/>
  <c r="F63" i="27" s="1"/>
  <c r="B43" i="26"/>
  <c r="F56" i="27" s="1"/>
  <c r="B41" i="26"/>
  <c r="F53" i="27" s="1"/>
  <c r="B35" i="26"/>
  <c r="F47" i="27" s="1"/>
  <c r="B33" i="26"/>
  <c r="F44" i="27" s="1"/>
  <c r="B27" i="26"/>
  <c r="F38" i="27" s="1"/>
  <c r="B25" i="26"/>
  <c r="F36" i="27" s="1"/>
  <c r="B19" i="26"/>
  <c r="F28" i="27" s="1"/>
  <c r="B17" i="26"/>
  <c r="F26" i="27" s="1"/>
  <c r="B11" i="26"/>
  <c r="F19" i="27" s="1"/>
  <c r="B9" i="26"/>
  <c r="F17" i="27" s="1"/>
  <c r="B37" i="24"/>
  <c r="D49" i="27" s="1"/>
  <c r="B21" i="24"/>
  <c r="D32" i="27" s="1"/>
  <c r="B24" i="25"/>
  <c r="E35" i="27" s="1"/>
  <c r="B48" i="25"/>
  <c r="E62" i="27" s="1"/>
  <c r="F93" i="25"/>
  <c r="B83" i="25"/>
  <c r="E54" i="27" s="1"/>
  <c r="B75" i="25"/>
  <c r="E90" i="27" s="1"/>
  <c r="B43" i="25"/>
  <c r="E56" i="27" s="1"/>
  <c r="B27" i="25"/>
  <c r="E38" i="27" s="1"/>
  <c r="B26" i="25"/>
  <c r="E37" i="27" s="1"/>
  <c r="L93" i="25"/>
  <c r="N93" i="25"/>
  <c r="O93" i="25"/>
  <c r="H93" i="25"/>
  <c r="B83" i="24"/>
  <c r="D54" i="27" s="1"/>
  <c r="B75" i="24"/>
  <c r="D90" i="27" s="1"/>
  <c r="B67" i="24"/>
  <c r="D82" i="27" s="1"/>
  <c r="I82" i="27" s="1"/>
  <c r="B59" i="24"/>
  <c r="D74" i="27" s="1"/>
  <c r="B51" i="24"/>
  <c r="D65" i="27" s="1"/>
  <c r="B43" i="24"/>
  <c r="D56" i="27" s="1"/>
  <c r="B35" i="24"/>
  <c r="D47" i="27" s="1"/>
  <c r="I47" i="27" s="1"/>
  <c r="B27" i="24"/>
  <c r="D38" i="27" s="1"/>
  <c r="B19" i="24"/>
  <c r="D28" i="27" s="1"/>
  <c r="I28" i="27" s="1"/>
  <c r="B12" i="24"/>
  <c r="D20" i="27" s="1"/>
  <c r="B7" i="26"/>
  <c r="F15" i="27" s="1"/>
  <c r="B74" i="26"/>
  <c r="F89" i="27" s="1"/>
  <c r="B66" i="26"/>
  <c r="F81" i="27" s="1"/>
  <c r="B58" i="26"/>
  <c r="F72" i="27" s="1"/>
  <c r="B50" i="26"/>
  <c r="F64" i="27" s="1"/>
  <c r="B42" i="26"/>
  <c r="F55" i="27" s="1"/>
  <c r="B34" i="26"/>
  <c r="F45" i="27" s="1"/>
  <c r="B26" i="26"/>
  <c r="F37" i="27" s="1"/>
  <c r="B18" i="26"/>
  <c r="F27" i="27" s="1"/>
  <c r="B10" i="26"/>
  <c r="F18" i="27" s="1"/>
  <c r="B21" i="26"/>
  <c r="F32" i="27" s="1"/>
  <c r="B13" i="26"/>
  <c r="F21" i="27" s="1"/>
  <c r="I99" i="27"/>
  <c r="B45" i="26"/>
  <c r="F59" i="27" s="1"/>
  <c r="B37" i="26"/>
  <c r="F49" i="27" s="1"/>
  <c r="B85" i="26"/>
  <c r="F73" i="27" s="1"/>
  <c r="B61" i="26"/>
  <c r="F76" i="27" s="1"/>
  <c r="B90" i="25"/>
  <c r="E98" i="27" s="1"/>
  <c r="B59" i="25"/>
  <c r="E74" i="27" s="1"/>
  <c r="B51" i="25"/>
  <c r="E65" i="27" s="1"/>
  <c r="B69" i="26"/>
  <c r="F84" i="27" s="1"/>
  <c r="B53" i="26"/>
  <c r="F67" i="27" s="1"/>
  <c r="B5" i="25"/>
  <c r="E13" i="27" s="1"/>
  <c r="B89" i="25"/>
  <c r="E97" i="27" s="1"/>
  <c r="B88" i="25"/>
  <c r="E96" i="27" s="1"/>
  <c r="B86" i="25"/>
  <c r="E94" i="27" s="1"/>
  <c r="B85" i="25"/>
  <c r="E73" i="27" s="1"/>
  <c r="B81" i="25"/>
  <c r="E31" i="27" s="1"/>
  <c r="B80" i="25"/>
  <c r="E30" i="27" s="1"/>
  <c r="B78" i="25"/>
  <c r="E93" i="27" s="1"/>
  <c r="B77" i="25"/>
  <c r="E92" i="27" s="1"/>
  <c r="B73" i="25"/>
  <c r="E88" i="27" s="1"/>
  <c r="B72" i="25"/>
  <c r="E87" i="27" s="1"/>
  <c r="B70" i="25"/>
  <c r="E85" i="27" s="1"/>
  <c r="B69" i="25"/>
  <c r="E84" i="27" s="1"/>
  <c r="I84" i="27" s="1"/>
  <c r="B64" i="25"/>
  <c r="E79" i="27" s="1"/>
  <c r="B62" i="25"/>
  <c r="E77" i="27" s="1"/>
  <c r="B57" i="25"/>
  <c r="E71" i="27" s="1"/>
  <c r="B54" i="25"/>
  <c r="E68" i="27" s="1"/>
  <c r="B53" i="25"/>
  <c r="E67" i="27" s="1"/>
  <c r="I67" i="27" s="1"/>
  <c r="B49" i="25"/>
  <c r="E63" i="27" s="1"/>
  <c r="B46" i="25"/>
  <c r="E60" i="27" s="1"/>
  <c r="B45" i="25"/>
  <c r="E59" i="27" s="1"/>
  <c r="B38" i="25"/>
  <c r="E50" i="27" s="1"/>
  <c r="B37" i="25"/>
  <c r="E49" i="27" s="1"/>
  <c r="B33" i="25"/>
  <c r="E44" i="27" s="1"/>
  <c r="B30" i="25"/>
  <c r="E41" i="27" s="1"/>
  <c r="B29" i="25"/>
  <c r="E40" i="27" s="1"/>
  <c r="B25" i="25"/>
  <c r="E36" i="27" s="1"/>
  <c r="B22" i="25"/>
  <c r="E33" i="27" s="1"/>
  <c r="B21" i="25"/>
  <c r="E32" i="27" s="1"/>
  <c r="I32" i="27" s="1"/>
  <c r="B13" i="25"/>
  <c r="E21" i="27" s="1"/>
  <c r="B11" i="25"/>
  <c r="E19" i="27" s="1"/>
  <c r="B41" i="25"/>
  <c r="E53" i="27" s="1"/>
  <c r="B17" i="25"/>
  <c r="E26" i="27" s="1"/>
  <c r="M93" i="25"/>
  <c r="M93" i="24"/>
  <c r="M14" i="28" s="1"/>
  <c r="M16" i="28" s="1"/>
  <c r="B5" i="28"/>
  <c r="C4" i="27" s="1"/>
  <c r="D52" i="3"/>
  <c r="W14" i="28"/>
  <c r="W16" i="28" s="1"/>
  <c r="B85" i="24"/>
  <c r="D73" i="27" s="1"/>
  <c r="B84" i="24"/>
  <c r="D57" i="27" s="1"/>
  <c r="B77" i="24"/>
  <c r="D92" i="27" s="1"/>
  <c r="B45" i="24"/>
  <c r="D59" i="27" s="1"/>
  <c r="I59" i="27" s="1"/>
  <c r="B36" i="24"/>
  <c r="D48" i="27" s="1"/>
  <c r="B31" i="24"/>
  <c r="D42" i="27" s="1"/>
  <c r="B29" i="24"/>
  <c r="D40" i="27" s="1"/>
  <c r="B28" i="24"/>
  <c r="D39" i="27" s="1"/>
  <c r="B20" i="24"/>
  <c r="D29" i="27" s="1"/>
  <c r="B15" i="24"/>
  <c r="D24" i="27" s="1"/>
  <c r="B13" i="24"/>
  <c r="D21" i="27" s="1"/>
  <c r="I21" i="27" s="1"/>
  <c r="B11" i="24"/>
  <c r="D19" i="27" s="1"/>
  <c r="B87" i="25"/>
  <c r="E95" i="27" s="1"/>
  <c r="B79" i="25"/>
  <c r="E23" i="27" s="1"/>
  <c r="B71" i="25"/>
  <c r="E86" i="27" s="1"/>
  <c r="B63" i="25"/>
  <c r="E78" i="27" s="1"/>
  <c r="B55" i="25"/>
  <c r="E69" i="27" s="1"/>
  <c r="B47" i="25"/>
  <c r="E61" i="27" s="1"/>
  <c r="B39" i="25"/>
  <c r="E51" i="27" s="1"/>
  <c r="B31" i="25"/>
  <c r="E42" i="27" s="1"/>
  <c r="B23" i="25"/>
  <c r="E34" i="27" s="1"/>
  <c r="B15" i="25"/>
  <c r="E24" i="27" s="1"/>
  <c r="B92" i="26"/>
  <c r="F100" i="27" s="1"/>
  <c r="B84" i="26"/>
  <c r="F57" i="27" s="1"/>
  <c r="B76" i="26"/>
  <c r="F91" i="27" s="1"/>
  <c r="B68" i="26"/>
  <c r="F83" i="27" s="1"/>
  <c r="B60" i="26"/>
  <c r="F75" i="27" s="1"/>
  <c r="B52" i="26"/>
  <c r="F66" i="27" s="1"/>
  <c r="B44" i="26"/>
  <c r="F58" i="27" s="1"/>
  <c r="B36" i="26"/>
  <c r="F48" i="27" s="1"/>
  <c r="B28" i="26"/>
  <c r="F39" i="27" s="1"/>
  <c r="B20" i="26"/>
  <c r="F29" i="27" s="1"/>
  <c r="B12" i="26"/>
  <c r="F20" i="27" s="1"/>
  <c r="W93" i="25"/>
  <c r="W93" i="26"/>
  <c r="B6" i="26"/>
  <c r="F14" i="27" s="1"/>
  <c r="B76" i="24"/>
  <c r="D91" i="27" s="1"/>
  <c r="B68" i="24"/>
  <c r="D83" i="27" s="1"/>
  <c r="B63" i="24"/>
  <c r="D78" i="27" s="1"/>
  <c r="B60" i="24"/>
  <c r="D75" i="27" s="1"/>
  <c r="B52" i="24"/>
  <c r="D66" i="27" s="1"/>
  <c r="B47" i="24"/>
  <c r="D61" i="27" s="1"/>
  <c r="B44" i="24"/>
  <c r="D58" i="27" s="1"/>
  <c r="B92" i="24"/>
  <c r="D100" i="27" s="1"/>
  <c r="B90" i="24"/>
  <c r="D98" i="27" s="1"/>
  <c r="I98" i="27" s="1"/>
  <c r="B71" i="24"/>
  <c r="D86" i="27" s="1"/>
  <c r="B55" i="24"/>
  <c r="D69" i="27" s="1"/>
  <c r="B39" i="24"/>
  <c r="D51" i="27" s="1"/>
  <c r="B23" i="24"/>
  <c r="D34" i="27" s="1"/>
  <c r="B7" i="24"/>
  <c r="D15" i="27" s="1"/>
  <c r="I15" i="27" s="1"/>
  <c r="B92" i="25"/>
  <c r="E100" i="27" s="1"/>
  <c r="B84" i="25"/>
  <c r="E57" i="27" s="1"/>
  <c r="B76" i="25"/>
  <c r="E91" i="27" s="1"/>
  <c r="B68" i="25"/>
  <c r="E83" i="27" s="1"/>
  <c r="B60" i="25"/>
  <c r="E75" i="27" s="1"/>
  <c r="B52" i="25"/>
  <c r="E66" i="27" s="1"/>
  <c r="B44" i="25"/>
  <c r="E58" i="27" s="1"/>
  <c r="B36" i="25"/>
  <c r="E48" i="27" s="1"/>
  <c r="B28" i="25"/>
  <c r="E39" i="27" s="1"/>
  <c r="B20" i="25"/>
  <c r="E29" i="27" s="1"/>
  <c r="B12" i="25"/>
  <c r="E20" i="27" s="1"/>
  <c r="B61" i="24"/>
  <c r="D76" i="27" s="1"/>
  <c r="C16" i="28"/>
  <c r="B80" i="24"/>
  <c r="D30" i="27" s="1"/>
  <c r="B70" i="24"/>
  <c r="D85" i="27" s="1"/>
  <c r="I85" i="27" s="1"/>
  <c r="B64" i="24"/>
  <c r="D79" i="27" s="1"/>
  <c r="I79" i="27" s="1"/>
  <c r="B38" i="24"/>
  <c r="D50" i="27" s="1"/>
  <c r="I50" i="27" s="1"/>
  <c r="B46" i="24"/>
  <c r="D60" i="27" s="1"/>
  <c r="B22" i="24"/>
  <c r="D33" i="27" s="1"/>
  <c r="O93" i="24"/>
  <c r="O14" i="28" s="1"/>
  <c r="O16" i="28" s="1"/>
  <c r="G93" i="24"/>
  <c r="G14" i="28" s="1"/>
  <c r="G16" i="28" s="1"/>
  <c r="B10" i="24"/>
  <c r="D18" i="27" s="1"/>
  <c r="I18" i="27" s="1"/>
  <c r="S93" i="24"/>
  <c r="S14" i="28" s="1"/>
  <c r="K93" i="24"/>
  <c r="K14" i="28" s="1"/>
  <c r="K16" i="28" s="1"/>
  <c r="B9" i="24"/>
  <c r="D17" i="27" s="1"/>
  <c r="I17" i="27" s="1"/>
  <c r="P93" i="24"/>
  <c r="P14" i="28" s="1"/>
  <c r="P16" i="28" s="1"/>
  <c r="B8" i="24"/>
  <c r="D16" i="27" s="1"/>
  <c r="I16" i="27" s="1"/>
  <c r="U14" i="28"/>
  <c r="U16" i="28" s="1"/>
  <c r="E93" i="24"/>
  <c r="E14" i="28" s="1"/>
  <c r="E16" i="28" s="1"/>
  <c r="B6" i="24"/>
  <c r="D14" i="27" s="1"/>
  <c r="B14" i="24"/>
  <c r="D22" i="27" s="1"/>
  <c r="B62" i="24"/>
  <c r="D77" i="27" s="1"/>
  <c r="B54" i="24"/>
  <c r="D68" i="27" s="1"/>
  <c r="B89" i="24"/>
  <c r="D97" i="27" s="1"/>
  <c r="I97" i="27" s="1"/>
  <c r="B81" i="24"/>
  <c r="D31" i="27" s="1"/>
  <c r="T93" i="24"/>
  <c r="T14" i="28" s="1"/>
  <c r="T16" i="28" s="1"/>
  <c r="B73" i="24"/>
  <c r="D88" i="27" s="1"/>
  <c r="B65" i="24"/>
  <c r="D80" i="27" s="1"/>
  <c r="B57" i="24"/>
  <c r="D71" i="27" s="1"/>
  <c r="B49" i="24"/>
  <c r="D63" i="27" s="1"/>
  <c r="B41" i="24"/>
  <c r="D53" i="27" s="1"/>
  <c r="B33" i="24"/>
  <c r="D44" i="27" s="1"/>
  <c r="B25" i="24"/>
  <c r="D36" i="27" s="1"/>
  <c r="B17" i="24"/>
  <c r="D26" i="27" s="1"/>
  <c r="B56" i="24"/>
  <c r="D70" i="27" s="1"/>
  <c r="I70" i="27" s="1"/>
  <c r="B24" i="24"/>
  <c r="D35" i="27" s="1"/>
  <c r="B16" i="24"/>
  <c r="D25" i="27" s="1"/>
  <c r="B88" i="24"/>
  <c r="D96" i="27" s="1"/>
  <c r="B86" i="24"/>
  <c r="D94" i="27" s="1"/>
  <c r="I94" i="27" s="1"/>
  <c r="B78" i="24"/>
  <c r="D93" i="27" s="1"/>
  <c r="B72" i="24"/>
  <c r="D87" i="27" s="1"/>
  <c r="B48" i="24"/>
  <c r="D62" i="27" s="1"/>
  <c r="B40" i="24"/>
  <c r="D52" i="27" s="1"/>
  <c r="I52" i="27" s="1"/>
  <c r="B30" i="24"/>
  <c r="D41" i="27" s="1"/>
  <c r="D93" i="24"/>
  <c r="D14" i="28" s="1"/>
  <c r="D16" i="28" s="1"/>
  <c r="B87" i="24"/>
  <c r="D95" i="27" s="1"/>
  <c r="B82" i="24"/>
  <c r="D46" i="27" s="1"/>
  <c r="B79" i="24"/>
  <c r="D23" i="27" s="1"/>
  <c r="J93" i="24"/>
  <c r="J14" i="28" s="1"/>
  <c r="J16" i="28" s="1"/>
  <c r="B74" i="24"/>
  <c r="D89" i="27" s="1"/>
  <c r="I89" i="27" s="1"/>
  <c r="B66" i="24"/>
  <c r="D81" i="27" s="1"/>
  <c r="I81" i="27" s="1"/>
  <c r="B58" i="24"/>
  <c r="D72" i="27" s="1"/>
  <c r="B50" i="24"/>
  <c r="D64" i="27" s="1"/>
  <c r="B42" i="24"/>
  <c r="D55" i="27" s="1"/>
  <c r="I55" i="27" s="1"/>
  <c r="B34" i="24"/>
  <c r="D45" i="27" s="1"/>
  <c r="I45" i="27" s="1"/>
  <c r="B26" i="24"/>
  <c r="D37" i="27" s="1"/>
  <c r="B18" i="24"/>
  <c r="D27" i="27" s="1"/>
  <c r="I27" i="27" s="1"/>
  <c r="I62" i="27"/>
  <c r="B32" i="24"/>
  <c r="D43" i="27" s="1"/>
  <c r="I43" i="27" s="1"/>
  <c r="F93" i="26"/>
  <c r="B93" i="26"/>
  <c r="B6" i="25"/>
  <c r="E14" i="27" s="1"/>
  <c r="B61" i="25"/>
  <c r="E76" i="27" s="1"/>
  <c r="B14" i="25"/>
  <c r="E22" i="27" s="1"/>
  <c r="E93" i="25"/>
  <c r="I93" i="25"/>
  <c r="V14" i="28"/>
  <c r="V16" i="28" s="1"/>
  <c r="H93" i="24"/>
  <c r="H14" i="28" s="1"/>
  <c r="H16" i="28" s="1"/>
  <c r="F93" i="24"/>
  <c r="I93" i="24"/>
  <c r="I14" i="28" s="1"/>
  <c r="I16" i="28" s="1"/>
  <c r="Q93" i="24"/>
  <c r="Q14" i="28" s="1"/>
  <c r="Q16" i="28" s="1"/>
  <c r="R93" i="24"/>
  <c r="R14" i="28" s="1"/>
  <c r="R16" i="28" s="1"/>
  <c r="B5" i="24"/>
  <c r="D13" i="27" s="1"/>
  <c r="B87" i="3"/>
  <c r="C95" i="27" s="1"/>
  <c r="B69" i="3"/>
  <c r="C84" i="27" s="1"/>
  <c r="B48" i="3"/>
  <c r="C62" i="27" s="1"/>
  <c r="H62" i="27" s="1"/>
  <c r="B31" i="3"/>
  <c r="C42" i="27" s="1"/>
  <c r="B28" i="3"/>
  <c r="C39" i="27" s="1"/>
  <c r="B23" i="3"/>
  <c r="C34" i="27" s="1"/>
  <c r="B20" i="3"/>
  <c r="C29" i="27" s="1"/>
  <c r="B18" i="3"/>
  <c r="C27" i="27" s="1"/>
  <c r="B12" i="3"/>
  <c r="C20" i="27" s="1"/>
  <c r="B10" i="3"/>
  <c r="C18" i="27" s="1"/>
  <c r="H18" i="27" s="1"/>
  <c r="B90" i="3"/>
  <c r="C98" i="27" s="1"/>
  <c r="B82" i="3"/>
  <c r="C46" i="27" s="1"/>
  <c r="K46" i="27" s="1"/>
  <c r="B79" i="3"/>
  <c r="C23" i="27" s="1"/>
  <c r="K23" i="27" s="1"/>
  <c r="B71" i="3"/>
  <c r="C86" i="27" s="1"/>
  <c r="B47" i="3"/>
  <c r="C61" i="27" s="1"/>
  <c r="B42" i="3"/>
  <c r="C55" i="27" s="1"/>
  <c r="H55" i="27" s="1"/>
  <c r="B39" i="3"/>
  <c r="C51" i="27" s="1"/>
  <c r="B30" i="3"/>
  <c r="C41" i="27" s="1"/>
  <c r="K41" i="27" s="1"/>
  <c r="B22" i="3"/>
  <c r="C33" i="27" s="1"/>
  <c r="B17" i="3"/>
  <c r="C26" i="27" s="1"/>
  <c r="B15" i="3"/>
  <c r="C24" i="27" s="1"/>
  <c r="B9" i="3"/>
  <c r="C17" i="27" s="1"/>
  <c r="B7" i="3"/>
  <c r="C15" i="27" s="1"/>
  <c r="H15" i="27" s="1"/>
  <c r="B74" i="3"/>
  <c r="C89" i="27" s="1"/>
  <c r="B66" i="3"/>
  <c r="C81" i="27" s="1"/>
  <c r="B58" i="3"/>
  <c r="C72" i="27" s="1"/>
  <c r="H72" i="27" s="1"/>
  <c r="B50" i="3"/>
  <c r="C64" i="27" s="1"/>
  <c r="B34" i="3"/>
  <c r="C45" i="27" s="1"/>
  <c r="H45" i="27" s="1"/>
  <c r="B29" i="3"/>
  <c r="C40" i="27" s="1"/>
  <c r="B26" i="3"/>
  <c r="C37" i="27" s="1"/>
  <c r="H37" i="27" s="1"/>
  <c r="B21" i="3"/>
  <c r="C32" i="27" s="1"/>
  <c r="B8" i="3"/>
  <c r="C16" i="27" s="1"/>
  <c r="K16" i="27" s="1"/>
  <c r="B6" i="3"/>
  <c r="C14" i="27" s="1"/>
  <c r="B85" i="3"/>
  <c r="C73" i="27" s="1"/>
  <c r="B61" i="3"/>
  <c r="C76" i="27" s="1"/>
  <c r="B53" i="3"/>
  <c r="C67" i="27" s="1"/>
  <c r="B13" i="3"/>
  <c r="C21" i="27" s="1"/>
  <c r="B88" i="3"/>
  <c r="C96" i="27" s="1"/>
  <c r="B80" i="3"/>
  <c r="C30" i="27" s="1"/>
  <c r="K30" i="27" s="1"/>
  <c r="B32" i="3"/>
  <c r="C43" i="27" s="1"/>
  <c r="K43" i="27" s="1"/>
  <c r="B27" i="3"/>
  <c r="C38" i="27" s="1"/>
  <c r="B24" i="3"/>
  <c r="C35" i="27" s="1"/>
  <c r="K35" i="27" s="1"/>
  <c r="B19" i="3"/>
  <c r="C28" i="27" s="1"/>
  <c r="B16" i="3"/>
  <c r="C25" i="27" s="1"/>
  <c r="H25" i="27" s="1"/>
  <c r="B14" i="3"/>
  <c r="C22" i="27" s="1"/>
  <c r="K22" i="27" s="1"/>
  <c r="B40" i="3"/>
  <c r="C52" i="27" s="1"/>
  <c r="K52" i="27" s="1"/>
  <c r="B91" i="3"/>
  <c r="C99" i="27" s="1"/>
  <c r="B86" i="3"/>
  <c r="C94" i="27" s="1"/>
  <c r="B83" i="3"/>
  <c r="C54" i="27" s="1"/>
  <c r="B77" i="3"/>
  <c r="C92" i="27" s="1"/>
  <c r="B75" i="3"/>
  <c r="C90" i="27" s="1"/>
  <c r="B67" i="3"/>
  <c r="C82" i="27" s="1"/>
  <c r="B64" i="3"/>
  <c r="C79" i="27" s="1"/>
  <c r="K79" i="27" s="1"/>
  <c r="B59" i="3"/>
  <c r="C74" i="27" s="1"/>
  <c r="B56" i="3"/>
  <c r="C70" i="27" s="1"/>
  <c r="K70" i="27" s="1"/>
  <c r="B51" i="3"/>
  <c r="C65" i="27" s="1"/>
  <c r="K65" i="27" s="1"/>
  <c r="B46" i="3"/>
  <c r="C60" i="27" s="1"/>
  <c r="B43" i="3"/>
  <c r="C56" i="27" s="1"/>
  <c r="B38" i="3"/>
  <c r="C50" i="27" s="1"/>
  <c r="K50" i="27" s="1"/>
  <c r="B35" i="3"/>
  <c r="C47" i="27" s="1"/>
  <c r="B11" i="3"/>
  <c r="C19" i="27" s="1"/>
  <c r="B72" i="3"/>
  <c r="C87" i="27" s="1"/>
  <c r="B78" i="3"/>
  <c r="C93" i="27" s="1"/>
  <c r="B70" i="3"/>
  <c r="C85" i="27" s="1"/>
  <c r="K85" i="27" s="1"/>
  <c r="B62" i="3"/>
  <c r="C77" i="27" s="1"/>
  <c r="K77" i="27" s="1"/>
  <c r="B55" i="3"/>
  <c r="C69" i="27" s="1"/>
  <c r="K69" i="27" s="1"/>
  <c r="B54" i="3"/>
  <c r="C68" i="27" s="1"/>
  <c r="B45" i="3"/>
  <c r="C59" i="27" s="1"/>
  <c r="B37" i="3"/>
  <c r="C49" i="27" s="1"/>
  <c r="B5" i="3"/>
  <c r="C13" i="27" s="1"/>
  <c r="K13" i="27" s="1"/>
  <c r="B92" i="3"/>
  <c r="C100" i="27" s="1"/>
  <c r="B89" i="3"/>
  <c r="C97" i="27" s="1"/>
  <c r="B84" i="3"/>
  <c r="C57" i="27" s="1"/>
  <c r="B81" i="3"/>
  <c r="C31" i="27" s="1"/>
  <c r="K31" i="27" s="1"/>
  <c r="B76" i="3"/>
  <c r="C91" i="27" s="1"/>
  <c r="B73" i="3"/>
  <c r="C88" i="27" s="1"/>
  <c r="B68" i="3"/>
  <c r="C83" i="27" s="1"/>
  <c r="B65" i="3"/>
  <c r="C80" i="27" s="1"/>
  <c r="K80" i="27" s="1"/>
  <c r="B63" i="3"/>
  <c r="C78" i="27" s="1"/>
  <c r="B60" i="3"/>
  <c r="C75" i="27" s="1"/>
  <c r="B57" i="3"/>
  <c r="C71" i="27" s="1"/>
  <c r="K71" i="27" s="1"/>
  <c r="C66" i="27"/>
  <c r="B49" i="3"/>
  <c r="C63" i="27" s="1"/>
  <c r="B44" i="3"/>
  <c r="C58" i="27" s="1"/>
  <c r="B41" i="3"/>
  <c r="C53" i="27" s="1"/>
  <c r="B36" i="3"/>
  <c r="C48" i="27" s="1"/>
  <c r="B33" i="3"/>
  <c r="C44" i="27" s="1"/>
  <c r="B25" i="3"/>
  <c r="C36" i="27" s="1"/>
  <c r="F14" i="28" l="1"/>
  <c r="F16" i="28" s="1"/>
  <c r="F95" i="24"/>
  <c r="K56" i="27"/>
  <c r="I78" i="27"/>
  <c r="I54" i="27"/>
  <c r="K47" i="27"/>
  <c r="I38" i="27"/>
  <c r="J38" i="27" s="1"/>
  <c r="I49" i="27"/>
  <c r="J49" i="27" s="1"/>
  <c r="I56" i="27"/>
  <c r="J56" i="27" s="1"/>
  <c r="H36" i="27"/>
  <c r="G78" i="27"/>
  <c r="I13" i="27"/>
  <c r="J13" i="27" s="1"/>
  <c r="I88" i="27"/>
  <c r="J88" i="27" s="1"/>
  <c r="K53" i="27"/>
  <c r="G24" i="27"/>
  <c r="I87" i="27"/>
  <c r="J87" i="27" s="1"/>
  <c r="I36" i="27"/>
  <c r="J36" i="27" s="1"/>
  <c r="I20" i="27"/>
  <c r="J20" i="27" s="1"/>
  <c r="H49" i="27"/>
  <c r="G59" i="27"/>
  <c r="H67" i="27"/>
  <c r="I93" i="27"/>
  <c r="J93" i="27" s="1"/>
  <c r="I44" i="27"/>
  <c r="J44" i="27" s="1"/>
  <c r="I76" i="27"/>
  <c r="H83" i="27"/>
  <c r="H88" i="27"/>
  <c r="H63" i="27"/>
  <c r="H68" i="27"/>
  <c r="G90" i="27"/>
  <c r="K28" i="27"/>
  <c r="I68" i="27"/>
  <c r="C8" i="27"/>
  <c r="C10" i="27"/>
  <c r="I90" i="27"/>
  <c r="J90" i="27" s="1"/>
  <c r="I57" i="27"/>
  <c r="H54" i="27"/>
  <c r="K54" i="27"/>
  <c r="J54" i="27"/>
  <c r="G31" i="27"/>
  <c r="H23" i="27"/>
  <c r="G73" i="27"/>
  <c r="I73" i="27"/>
  <c r="J73" i="27" s="1"/>
  <c r="H30" i="27"/>
  <c r="I23" i="27"/>
  <c r="J23" i="27" s="1"/>
  <c r="G23" i="27"/>
  <c r="K58" i="27"/>
  <c r="H31" i="27"/>
  <c r="I65" i="27"/>
  <c r="J65" i="27" s="1"/>
  <c r="I46" i="27"/>
  <c r="J46" i="27" s="1"/>
  <c r="G46" i="27"/>
  <c r="I58" i="27"/>
  <c r="J58" i="27" s="1"/>
  <c r="G58" i="27"/>
  <c r="H73" i="27"/>
  <c r="H74" i="27"/>
  <c r="K74" i="27"/>
  <c r="K75" i="27"/>
  <c r="G74" i="27"/>
  <c r="I74" i="27"/>
  <c r="J74" i="27" s="1"/>
  <c r="H46" i="27"/>
  <c r="H58" i="27"/>
  <c r="G30" i="27"/>
  <c r="G75" i="27"/>
  <c r="I75" i="27"/>
  <c r="J75" i="27" s="1"/>
  <c r="I69" i="27"/>
  <c r="J69" i="27" s="1"/>
  <c r="K73" i="27"/>
  <c r="H75" i="27"/>
  <c r="G54" i="27"/>
  <c r="H33" i="27"/>
  <c r="I26" i="27"/>
  <c r="J26" i="27"/>
  <c r="K64" i="27"/>
  <c r="I30" i="27"/>
  <c r="J30" i="27" s="1"/>
  <c r="I53" i="27"/>
  <c r="J53" i="27" s="1"/>
  <c r="G66" i="27"/>
  <c r="G38" i="27"/>
  <c r="K81" i="27"/>
  <c r="G51" i="27"/>
  <c r="I71" i="27"/>
  <c r="J71" i="27" s="1"/>
  <c r="H32" i="27"/>
  <c r="G29" i="27"/>
  <c r="I31" i="27"/>
  <c r="J31" i="27" s="1"/>
  <c r="I33" i="27"/>
  <c r="J33" i="27" s="1"/>
  <c r="I24" i="27"/>
  <c r="J24" i="27" s="1"/>
  <c r="I40" i="27"/>
  <c r="J40" i="27" s="1"/>
  <c r="I66" i="27"/>
  <c r="J66" i="27" s="1"/>
  <c r="I51" i="27"/>
  <c r="J51" i="27" s="1"/>
  <c r="G89" i="27"/>
  <c r="I60" i="27"/>
  <c r="J60" i="27" s="1"/>
  <c r="I100" i="27"/>
  <c r="I92" i="27"/>
  <c r="J92" i="27" s="1"/>
  <c r="I96" i="27"/>
  <c r="I63" i="27"/>
  <c r="J63" i="27" s="1"/>
  <c r="I61" i="27"/>
  <c r="J61" i="27" s="1"/>
  <c r="I19" i="27"/>
  <c r="J19" i="27" s="1"/>
  <c r="I95" i="27"/>
  <c r="I34" i="27"/>
  <c r="J34" i="27" s="1"/>
  <c r="H20" i="27"/>
  <c r="I42" i="27"/>
  <c r="J42" i="27" s="1"/>
  <c r="H91" i="27"/>
  <c r="G39" i="27"/>
  <c r="J84" i="27"/>
  <c r="G42" i="27"/>
  <c r="K14" i="27"/>
  <c r="G92" i="27"/>
  <c r="J21" i="27"/>
  <c r="G60" i="27"/>
  <c r="G27" i="27"/>
  <c r="I14" i="27"/>
  <c r="J14" i="27" s="1"/>
  <c r="G61" i="27"/>
  <c r="I22" i="27"/>
  <c r="J22" i="27" s="1"/>
  <c r="G44" i="27"/>
  <c r="H48" i="27"/>
  <c r="G87" i="27"/>
  <c r="J17" i="27"/>
  <c r="G34" i="27"/>
  <c r="I86" i="27"/>
  <c r="J86" i="27" s="1"/>
  <c r="H34" i="27"/>
  <c r="H80" i="27"/>
  <c r="G68" i="27"/>
  <c r="G62" i="27"/>
  <c r="H64" i="27"/>
  <c r="J32" i="27"/>
  <c r="H71" i="27"/>
  <c r="H14" i="27"/>
  <c r="H78" i="27"/>
  <c r="J62" i="27"/>
  <c r="K60" i="27"/>
  <c r="K86" i="27"/>
  <c r="K26" i="27"/>
  <c r="H89" i="27"/>
  <c r="K38" i="27"/>
  <c r="K24" i="27"/>
  <c r="H29" i="27"/>
  <c r="K48" i="27"/>
  <c r="J45" i="27"/>
  <c r="G15" i="27"/>
  <c r="H81" i="27"/>
  <c r="K68" i="27"/>
  <c r="K17" i="27"/>
  <c r="H44" i="27"/>
  <c r="H28" i="27"/>
  <c r="K34" i="27"/>
  <c r="J68" i="27"/>
  <c r="K44" i="27"/>
  <c r="H50" i="27"/>
  <c r="K62" i="27"/>
  <c r="K63" i="27"/>
  <c r="G81" i="27"/>
  <c r="H47" i="27"/>
  <c r="K15" i="27"/>
  <c r="J55" i="27"/>
  <c r="J43" i="27"/>
  <c r="G49" i="27"/>
  <c r="J28" i="27"/>
  <c r="K87" i="27"/>
  <c r="K37" i="27"/>
  <c r="K19" i="27"/>
  <c r="G28" i="27"/>
  <c r="G64" i="27"/>
  <c r="G86" i="27"/>
  <c r="J52" i="27"/>
  <c r="G22" i="27"/>
  <c r="H70" i="27"/>
  <c r="K91" i="27"/>
  <c r="G65" i="27"/>
  <c r="G91" i="27"/>
  <c r="G80" i="27"/>
  <c r="J50" i="27"/>
  <c r="H40" i="27"/>
  <c r="G33" i="27"/>
  <c r="H87" i="27"/>
  <c r="J47" i="27"/>
  <c r="J81" i="27"/>
  <c r="G70" i="27"/>
  <c r="H24" i="27"/>
  <c r="H26" i="27"/>
  <c r="G48" i="27"/>
  <c r="G50" i="27"/>
  <c r="G52" i="27"/>
  <c r="K32" i="27"/>
  <c r="H66" i="27"/>
  <c r="G19" i="27"/>
  <c r="H59" i="27"/>
  <c r="G88" i="27"/>
  <c r="J79" i="27"/>
  <c r="H60" i="27"/>
  <c r="K27" i="27"/>
  <c r="H27" i="27"/>
  <c r="K83" i="27"/>
  <c r="H65" i="27"/>
  <c r="J85" i="27"/>
  <c r="G72" i="27"/>
  <c r="G41" i="27"/>
  <c r="G35" i="27"/>
  <c r="F101" i="27"/>
  <c r="G53" i="27"/>
  <c r="H13" i="27"/>
  <c r="H42" i="27"/>
  <c r="H16" i="27"/>
  <c r="G45" i="27"/>
  <c r="G20" i="27"/>
  <c r="K93" i="27"/>
  <c r="H77" i="27"/>
  <c r="K25" i="27"/>
  <c r="H35" i="27"/>
  <c r="K45" i="27"/>
  <c r="G56" i="27"/>
  <c r="H39" i="27"/>
  <c r="K49" i="27"/>
  <c r="K84" i="27"/>
  <c r="K42" i="27"/>
  <c r="K39" i="27"/>
  <c r="I83" i="27"/>
  <c r="J83" i="27" s="1"/>
  <c r="I29" i="27"/>
  <c r="J29" i="27" s="1"/>
  <c r="J78" i="27"/>
  <c r="G21" i="27"/>
  <c r="E101" i="27"/>
  <c r="H51" i="27"/>
  <c r="G16" i="27"/>
  <c r="H19" i="27"/>
  <c r="G47" i="27"/>
  <c r="K33" i="27"/>
  <c r="H85" i="27"/>
  <c r="H43" i="27"/>
  <c r="K55" i="27"/>
  <c r="H90" i="27"/>
  <c r="K59" i="27"/>
  <c r="J59" i="27"/>
  <c r="K90" i="27"/>
  <c r="K92" i="27"/>
  <c r="H17" i="27"/>
  <c r="K51" i="27"/>
  <c r="I91" i="27"/>
  <c r="J91" i="27" s="1"/>
  <c r="G83" i="27"/>
  <c r="G69" i="27"/>
  <c r="K66" i="27"/>
  <c r="H41" i="27"/>
  <c r="G84" i="27"/>
  <c r="H84" i="27"/>
  <c r="J15" i="27"/>
  <c r="G32" i="27"/>
  <c r="H21" i="27"/>
  <c r="G36" i="27"/>
  <c r="H61" i="27"/>
  <c r="K29" i="27"/>
  <c r="J70" i="27"/>
  <c r="H22" i="27"/>
  <c r="H93" i="27"/>
  <c r="H52" i="27"/>
  <c r="G79" i="27"/>
  <c r="K88" i="27"/>
  <c r="K20" i="27"/>
  <c r="K67" i="27"/>
  <c r="J67" i="27"/>
  <c r="H92" i="27"/>
  <c r="H53" i="27"/>
  <c r="K61" i="27"/>
  <c r="G37" i="27"/>
  <c r="I39" i="27"/>
  <c r="J39" i="27" s="1"/>
  <c r="J27" i="27"/>
  <c r="G40" i="27"/>
  <c r="H69" i="27"/>
  <c r="J16" i="27"/>
  <c r="G26" i="27"/>
  <c r="G14" i="27"/>
  <c r="K78" i="27"/>
  <c r="G17" i="27"/>
  <c r="K72" i="27"/>
  <c r="H38" i="27"/>
  <c r="G77" i="27"/>
  <c r="J89" i="27"/>
  <c r="H86" i="27"/>
  <c r="H79" i="27"/>
  <c r="K36" i="27"/>
  <c r="K18" i="27"/>
  <c r="K89" i="27"/>
  <c r="K21" i="27"/>
  <c r="H56" i="27"/>
  <c r="I77" i="27"/>
  <c r="J77" i="27" s="1"/>
  <c r="G18" i="27"/>
  <c r="G25" i="27"/>
  <c r="I48" i="27"/>
  <c r="J48" i="27" s="1"/>
  <c r="J18" i="27"/>
  <c r="G67" i="27"/>
  <c r="G85" i="27"/>
  <c r="K40" i="27"/>
  <c r="I64" i="27"/>
  <c r="J64" i="27" s="1"/>
  <c r="G63" i="27"/>
  <c r="G43" i="27"/>
  <c r="I25" i="27"/>
  <c r="J25" i="27" s="1"/>
  <c r="G71" i="27"/>
  <c r="I41" i="27"/>
  <c r="J41" i="27" s="1"/>
  <c r="I37" i="27"/>
  <c r="J37" i="27" s="1"/>
  <c r="G93" i="27"/>
  <c r="I35" i="27"/>
  <c r="J35" i="27" s="1"/>
  <c r="G13" i="27"/>
  <c r="G55" i="27"/>
  <c r="I80" i="27"/>
  <c r="J80" i="27" s="1"/>
  <c r="I72" i="27"/>
  <c r="J72" i="27" s="1"/>
  <c r="B14" i="28"/>
  <c r="C9" i="27" s="1"/>
  <c r="D101" i="27"/>
  <c r="B93" i="24"/>
  <c r="B93" i="25"/>
  <c r="B16" i="28" l="1"/>
  <c r="I101" i="27"/>
</calcChain>
</file>

<file path=xl/sharedStrings.xml><?xml version="1.0" encoding="utf-8"?>
<sst xmlns="http://schemas.openxmlformats.org/spreadsheetml/2006/main" count="2300" uniqueCount="132">
  <si>
    <t>Navn</t>
  </si>
  <si>
    <t>Addi</t>
  </si>
  <si>
    <t>Aleks K</t>
  </si>
  <si>
    <t>Alf</t>
  </si>
  <si>
    <t>Anders</t>
  </si>
  <si>
    <t>Arild</t>
  </si>
  <si>
    <t>Arne Martin</t>
  </si>
  <si>
    <t>Eirik Ask</t>
  </si>
  <si>
    <t>Eirik H</t>
  </si>
  <si>
    <t>Espen</t>
  </si>
  <si>
    <t>Fettern</t>
  </si>
  <si>
    <t>Gøran</t>
  </si>
  <si>
    <t>Hans</t>
  </si>
  <si>
    <t>Hallvard</t>
  </si>
  <si>
    <t>Håkon H</t>
  </si>
  <si>
    <t>Håkon L</t>
  </si>
  <si>
    <t>Håvard</t>
  </si>
  <si>
    <t>Jan Martin</t>
  </si>
  <si>
    <t>Jimme</t>
  </si>
  <si>
    <t>Jon-Ivar</t>
  </si>
  <si>
    <t>Kim Arntzen</t>
  </si>
  <si>
    <t>Kristian</t>
  </si>
  <si>
    <t>Lars Petter</t>
  </si>
  <si>
    <t>Magnus</t>
  </si>
  <si>
    <t>Markus</t>
  </si>
  <si>
    <t>Morten</t>
  </si>
  <si>
    <t>Rasmus</t>
  </si>
  <si>
    <t>Raymond</t>
  </si>
  <si>
    <t>Rune B</t>
  </si>
  <si>
    <t>Rune V</t>
  </si>
  <si>
    <t>Steffen</t>
  </si>
  <si>
    <t>Sverre</t>
  </si>
  <si>
    <t>Thomas A</t>
  </si>
  <si>
    <t>Thomas K</t>
  </si>
  <si>
    <t>Thomas N</t>
  </si>
  <si>
    <t>Tor</t>
  </si>
  <si>
    <t>Toro</t>
  </si>
  <si>
    <t>Trond Ola</t>
  </si>
  <si>
    <t>Vegar</t>
  </si>
  <si>
    <t>Vemund</t>
  </si>
  <si>
    <t>Vidar</t>
  </si>
  <si>
    <t>Ørjan</t>
  </si>
  <si>
    <t>Øystein H</t>
  </si>
  <si>
    <t>Øystein L</t>
  </si>
  <si>
    <t>Åsmund</t>
  </si>
  <si>
    <t>Sum</t>
  </si>
  <si>
    <t>Kim Daniel</t>
  </si>
  <si>
    <t>Ola Witsø Veie</t>
  </si>
  <si>
    <t>Jacob</t>
  </si>
  <si>
    <t>Petter</t>
  </si>
  <si>
    <t>Espen M</t>
  </si>
  <si>
    <t>Hans Magnus</t>
  </si>
  <si>
    <t>Kamper</t>
  </si>
  <si>
    <t>Mål</t>
  </si>
  <si>
    <t>Assist</t>
  </si>
  <si>
    <t>Gult kort</t>
  </si>
  <si>
    <t>Alex</t>
  </si>
  <si>
    <t>Eskil</t>
  </si>
  <si>
    <t>Paul</t>
  </si>
  <si>
    <t>Stig</t>
  </si>
  <si>
    <t>Marius</t>
  </si>
  <si>
    <t>Stigen</t>
  </si>
  <si>
    <t>Selvmål</t>
  </si>
  <si>
    <t>Totalt</t>
  </si>
  <si>
    <t>Sindre</t>
  </si>
  <si>
    <t>Mats</t>
  </si>
  <si>
    <t>Lars</t>
  </si>
  <si>
    <t>Andreas</t>
  </si>
  <si>
    <t>Mikael</t>
  </si>
  <si>
    <t>Ali</t>
  </si>
  <si>
    <t>Eirik E</t>
  </si>
  <si>
    <t>Frode</t>
  </si>
  <si>
    <t>Kjartan</t>
  </si>
  <si>
    <t>Sebastian</t>
  </si>
  <si>
    <t>Thomas Myrberg</t>
  </si>
  <si>
    <t>Jørgen</t>
  </si>
  <si>
    <t>Mikal</t>
  </si>
  <si>
    <t>Simen</t>
  </si>
  <si>
    <t>Selvmål/WO/Annet</t>
  </si>
  <si>
    <t>Eirik Hartviksen</t>
  </si>
  <si>
    <t>Daniel H</t>
  </si>
  <si>
    <t>Daniel LG</t>
  </si>
  <si>
    <t>Tommy</t>
  </si>
  <si>
    <t>Sverre Brandhaug</t>
  </si>
  <si>
    <t>Har kun med totalt antall mål fra uteserie 2004 (manglende statistikk). Ikke inkl inneserie 2004/2005 og inneserie 2011-2012</t>
  </si>
  <si>
    <t>Totalt antall mål</t>
  </si>
  <si>
    <t>Assist per kamp</t>
  </si>
  <si>
    <t>Målpoeng totalt</t>
  </si>
  <si>
    <t>Kort per kamp</t>
  </si>
  <si>
    <t>Målsnitt</t>
  </si>
  <si>
    <t>Målpoeng per kamp</t>
  </si>
  <si>
    <t>71 mål fra 2004</t>
  </si>
  <si>
    <t>Totalt antall kamper</t>
  </si>
  <si>
    <t>Totalt antall assist</t>
  </si>
  <si>
    <t>Totalt antall kort</t>
  </si>
  <si>
    <t>Antall kamper</t>
  </si>
  <si>
    <t>Antall uavgjort</t>
  </si>
  <si>
    <t>Antall seiere (inkl WO)</t>
  </si>
  <si>
    <t>Antall tap (inkl WO)</t>
  </si>
  <si>
    <t>Poengsnitt per kamp</t>
  </si>
  <si>
    <t>Mål scoret per kamp</t>
  </si>
  <si>
    <t>Mål sluppet inn per kamp</t>
  </si>
  <si>
    <t>Målforskjell</t>
  </si>
  <si>
    <t>År</t>
  </si>
  <si>
    <t>Kamper spilt</t>
  </si>
  <si>
    <t>Seiere</t>
  </si>
  <si>
    <t>Uavgjort</t>
  </si>
  <si>
    <t>Tap</t>
  </si>
  <si>
    <t>WO seier</t>
  </si>
  <si>
    <t>WO tap</t>
  </si>
  <si>
    <t>Mål for</t>
  </si>
  <si>
    <t>Mål mot</t>
  </si>
  <si>
    <t>Seiere inkl WO</t>
  </si>
  <si>
    <t>Tap inkl WO</t>
  </si>
  <si>
    <t>Kamper i 2004 (ikke med i beregning)</t>
  </si>
  <si>
    <t>Øystein kreditert med 12 kamper i 2004</t>
  </si>
  <si>
    <t>(12 kamper i 2004 ikke inkl)</t>
  </si>
  <si>
    <t>(71 mål i 2004 ikke inkl)</t>
  </si>
  <si>
    <t>(32 mål i 2004 ikke inkl)</t>
  </si>
  <si>
    <t>Bård Magnus</t>
  </si>
  <si>
    <t>Erik Svanem</t>
  </si>
  <si>
    <t>Erlend Løkken</t>
  </si>
  <si>
    <t>Jens</t>
  </si>
  <si>
    <t>Kristian Lystad</t>
  </si>
  <si>
    <t>Kristian Emanuelsen</t>
  </si>
  <si>
    <t>Lars Rugelsjøen Lie</t>
  </si>
  <si>
    <t>Lars Rugelsjøen Lie (Minst 1 kamp i 2004)</t>
  </si>
  <si>
    <t>Lars Rugelsjøen Lie (minst 1 kamp i 2004)</t>
  </si>
  <si>
    <t>Rune R</t>
  </si>
  <si>
    <t>Poengsnitt</t>
  </si>
  <si>
    <t>Divisjon</t>
  </si>
  <si>
    <t>Jens Jæger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</si>
</sst>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;[Red]\ \ \-\ #.##0\.00,;&quot;-&quot;"/>
    <numFmt numFmtId="165" formatCode="0.000_ ;[Red]\-0.000\ "/>
    <numFmt numFmtId="166" formatCode="0.000"/>
    <numFmt numFmtId="167" formatCode="0_ ;[Red]\-0\ "/>
  </numFmts>
  <fonts count="3" x14ac:knownFonts="1">
    <font>
      <sz val="12"/>
      <color rgb="FF000000"/>
      <name val="Calibri"/>
    </font>
    <font>
      <sz val="12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0" fontId="1" fillId="0" borderId="1" xfId="0" applyFont="1" applyBorder="1"/>
    <xf numFmtId="1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164" fontId="0" fillId="0" borderId="0" xfId="0" applyNumberFormat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5" fontId="1" fillId="0" borderId="0" xfId="0" applyNumberFormat="1" applyFont="1"/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/>
    <xf numFmtId="166" fontId="1" fillId="0" borderId="2" xfId="0" applyNumberFormat="1" applyFont="1" applyBorder="1" applyAlignment="1">
      <alignment horizontal="center"/>
    </xf>
    <xf numFmtId="167" fontId="1" fillId="0" borderId="0" xfId="0" applyNumberFormat="1" applyFont="1"/>
    <xf numFmtId="167" fontId="1" fillId="0" borderId="0" xfId="0" applyNumberFormat="1" applyFont="1" applyAlignment="1">
      <alignment horizontal="center" vertical="center"/>
    </xf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166" fontId="1" fillId="2" borderId="0" xfId="0" applyNumberFormat="1" applyFont="1" applyFill="1"/>
    <xf numFmtId="165" fontId="1" fillId="2" borderId="0" xfId="0" applyNumberFormat="1" applyFont="1" applyFill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2566-321A-9C40-AD78-E998F9B59C39}">
  <dimension ref="A1:EV1047"/>
  <sheetViews>
    <sheetView tabSelected="1" zoomScale="161" zoomScaleNormal="161" workbookViewId="0">
      <pane xSplit="2" ySplit="12" topLeftCell="C13" activePane="bottomRight" state="frozen"/>
      <selection pane="topRight" activeCell="B1" sqref="B1"/>
      <selection pane="bottomLeft" activeCell="A5" sqref="A5"/>
      <selection pane="bottomRight" activeCell="B47" sqref="B47"/>
    </sheetView>
  </sheetViews>
  <sheetFormatPr baseColWidth="10" defaultColWidth="11.1640625" defaultRowHeight="15" customHeight="1" x14ac:dyDescent="0.2"/>
  <cols>
    <col min="1" max="1" width="4.1640625" style="2" customWidth="1"/>
    <col min="2" max="2" width="22" style="2" customWidth="1"/>
    <col min="3" max="3" width="10.33203125" style="2" customWidth="1"/>
    <col min="4" max="4" width="10.5" style="2" customWidth="1"/>
    <col min="5" max="5" width="12.1640625" style="2" customWidth="1"/>
    <col min="6" max="6" width="14" style="2" customWidth="1"/>
    <col min="7" max="7" width="12.6640625" style="2" customWidth="1"/>
    <col min="8" max="8" width="13.5" style="2" customWidth="1"/>
    <col min="9" max="9" width="13.6640625" style="2" customWidth="1"/>
    <col min="10" max="10" width="16.6640625" style="2" customWidth="1"/>
    <col min="11" max="11" width="13" style="2" customWidth="1"/>
    <col min="12" max="23" width="10.5" style="2" customWidth="1"/>
    <col min="24" max="16384" width="11.1640625" style="2"/>
  </cols>
  <sheetData>
    <row r="1" spans="1:152" ht="15" customHeight="1" x14ac:dyDescent="0.2">
      <c r="D1" s="7"/>
    </row>
    <row r="2" spans="1:152" ht="15" customHeight="1" x14ac:dyDescent="0.2">
      <c r="B2" s="2" t="s">
        <v>84</v>
      </c>
    </row>
    <row r="4" spans="1:152" ht="15" customHeight="1" x14ac:dyDescent="0.2">
      <c r="B4" s="2" t="s">
        <v>95</v>
      </c>
      <c r="C4" s="2">
        <f>Kamper!B5</f>
        <v>214</v>
      </c>
      <c r="D4" s="2" t="s">
        <v>116</v>
      </c>
    </row>
    <row r="5" spans="1:152" ht="15" customHeight="1" x14ac:dyDescent="0.2">
      <c r="B5" s="2" t="s">
        <v>97</v>
      </c>
      <c r="C5" s="2">
        <f>Kamper!B11</f>
        <v>114</v>
      </c>
      <c r="D5" s="2" t="s">
        <v>116</v>
      </c>
    </row>
    <row r="6" spans="1:152" ht="15" customHeight="1" x14ac:dyDescent="0.2">
      <c r="B6" s="2" t="s">
        <v>96</v>
      </c>
      <c r="C6" s="2">
        <f>Kamper!B7</f>
        <v>19</v>
      </c>
      <c r="D6" s="2" t="s">
        <v>116</v>
      </c>
    </row>
    <row r="7" spans="1:152" ht="15" customHeight="1" x14ac:dyDescent="0.2">
      <c r="B7" s="2" t="s">
        <v>98</v>
      </c>
      <c r="C7" s="2">
        <f>Kamper!B12</f>
        <v>81</v>
      </c>
      <c r="D7" s="2" t="s">
        <v>116</v>
      </c>
    </row>
    <row r="8" spans="1:152" ht="15" customHeight="1" x14ac:dyDescent="0.2">
      <c r="B8" s="2" t="s">
        <v>99</v>
      </c>
      <c r="C8" s="16">
        <f>(3*C5+C6)/C4</f>
        <v>1.6869158878504673</v>
      </c>
      <c r="D8" s="2" t="s">
        <v>116</v>
      </c>
    </row>
    <row r="9" spans="1:152" ht="15" customHeight="1" x14ac:dyDescent="0.2">
      <c r="B9" s="2" t="s">
        <v>100</v>
      </c>
      <c r="C9" s="16">
        <f>(Kamper!B14-Kamper!C14)/Statistikk!C4</f>
        <v>4.3130841121495331</v>
      </c>
      <c r="D9" s="2" t="s">
        <v>117</v>
      </c>
    </row>
    <row r="10" spans="1:152" ht="15" customHeight="1" x14ac:dyDescent="0.2">
      <c r="B10" s="2" t="s">
        <v>101</v>
      </c>
      <c r="C10" s="16">
        <f>(Kamper!B15-Kamper!C15)/Statistikk!C4</f>
        <v>3.3504672897196262</v>
      </c>
      <c r="D10" s="2" t="s">
        <v>118</v>
      </c>
    </row>
    <row r="11" spans="1:152" ht="15.75" customHeight="1" x14ac:dyDescent="0.2"/>
    <row r="12" spans="1:152" ht="15.75" customHeight="1" x14ac:dyDescent="0.2">
      <c r="B12" s="2" t="s">
        <v>0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89</v>
      </c>
      <c r="H12" s="2" t="s">
        <v>86</v>
      </c>
      <c r="I12" s="2" t="s">
        <v>87</v>
      </c>
      <c r="J12" s="2" t="s">
        <v>90</v>
      </c>
      <c r="K12" s="2" t="s">
        <v>88</v>
      </c>
    </row>
    <row r="13" spans="1:152" ht="15.75" customHeight="1" x14ac:dyDescent="0.2">
      <c r="A13" s="2">
        <v>1</v>
      </c>
      <c r="B13" s="2" t="s">
        <v>1</v>
      </c>
      <c r="C13" s="8">
        <f>'Totalt antall kamper'!B5</f>
        <v>10</v>
      </c>
      <c r="D13" s="9">
        <f>'Totalt antall mål'!B5</f>
        <v>4</v>
      </c>
      <c r="E13" s="9">
        <f>'Totalt antall assist'!B5</f>
        <v>2</v>
      </c>
      <c r="F13" s="9">
        <f>'Totalt antall gule kort'!B5</f>
        <v>0</v>
      </c>
      <c r="G13" s="16">
        <f t="shared" ref="G13:G56" si="0">D13/C13</f>
        <v>0.4</v>
      </c>
      <c r="H13" s="16">
        <f t="shared" ref="H13:H56" si="1">E13/C13</f>
        <v>0.2</v>
      </c>
      <c r="I13" s="9">
        <f t="shared" ref="I13:I44" si="2">D13+E13</f>
        <v>6</v>
      </c>
      <c r="J13" s="14">
        <f t="shared" ref="J13:J56" si="3">I13/C13</f>
        <v>0.6</v>
      </c>
      <c r="K13" s="14">
        <f t="shared" ref="K13:K56" si="4">F13/C13</f>
        <v>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</row>
    <row r="14" spans="1:152" ht="15.75" customHeight="1" x14ac:dyDescent="0.2">
      <c r="A14" s="2">
        <v>2</v>
      </c>
      <c r="B14" s="2" t="s">
        <v>2</v>
      </c>
      <c r="C14" s="8">
        <f>'Totalt antall kamper'!B6</f>
        <v>13</v>
      </c>
      <c r="D14" s="9">
        <f>'Totalt antall mål'!B6</f>
        <v>0</v>
      </c>
      <c r="E14" s="9">
        <f>'Totalt antall assist'!B6</f>
        <v>6</v>
      </c>
      <c r="F14" s="9">
        <f>'Totalt antall gule kort'!B6</f>
        <v>2</v>
      </c>
      <c r="G14" s="16">
        <f t="shared" si="0"/>
        <v>0</v>
      </c>
      <c r="H14" s="16">
        <f t="shared" si="1"/>
        <v>0.46153846153846156</v>
      </c>
      <c r="I14" s="9">
        <f t="shared" si="2"/>
        <v>6</v>
      </c>
      <c r="J14" s="14">
        <f t="shared" si="3"/>
        <v>0.46153846153846156</v>
      </c>
      <c r="K14" s="14">
        <f t="shared" si="4"/>
        <v>0.15384615384615385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</row>
    <row r="15" spans="1:152" ht="15.75" customHeight="1" x14ac:dyDescent="0.2">
      <c r="A15" s="2">
        <v>3</v>
      </c>
      <c r="B15" s="2" t="s">
        <v>56</v>
      </c>
      <c r="C15" s="8">
        <f>'Totalt antall kamper'!B7</f>
        <v>23</v>
      </c>
      <c r="D15" s="9">
        <f>'Totalt antall mål'!B7</f>
        <v>2</v>
      </c>
      <c r="E15" s="9">
        <f>'Totalt antall assist'!B7</f>
        <v>5</v>
      </c>
      <c r="F15" s="9">
        <f>'Totalt antall gule kort'!B7</f>
        <v>0</v>
      </c>
      <c r="G15" s="16">
        <f t="shared" si="0"/>
        <v>8.6956521739130432E-2</v>
      </c>
      <c r="H15" s="16">
        <f t="shared" si="1"/>
        <v>0.21739130434782608</v>
      </c>
      <c r="I15" s="9">
        <f t="shared" si="2"/>
        <v>7</v>
      </c>
      <c r="J15" s="14">
        <f t="shared" si="3"/>
        <v>0.30434782608695654</v>
      </c>
      <c r="K15" s="14">
        <f t="shared" si="4"/>
        <v>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</row>
    <row r="16" spans="1:152" ht="15.75" customHeight="1" x14ac:dyDescent="0.2">
      <c r="A16" s="2">
        <v>4</v>
      </c>
      <c r="B16" s="2" t="s">
        <v>3</v>
      </c>
      <c r="C16" s="8">
        <f>'Totalt antall kamper'!B8</f>
        <v>42</v>
      </c>
      <c r="D16" s="9">
        <f>'Totalt antall mål'!B8</f>
        <v>5</v>
      </c>
      <c r="E16" s="9">
        <f>'Totalt antall assist'!B8</f>
        <v>5</v>
      </c>
      <c r="F16" s="9">
        <f>'Totalt antall gule kort'!B8</f>
        <v>1</v>
      </c>
      <c r="G16" s="16">
        <f t="shared" si="0"/>
        <v>0.11904761904761904</v>
      </c>
      <c r="H16" s="16">
        <f t="shared" si="1"/>
        <v>0.11904761904761904</v>
      </c>
      <c r="I16" s="9">
        <f t="shared" si="2"/>
        <v>10</v>
      </c>
      <c r="J16" s="14">
        <f t="shared" si="3"/>
        <v>0.23809523809523808</v>
      </c>
      <c r="K16" s="14">
        <f t="shared" si="4"/>
        <v>2.3809523809523808E-2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</row>
    <row r="17" spans="1:152" ht="15.75" customHeight="1" x14ac:dyDescent="0.2">
      <c r="A17" s="2">
        <v>5</v>
      </c>
      <c r="B17" s="2" t="s">
        <v>69</v>
      </c>
      <c r="C17" s="8">
        <f>'Totalt antall kamper'!B9</f>
        <v>1</v>
      </c>
      <c r="D17" s="9">
        <f>'Totalt antall mål'!B9</f>
        <v>0</v>
      </c>
      <c r="E17" s="9">
        <f>'Totalt antall assist'!B9</f>
        <v>0</v>
      </c>
      <c r="F17" s="9">
        <f>'Totalt antall gule kort'!B9</f>
        <v>0</v>
      </c>
      <c r="G17" s="16">
        <f t="shared" si="0"/>
        <v>0</v>
      </c>
      <c r="H17" s="16">
        <f t="shared" si="1"/>
        <v>0</v>
      </c>
      <c r="I17" s="9">
        <f t="shared" si="2"/>
        <v>0</v>
      </c>
      <c r="J17" s="14">
        <f t="shared" si="3"/>
        <v>0</v>
      </c>
      <c r="K17" s="14">
        <f t="shared" si="4"/>
        <v>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</row>
    <row r="18" spans="1:152" ht="15.75" customHeight="1" x14ac:dyDescent="0.2">
      <c r="A18" s="2">
        <v>6</v>
      </c>
      <c r="B18" s="2" t="s">
        <v>4</v>
      </c>
      <c r="C18" s="8">
        <f>'Totalt antall kamper'!B10</f>
        <v>65</v>
      </c>
      <c r="D18" s="9">
        <f>'Totalt antall mål'!B10</f>
        <v>34</v>
      </c>
      <c r="E18" s="9">
        <f>'Totalt antall assist'!B10</f>
        <v>23</v>
      </c>
      <c r="F18" s="9">
        <f>'Totalt antall gule kort'!B10</f>
        <v>1</v>
      </c>
      <c r="G18" s="16">
        <f t="shared" si="0"/>
        <v>0.52307692307692311</v>
      </c>
      <c r="H18" s="16">
        <f t="shared" si="1"/>
        <v>0.35384615384615387</v>
      </c>
      <c r="I18" s="9">
        <f t="shared" si="2"/>
        <v>57</v>
      </c>
      <c r="J18" s="14">
        <f t="shared" si="3"/>
        <v>0.87692307692307692</v>
      </c>
      <c r="K18" s="14">
        <f t="shared" si="4"/>
        <v>1.5384615384615385E-2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</row>
    <row r="19" spans="1:152" ht="15.75" customHeight="1" x14ac:dyDescent="0.2">
      <c r="A19" s="2">
        <v>7</v>
      </c>
      <c r="B19" s="2" t="s">
        <v>67</v>
      </c>
      <c r="C19" s="8">
        <f>'Totalt antall kamper'!B11</f>
        <v>1</v>
      </c>
      <c r="D19" s="9">
        <f>'Totalt antall mål'!B11</f>
        <v>0</v>
      </c>
      <c r="E19" s="9">
        <f>'Totalt antall assist'!B11</f>
        <v>2</v>
      </c>
      <c r="F19" s="9">
        <f>'Totalt antall gule kort'!B11</f>
        <v>0</v>
      </c>
      <c r="G19" s="16">
        <f t="shared" si="0"/>
        <v>0</v>
      </c>
      <c r="H19" s="16">
        <f t="shared" si="1"/>
        <v>2</v>
      </c>
      <c r="I19" s="9">
        <f t="shared" si="2"/>
        <v>2</v>
      </c>
      <c r="J19" s="14">
        <f t="shared" si="3"/>
        <v>2</v>
      </c>
      <c r="K19" s="14">
        <f t="shared" si="4"/>
        <v>0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</row>
    <row r="20" spans="1:152" ht="15.75" customHeight="1" x14ac:dyDescent="0.2">
      <c r="A20" s="2">
        <v>8</v>
      </c>
      <c r="B20" s="2" t="s">
        <v>5</v>
      </c>
      <c r="C20" s="8">
        <f>'Totalt antall kamper'!B12</f>
        <v>11</v>
      </c>
      <c r="D20" s="9">
        <f>'Totalt antall mål'!B12</f>
        <v>1</v>
      </c>
      <c r="E20" s="9">
        <f>'Totalt antall assist'!B12</f>
        <v>6</v>
      </c>
      <c r="F20" s="9">
        <f>'Totalt antall gule kort'!B12</f>
        <v>0</v>
      </c>
      <c r="G20" s="16">
        <f t="shared" si="0"/>
        <v>9.0909090909090912E-2</v>
      </c>
      <c r="H20" s="16">
        <f t="shared" si="1"/>
        <v>0.54545454545454541</v>
      </c>
      <c r="I20" s="9">
        <f t="shared" si="2"/>
        <v>7</v>
      </c>
      <c r="J20" s="14">
        <f t="shared" si="3"/>
        <v>0.63636363636363635</v>
      </c>
      <c r="K20" s="14">
        <f t="shared" si="4"/>
        <v>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</row>
    <row r="21" spans="1:152" ht="15.75" customHeight="1" x14ac:dyDescent="0.2">
      <c r="A21" s="2">
        <v>9</v>
      </c>
      <c r="B21" s="2" t="s">
        <v>6</v>
      </c>
      <c r="C21" s="8">
        <f>'Totalt antall kamper'!B13</f>
        <v>48</v>
      </c>
      <c r="D21" s="9">
        <f>'Totalt antall mål'!B13</f>
        <v>45</v>
      </c>
      <c r="E21" s="9">
        <f>'Totalt antall assist'!B13</f>
        <v>14</v>
      </c>
      <c r="F21" s="9">
        <f>'Totalt antall gule kort'!B13</f>
        <v>1</v>
      </c>
      <c r="G21" s="16">
        <f t="shared" si="0"/>
        <v>0.9375</v>
      </c>
      <c r="H21" s="16">
        <f t="shared" si="1"/>
        <v>0.29166666666666669</v>
      </c>
      <c r="I21" s="9">
        <f t="shared" si="2"/>
        <v>59</v>
      </c>
      <c r="J21" s="14">
        <f t="shared" si="3"/>
        <v>1.2291666666666667</v>
      </c>
      <c r="K21" s="14">
        <f t="shared" si="4"/>
        <v>2.0833333333333332E-2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</row>
    <row r="22" spans="1:152" ht="15.75" customHeight="1" x14ac:dyDescent="0.2">
      <c r="A22" s="2">
        <v>10</v>
      </c>
      <c r="B22" s="2" t="s">
        <v>44</v>
      </c>
      <c r="C22" s="8">
        <f>'Totalt antall kamper'!B14</f>
        <v>163</v>
      </c>
      <c r="D22" s="9">
        <f>'Totalt antall mål'!B14</f>
        <v>100</v>
      </c>
      <c r="E22" s="9">
        <f>'Totalt antall assist'!B14</f>
        <v>64</v>
      </c>
      <c r="F22" s="9">
        <f>'Totalt antall gule kort'!B14</f>
        <v>0</v>
      </c>
      <c r="G22" s="16">
        <f t="shared" si="0"/>
        <v>0.61349693251533743</v>
      </c>
      <c r="H22" s="16">
        <f t="shared" si="1"/>
        <v>0.39263803680981596</v>
      </c>
      <c r="I22" s="9">
        <f t="shared" si="2"/>
        <v>164</v>
      </c>
      <c r="J22" s="14">
        <f t="shared" si="3"/>
        <v>1.0061349693251533</v>
      </c>
      <c r="K22" s="14">
        <f t="shared" si="4"/>
        <v>0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</row>
    <row r="23" spans="1:152" ht="15.75" customHeight="1" x14ac:dyDescent="0.2">
      <c r="A23" s="2">
        <v>11</v>
      </c>
      <c r="B23" s="2" t="s">
        <v>119</v>
      </c>
      <c r="C23" s="8">
        <f>'Totalt antall kamper'!B79</f>
        <v>1</v>
      </c>
      <c r="D23" s="9">
        <f>'Totalt antall mål'!B79</f>
        <v>0</v>
      </c>
      <c r="E23" s="9">
        <f>'Totalt antall assist'!B79</f>
        <v>0</v>
      </c>
      <c r="F23" s="9">
        <f>'Totalt antall gule kort'!B79</f>
        <v>0</v>
      </c>
      <c r="G23" s="16">
        <f t="shared" si="0"/>
        <v>0</v>
      </c>
      <c r="H23" s="16">
        <f t="shared" si="1"/>
        <v>0</v>
      </c>
      <c r="I23" s="9">
        <f t="shared" si="2"/>
        <v>0</v>
      </c>
      <c r="J23" s="14">
        <f t="shared" si="3"/>
        <v>0</v>
      </c>
      <c r="K23" s="14">
        <f t="shared" si="4"/>
        <v>0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</row>
    <row r="24" spans="1:152" ht="15.75" customHeight="1" x14ac:dyDescent="0.2">
      <c r="A24" s="2">
        <v>12</v>
      </c>
      <c r="B24" s="2" t="s">
        <v>80</v>
      </c>
      <c r="C24" s="8">
        <f>'Totalt antall kamper'!B15</f>
        <v>1</v>
      </c>
      <c r="D24" s="9">
        <f>'Totalt antall mål'!B15</f>
        <v>0</v>
      </c>
      <c r="E24" s="9">
        <f>'Totalt antall assist'!B15</f>
        <v>0</v>
      </c>
      <c r="F24" s="9">
        <f>'Totalt antall gule kort'!B15</f>
        <v>0</v>
      </c>
      <c r="G24" s="16">
        <f t="shared" si="0"/>
        <v>0</v>
      </c>
      <c r="H24" s="16">
        <f t="shared" si="1"/>
        <v>0</v>
      </c>
      <c r="I24" s="9">
        <f t="shared" si="2"/>
        <v>0</v>
      </c>
      <c r="J24" s="14">
        <f t="shared" si="3"/>
        <v>0</v>
      </c>
      <c r="K24" s="14">
        <f t="shared" si="4"/>
        <v>0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</row>
    <row r="25" spans="1:152" ht="15.75" customHeight="1" x14ac:dyDescent="0.2">
      <c r="A25" s="2">
        <v>13</v>
      </c>
      <c r="B25" s="2" t="s">
        <v>81</v>
      </c>
      <c r="C25" s="8">
        <f>'Totalt antall kamper'!B16</f>
        <v>5</v>
      </c>
      <c r="D25" s="9">
        <f>'Totalt antall mål'!B16</f>
        <v>2</v>
      </c>
      <c r="E25" s="9">
        <f>'Totalt antall assist'!B16</f>
        <v>3</v>
      </c>
      <c r="F25" s="9">
        <f>'Totalt antall gule kort'!B16</f>
        <v>0</v>
      </c>
      <c r="G25" s="16">
        <f t="shared" si="0"/>
        <v>0.4</v>
      </c>
      <c r="H25" s="16">
        <f t="shared" si="1"/>
        <v>0.6</v>
      </c>
      <c r="I25" s="9">
        <f t="shared" si="2"/>
        <v>5</v>
      </c>
      <c r="J25" s="14">
        <f t="shared" si="3"/>
        <v>1</v>
      </c>
      <c r="K25" s="14">
        <f t="shared" si="4"/>
        <v>0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</row>
    <row r="26" spans="1:152" ht="15.75" customHeight="1" x14ac:dyDescent="0.2">
      <c r="A26" s="2">
        <v>14</v>
      </c>
      <c r="B26" s="2" t="s">
        <v>7</v>
      </c>
      <c r="C26" s="8">
        <f>'Totalt antall kamper'!B17</f>
        <v>138</v>
      </c>
      <c r="D26" s="9">
        <f>'Totalt antall mål'!B17</f>
        <v>98</v>
      </c>
      <c r="E26" s="9">
        <f>'Totalt antall assist'!B17</f>
        <v>87</v>
      </c>
      <c r="F26" s="9">
        <f>'Totalt antall gule kort'!B17</f>
        <v>10</v>
      </c>
      <c r="G26" s="16">
        <f t="shared" si="0"/>
        <v>0.71014492753623193</v>
      </c>
      <c r="H26" s="16">
        <f t="shared" si="1"/>
        <v>0.63043478260869568</v>
      </c>
      <c r="I26" s="9">
        <f t="shared" si="2"/>
        <v>185</v>
      </c>
      <c r="J26" s="14">
        <f t="shared" si="3"/>
        <v>1.3405797101449275</v>
      </c>
      <c r="K26" s="14">
        <f t="shared" si="4"/>
        <v>7.2463768115942032E-2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</row>
    <row r="27" spans="1:152" ht="15.75" customHeight="1" x14ac:dyDescent="0.2">
      <c r="A27" s="2">
        <v>15</v>
      </c>
      <c r="B27" s="2" t="s">
        <v>70</v>
      </c>
      <c r="C27" s="8">
        <f>'Totalt antall kamper'!B18</f>
        <v>2</v>
      </c>
      <c r="D27" s="9">
        <f>'Totalt antall mål'!B18</f>
        <v>1</v>
      </c>
      <c r="E27" s="9">
        <f>'Totalt antall assist'!B18</f>
        <v>1</v>
      </c>
      <c r="F27" s="9">
        <f>'Totalt antall gule kort'!B18</f>
        <v>0</v>
      </c>
      <c r="G27" s="16">
        <f t="shared" si="0"/>
        <v>0.5</v>
      </c>
      <c r="H27" s="16">
        <f t="shared" si="1"/>
        <v>0.5</v>
      </c>
      <c r="I27" s="9">
        <f t="shared" si="2"/>
        <v>2</v>
      </c>
      <c r="J27" s="14">
        <f t="shared" si="3"/>
        <v>1</v>
      </c>
      <c r="K27" s="14">
        <f t="shared" si="4"/>
        <v>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</row>
    <row r="28" spans="1:152" ht="15.75" customHeight="1" x14ac:dyDescent="0.2">
      <c r="A28" s="2">
        <v>16</v>
      </c>
      <c r="B28" s="2" t="s">
        <v>8</v>
      </c>
      <c r="C28" s="8">
        <f>'Totalt antall kamper'!B19</f>
        <v>6</v>
      </c>
      <c r="D28" s="9">
        <f>'Totalt antall mål'!B19</f>
        <v>0</v>
      </c>
      <c r="E28" s="9">
        <f>'Totalt antall assist'!B19</f>
        <v>0</v>
      </c>
      <c r="F28" s="9">
        <f>'Totalt antall gule kort'!B19</f>
        <v>0</v>
      </c>
      <c r="G28" s="16">
        <f t="shared" si="0"/>
        <v>0</v>
      </c>
      <c r="H28" s="16">
        <f t="shared" si="1"/>
        <v>0</v>
      </c>
      <c r="I28" s="9">
        <f t="shared" si="2"/>
        <v>0</v>
      </c>
      <c r="J28" s="14">
        <f t="shared" si="3"/>
        <v>0</v>
      </c>
      <c r="K28" s="14">
        <f t="shared" si="4"/>
        <v>0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</row>
    <row r="29" spans="1:152" ht="15.75" customHeight="1" x14ac:dyDescent="0.2">
      <c r="A29" s="2">
        <v>17</v>
      </c>
      <c r="B29" s="2" t="s">
        <v>79</v>
      </c>
      <c r="C29" s="8">
        <f>'Totalt antall kamper'!B20</f>
        <v>2</v>
      </c>
      <c r="D29" s="9">
        <f>'Totalt antall mål'!B20</f>
        <v>2</v>
      </c>
      <c r="E29" s="9">
        <f>'Totalt antall assist'!B20</f>
        <v>3</v>
      </c>
      <c r="F29" s="9">
        <f>'Totalt antall gule kort'!B20</f>
        <v>0</v>
      </c>
      <c r="G29" s="16">
        <f t="shared" si="0"/>
        <v>1</v>
      </c>
      <c r="H29" s="16">
        <f t="shared" si="1"/>
        <v>1.5</v>
      </c>
      <c r="I29" s="9">
        <f t="shared" si="2"/>
        <v>5</v>
      </c>
      <c r="J29" s="14">
        <f t="shared" si="3"/>
        <v>2.5</v>
      </c>
      <c r="K29" s="14">
        <f t="shared" si="4"/>
        <v>0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</row>
    <row r="30" spans="1:152" ht="15.75" customHeight="1" x14ac:dyDescent="0.2">
      <c r="A30" s="2">
        <v>18</v>
      </c>
      <c r="B30" s="2" t="s">
        <v>120</v>
      </c>
      <c r="C30" s="8">
        <f>'Totalt antall kamper'!B80</f>
        <v>1</v>
      </c>
      <c r="D30" s="9">
        <f>'Totalt antall mål'!B80</f>
        <v>2</v>
      </c>
      <c r="E30" s="9">
        <f>'Totalt antall assist'!B80</f>
        <v>1</v>
      </c>
      <c r="F30" s="9">
        <f>'Totalt antall gule kort'!B80</f>
        <v>0</v>
      </c>
      <c r="G30" s="16">
        <f t="shared" si="0"/>
        <v>2</v>
      </c>
      <c r="H30" s="16">
        <f t="shared" si="1"/>
        <v>1</v>
      </c>
      <c r="I30" s="9">
        <f t="shared" si="2"/>
        <v>3</v>
      </c>
      <c r="J30" s="14">
        <f t="shared" si="3"/>
        <v>3</v>
      </c>
      <c r="K30" s="14">
        <f t="shared" si="4"/>
        <v>0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</row>
    <row r="31" spans="1:152" ht="15.75" customHeight="1" x14ac:dyDescent="0.2">
      <c r="A31" s="2">
        <v>19</v>
      </c>
      <c r="B31" s="2" t="s">
        <v>121</v>
      </c>
      <c r="C31" s="8">
        <f>'Totalt antall kamper'!B81</f>
        <v>1</v>
      </c>
      <c r="D31" s="9">
        <f>'Totalt antall mål'!B81</f>
        <v>0</v>
      </c>
      <c r="E31" s="9">
        <f>'Totalt antall assist'!B81</f>
        <v>0</v>
      </c>
      <c r="F31" s="9">
        <f>'Totalt antall gule kort'!B81</f>
        <v>0</v>
      </c>
      <c r="G31" s="16">
        <f t="shared" si="0"/>
        <v>0</v>
      </c>
      <c r="H31" s="16">
        <f t="shared" si="1"/>
        <v>0</v>
      </c>
      <c r="I31" s="9">
        <f t="shared" si="2"/>
        <v>0</v>
      </c>
      <c r="J31" s="14">
        <f t="shared" si="3"/>
        <v>0</v>
      </c>
      <c r="K31" s="14">
        <f t="shared" si="4"/>
        <v>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</row>
    <row r="32" spans="1:152" ht="15.75" customHeight="1" x14ac:dyDescent="0.2">
      <c r="A32" s="2">
        <v>20</v>
      </c>
      <c r="B32" s="2" t="s">
        <v>57</v>
      </c>
      <c r="C32" s="8">
        <f>'Totalt antall kamper'!B21</f>
        <v>2</v>
      </c>
      <c r="D32" s="9">
        <f>'Totalt antall mål'!B21</f>
        <v>0</v>
      </c>
      <c r="E32" s="9">
        <f>'Totalt antall assist'!B21</f>
        <v>0</v>
      </c>
      <c r="F32" s="9">
        <f>'Totalt antall gule kort'!B21</f>
        <v>0</v>
      </c>
      <c r="G32" s="16">
        <f t="shared" si="0"/>
        <v>0</v>
      </c>
      <c r="H32" s="16">
        <f t="shared" si="1"/>
        <v>0</v>
      </c>
      <c r="I32" s="9">
        <f t="shared" si="2"/>
        <v>0</v>
      </c>
      <c r="J32" s="14">
        <f t="shared" si="3"/>
        <v>0</v>
      </c>
      <c r="K32" s="14">
        <f t="shared" si="4"/>
        <v>0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</row>
    <row r="33" spans="1:152" ht="15.75" customHeight="1" x14ac:dyDescent="0.2">
      <c r="A33" s="2">
        <v>21</v>
      </c>
      <c r="B33" s="2" t="s">
        <v>9</v>
      </c>
      <c r="C33" s="8">
        <f>'Totalt antall kamper'!B22</f>
        <v>52</v>
      </c>
      <c r="D33" s="9">
        <f>'Totalt antall mål'!B22</f>
        <v>48</v>
      </c>
      <c r="E33" s="9">
        <f>'Totalt antall assist'!B22</f>
        <v>45</v>
      </c>
      <c r="F33" s="9">
        <f>'Totalt antall gule kort'!B22</f>
        <v>1</v>
      </c>
      <c r="G33" s="16">
        <f t="shared" si="0"/>
        <v>0.92307692307692313</v>
      </c>
      <c r="H33" s="16">
        <f t="shared" si="1"/>
        <v>0.86538461538461542</v>
      </c>
      <c r="I33" s="9">
        <f t="shared" si="2"/>
        <v>93</v>
      </c>
      <c r="J33" s="14">
        <f t="shared" si="3"/>
        <v>1.7884615384615385</v>
      </c>
      <c r="K33" s="14">
        <f t="shared" si="4"/>
        <v>1.9230769230769232E-2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</row>
    <row r="34" spans="1:152" ht="15.75" customHeight="1" x14ac:dyDescent="0.2">
      <c r="A34" s="2">
        <v>22</v>
      </c>
      <c r="B34" s="2" t="s">
        <v>50</v>
      </c>
      <c r="C34" s="8">
        <f>'Totalt antall kamper'!B23</f>
        <v>12</v>
      </c>
      <c r="D34" s="9">
        <f>'Totalt antall mål'!B23</f>
        <v>7</v>
      </c>
      <c r="E34" s="9">
        <f>'Totalt antall assist'!B23</f>
        <v>6</v>
      </c>
      <c r="F34" s="9">
        <f>'Totalt antall gule kort'!B23</f>
        <v>0</v>
      </c>
      <c r="G34" s="16">
        <f t="shared" si="0"/>
        <v>0.58333333333333337</v>
      </c>
      <c r="H34" s="16">
        <f t="shared" si="1"/>
        <v>0.5</v>
      </c>
      <c r="I34" s="9">
        <f t="shared" si="2"/>
        <v>13</v>
      </c>
      <c r="J34" s="14">
        <f t="shared" si="3"/>
        <v>1.0833333333333333</v>
      </c>
      <c r="K34" s="14">
        <f t="shared" si="4"/>
        <v>0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</row>
    <row r="35" spans="1:152" ht="15.75" customHeight="1" x14ac:dyDescent="0.2">
      <c r="A35" s="2">
        <v>23</v>
      </c>
      <c r="B35" s="2" t="s">
        <v>10</v>
      </c>
      <c r="C35" s="8">
        <f>'Totalt antall kamper'!B24</f>
        <v>74</v>
      </c>
      <c r="D35" s="9">
        <f>'Totalt antall mål'!B24</f>
        <v>40</v>
      </c>
      <c r="E35" s="9">
        <f>'Totalt antall assist'!B24</f>
        <v>48</v>
      </c>
      <c r="F35" s="9">
        <f>'Totalt antall gule kort'!B24</f>
        <v>0</v>
      </c>
      <c r="G35" s="16">
        <f t="shared" si="0"/>
        <v>0.54054054054054057</v>
      </c>
      <c r="H35" s="16">
        <f t="shared" si="1"/>
        <v>0.64864864864864868</v>
      </c>
      <c r="I35" s="9">
        <f t="shared" si="2"/>
        <v>88</v>
      </c>
      <c r="J35" s="14">
        <f t="shared" si="3"/>
        <v>1.1891891891891893</v>
      </c>
      <c r="K35" s="14">
        <f t="shared" si="4"/>
        <v>0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</row>
    <row r="36" spans="1:152" ht="15.75" customHeight="1" x14ac:dyDescent="0.2">
      <c r="A36" s="2">
        <v>24</v>
      </c>
      <c r="B36" s="2" t="s">
        <v>71</v>
      </c>
      <c r="C36" s="8">
        <f>'Totalt antall kamper'!B25</f>
        <v>1</v>
      </c>
      <c r="D36" s="9">
        <f>'Totalt antall mål'!B25</f>
        <v>0</v>
      </c>
      <c r="E36" s="9">
        <f>'Totalt antall assist'!B25</f>
        <v>0</v>
      </c>
      <c r="F36" s="9">
        <f>'Totalt antall gule kort'!B25</f>
        <v>0</v>
      </c>
      <c r="G36" s="16">
        <f t="shared" si="0"/>
        <v>0</v>
      </c>
      <c r="H36" s="16">
        <f t="shared" si="1"/>
        <v>0</v>
      </c>
      <c r="I36" s="9">
        <f t="shared" si="2"/>
        <v>0</v>
      </c>
      <c r="J36" s="14">
        <f t="shared" si="3"/>
        <v>0</v>
      </c>
      <c r="K36" s="14">
        <f t="shared" si="4"/>
        <v>0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</row>
    <row r="37" spans="1:152" ht="15.75" customHeight="1" x14ac:dyDescent="0.2">
      <c r="A37" s="2">
        <v>25</v>
      </c>
      <c r="B37" s="2" t="s">
        <v>11</v>
      </c>
      <c r="C37" s="8">
        <f>'Totalt antall kamper'!B26</f>
        <v>96</v>
      </c>
      <c r="D37" s="9">
        <f>'Totalt antall mål'!B26</f>
        <v>59</v>
      </c>
      <c r="E37" s="9">
        <f>'Totalt antall assist'!B26</f>
        <v>41</v>
      </c>
      <c r="F37" s="9">
        <f>'Totalt antall gule kort'!B26</f>
        <v>0</v>
      </c>
      <c r="G37" s="16">
        <f t="shared" si="0"/>
        <v>0.61458333333333337</v>
      </c>
      <c r="H37" s="16">
        <f t="shared" si="1"/>
        <v>0.42708333333333331</v>
      </c>
      <c r="I37" s="9">
        <f t="shared" si="2"/>
        <v>100</v>
      </c>
      <c r="J37" s="14">
        <f t="shared" si="3"/>
        <v>1.0416666666666667</v>
      </c>
      <c r="K37" s="14">
        <f t="shared" si="4"/>
        <v>0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</row>
    <row r="38" spans="1:152" ht="15.75" customHeight="1" x14ac:dyDescent="0.2">
      <c r="A38" s="2">
        <v>26</v>
      </c>
      <c r="B38" s="2" t="s">
        <v>14</v>
      </c>
      <c r="C38" s="8">
        <f>'Totalt antall kamper'!B27</f>
        <v>76</v>
      </c>
      <c r="D38" s="9">
        <f>'Totalt antall mål'!B27</f>
        <v>26</v>
      </c>
      <c r="E38" s="9">
        <f>'Totalt antall assist'!B27</f>
        <v>35</v>
      </c>
      <c r="F38" s="9">
        <f>'Totalt antall gule kort'!B27</f>
        <v>1</v>
      </c>
      <c r="G38" s="16">
        <f t="shared" si="0"/>
        <v>0.34210526315789475</v>
      </c>
      <c r="H38" s="16">
        <f t="shared" si="1"/>
        <v>0.46052631578947367</v>
      </c>
      <c r="I38" s="9">
        <f t="shared" si="2"/>
        <v>61</v>
      </c>
      <c r="J38" s="14">
        <f t="shared" si="3"/>
        <v>0.80263157894736847</v>
      </c>
      <c r="K38" s="14">
        <f t="shared" si="4"/>
        <v>1.3157894736842105E-2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</row>
    <row r="39" spans="1:152" ht="15.75" customHeight="1" x14ac:dyDescent="0.2">
      <c r="A39" s="2">
        <v>27</v>
      </c>
      <c r="B39" s="2" t="s">
        <v>15</v>
      </c>
      <c r="C39" s="8">
        <f>'Totalt antall kamper'!B28</f>
        <v>58</v>
      </c>
      <c r="D39" s="9">
        <f>'Totalt antall mål'!B28</f>
        <v>87</v>
      </c>
      <c r="E39" s="9">
        <f>'Totalt antall assist'!B28</f>
        <v>54</v>
      </c>
      <c r="F39" s="9">
        <f>'Totalt antall gule kort'!B28</f>
        <v>4</v>
      </c>
      <c r="G39" s="16">
        <f t="shared" si="0"/>
        <v>1.5</v>
      </c>
      <c r="H39" s="16">
        <f t="shared" si="1"/>
        <v>0.93103448275862066</v>
      </c>
      <c r="I39" s="9">
        <f t="shared" si="2"/>
        <v>141</v>
      </c>
      <c r="J39" s="14">
        <f t="shared" si="3"/>
        <v>2.4310344827586206</v>
      </c>
      <c r="K39" s="14">
        <f t="shared" si="4"/>
        <v>6.8965517241379309E-2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</row>
    <row r="40" spans="1:152" ht="15.75" customHeight="1" x14ac:dyDescent="0.2">
      <c r="A40" s="2">
        <v>28</v>
      </c>
      <c r="B40" s="2" t="s">
        <v>13</v>
      </c>
      <c r="C40" s="8">
        <f>'Totalt antall kamper'!B29</f>
        <v>3</v>
      </c>
      <c r="D40" s="9">
        <f>'Totalt antall mål'!B29</f>
        <v>0</v>
      </c>
      <c r="E40" s="9">
        <f>'Totalt antall assist'!B29</f>
        <v>0</v>
      </c>
      <c r="F40" s="9">
        <f>'Totalt antall gule kort'!B29</f>
        <v>0</v>
      </c>
      <c r="G40" s="16">
        <f t="shared" si="0"/>
        <v>0</v>
      </c>
      <c r="H40" s="16">
        <f t="shared" si="1"/>
        <v>0</v>
      </c>
      <c r="I40" s="9">
        <f t="shared" si="2"/>
        <v>0</v>
      </c>
      <c r="J40" s="14">
        <f t="shared" si="3"/>
        <v>0</v>
      </c>
      <c r="K40" s="14">
        <f t="shared" si="4"/>
        <v>0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</row>
    <row r="41" spans="1:152" ht="15.75" customHeight="1" x14ac:dyDescent="0.2">
      <c r="A41" s="2">
        <v>29</v>
      </c>
      <c r="B41" s="2" t="s">
        <v>12</v>
      </c>
      <c r="C41" s="8">
        <f>'Totalt antall kamper'!B30</f>
        <v>88</v>
      </c>
      <c r="D41" s="9">
        <f>'Totalt antall mål'!B30</f>
        <v>23</v>
      </c>
      <c r="E41" s="9">
        <f>'Totalt antall assist'!B30</f>
        <v>19</v>
      </c>
      <c r="F41" s="9">
        <f>'Totalt antall gule kort'!B30</f>
        <v>4</v>
      </c>
      <c r="G41" s="16">
        <f t="shared" si="0"/>
        <v>0.26136363636363635</v>
      </c>
      <c r="H41" s="16">
        <f t="shared" si="1"/>
        <v>0.21590909090909091</v>
      </c>
      <c r="I41" s="9">
        <f t="shared" si="2"/>
        <v>42</v>
      </c>
      <c r="J41" s="14">
        <f t="shared" si="3"/>
        <v>0.47727272727272729</v>
      </c>
      <c r="K41" s="14">
        <f t="shared" si="4"/>
        <v>4.5454545454545456E-2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</row>
    <row r="42" spans="1:152" ht="15.75" customHeight="1" x14ac:dyDescent="0.2">
      <c r="A42" s="2">
        <v>30</v>
      </c>
      <c r="B42" s="2" t="s">
        <v>51</v>
      </c>
      <c r="C42" s="8">
        <f>'Totalt antall kamper'!B31</f>
        <v>6</v>
      </c>
      <c r="D42" s="9">
        <f>'Totalt antall mål'!B31</f>
        <v>1</v>
      </c>
      <c r="E42" s="9">
        <f>'Totalt antall assist'!B31</f>
        <v>2</v>
      </c>
      <c r="F42" s="9">
        <f>'Totalt antall gule kort'!B31</f>
        <v>0</v>
      </c>
      <c r="G42" s="16">
        <f t="shared" si="0"/>
        <v>0.16666666666666666</v>
      </c>
      <c r="H42" s="16">
        <f t="shared" si="1"/>
        <v>0.33333333333333331</v>
      </c>
      <c r="I42" s="9">
        <f t="shared" si="2"/>
        <v>3</v>
      </c>
      <c r="J42" s="14">
        <f t="shared" si="3"/>
        <v>0.5</v>
      </c>
      <c r="K42" s="14">
        <f t="shared" si="4"/>
        <v>0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</row>
    <row r="43" spans="1:152" ht="15.75" customHeight="1" x14ac:dyDescent="0.2">
      <c r="A43" s="2">
        <v>31</v>
      </c>
      <c r="B43" s="2" t="s">
        <v>16</v>
      </c>
      <c r="C43" s="8">
        <f>'Totalt antall kamper'!B32</f>
        <v>147</v>
      </c>
      <c r="D43" s="9">
        <f>'Totalt antall mål'!B32</f>
        <v>43</v>
      </c>
      <c r="E43" s="9">
        <f>'Totalt antall assist'!B32</f>
        <v>44</v>
      </c>
      <c r="F43" s="9">
        <f>'Totalt antall gule kort'!B32</f>
        <v>2</v>
      </c>
      <c r="G43" s="16">
        <f t="shared" si="0"/>
        <v>0.29251700680272108</v>
      </c>
      <c r="H43" s="16">
        <f t="shared" si="1"/>
        <v>0.29931972789115646</v>
      </c>
      <c r="I43" s="9">
        <f t="shared" si="2"/>
        <v>87</v>
      </c>
      <c r="J43" s="14">
        <f t="shared" si="3"/>
        <v>0.59183673469387754</v>
      </c>
      <c r="K43" s="14">
        <f t="shared" si="4"/>
        <v>1.3605442176870748E-2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</row>
    <row r="44" spans="1:152" ht="15.75" customHeight="1" x14ac:dyDescent="0.2">
      <c r="A44" s="2">
        <v>32</v>
      </c>
      <c r="B44" s="2" t="s">
        <v>48</v>
      </c>
      <c r="C44" s="8">
        <f>'Totalt antall kamper'!B33</f>
        <v>1</v>
      </c>
      <c r="D44" s="9">
        <f>'Totalt antall mål'!B33</f>
        <v>3</v>
      </c>
      <c r="E44" s="9">
        <f>'Totalt antall assist'!B33</f>
        <v>1</v>
      </c>
      <c r="F44" s="9">
        <f>'Totalt antall gule kort'!B33</f>
        <v>0</v>
      </c>
      <c r="G44" s="16">
        <f t="shared" si="0"/>
        <v>3</v>
      </c>
      <c r="H44" s="16">
        <f t="shared" si="1"/>
        <v>1</v>
      </c>
      <c r="I44" s="9">
        <f t="shared" si="2"/>
        <v>4</v>
      </c>
      <c r="J44" s="14">
        <f t="shared" si="3"/>
        <v>4</v>
      </c>
      <c r="K44" s="14">
        <f t="shared" si="4"/>
        <v>0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</row>
    <row r="45" spans="1:152" ht="15.75" customHeight="1" x14ac:dyDescent="0.2">
      <c r="A45" s="2">
        <v>33</v>
      </c>
      <c r="B45" s="2" t="s">
        <v>17</v>
      </c>
      <c r="C45" s="8">
        <f>'Totalt antall kamper'!B34</f>
        <v>13</v>
      </c>
      <c r="D45" s="9">
        <f>'Totalt antall mål'!B34</f>
        <v>2</v>
      </c>
      <c r="E45" s="9">
        <f>'Totalt antall assist'!B34</f>
        <v>3</v>
      </c>
      <c r="F45" s="9">
        <f>'Totalt antall gule kort'!B34</f>
        <v>0</v>
      </c>
      <c r="G45" s="16">
        <f t="shared" si="0"/>
        <v>0.15384615384615385</v>
      </c>
      <c r="H45" s="16">
        <f t="shared" si="1"/>
        <v>0.23076923076923078</v>
      </c>
      <c r="I45" s="9">
        <f t="shared" ref="I45:I76" si="5">D45+E45</f>
        <v>5</v>
      </c>
      <c r="J45" s="14">
        <f t="shared" si="3"/>
        <v>0.38461538461538464</v>
      </c>
      <c r="K45" s="14">
        <f t="shared" si="4"/>
        <v>0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</row>
    <row r="46" spans="1:152" ht="15.75" customHeight="1" x14ac:dyDescent="0.2">
      <c r="A46" s="2">
        <v>34</v>
      </c>
      <c r="B46" s="2" t="s">
        <v>131</v>
      </c>
      <c r="C46" s="8">
        <f>'Totalt antall kamper'!B82</f>
        <v>1</v>
      </c>
      <c r="D46" s="9">
        <f>'Totalt antall mål'!B82</f>
        <v>0</v>
      </c>
      <c r="E46" s="9">
        <f>'Totalt antall assist'!B82</f>
        <v>0</v>
      </c>
      <c r="F46" s="9">
        <f>'Totalt antall gule kort'!B82</f>
        <v>0</v>
      </c>
      <c r="G46" s="16">
        <f t="shared" si="0"/>
        <v>0</v>
      </c>
      <c r="H46" s="16">
        <f t="shared" si="1"/>
        <v>0</v>
      </c>
      <c r="I46" s="9">
        <f t="shared" si="5"/>
        <v>0</v>
      </c>
      <c r="J46" s="14">
        <f t="shared" si="3"/>
        <v>0</v>
      </c>
      <c r="K46" s="14">
        <f t="shared" si="4"/>
        <v>0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</row>
    <row r="47" spans="1:152" ht="15.75" customHeight="1" x14ac:dyDescent="0.2">
      <c r="A47" s="2">
        <v>35</v>
      </c>
      <c r="B47" s="2" t="s">
        <v>18</v>
      </c>
      <c r="C47" s="8">
        <f>'Totalt antall kamper'!B35</f>
        <v>5</v>
      </c>
      <c r="D47" s="9">
        <f>'Totalt antall mål'!B35</f>
        <v>8</v>
      </c>
      <c r="E47" s="9">
        <f>'Totalt antall assist'!B35</f>
        <v>6</v>
      </c>
      <c r="F47" s="9">
        <f>'Totalt antall gule kort'!B35</f>
        <v>0</v>
      </c>
      <c r="G47" s="16">
        <f t="shared" si="0"/>
        <v>1.6</v>
      </c>
      <c r="H47" s="16">
        <f t="shared" si="1"/>
        <v>1.2</v>
      </c>
      <c r="I47" s="9">
        <f t="shared" si="5"/>
        <v>14</v>
      </c>
      <c r="J47" s="14">
        <f t="shared" si="3"/>
        <v>2.8</v>
      </c>
      <c r="K47" s="14">
        <f t="shared" si="4"/>
        <v>0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</row>
    <row r="48" spans="1:152" ht="15.75" customHeight="1" x14ac:dyDescent="0.2">
      <c r="A48" s="2">
        <v>36</v>
      </c>
      <c r="B48" s="2" t="s">
        <v>19</v>
      </c>
      <c r="C48" s="8">
        <f>'Totalt antall kamper'!B36</f>
        <v>33</v>
      </c>
      <c r="D48" s="9">
        <f>'Totalt antall mål'!B36</f>
        <v>4</v>
      </c>
      <c r="E48" s="9">
        <f>'Totalt antall assist'!B36</f>
        <v>2</v>
      </c>
      <c r="F48" s="9">
        <f>'Totalt antall gule kort'!B36</f>
        <v>2</v>
      </c>
      <c r="G48" s="16">
        <f t="shared" si="0"/>
        <v>0.12121212121212122</v>
      </c>
      <c r="H48" s="16">
        <f t="shared" si="1"/>
        <v>6.0606060606060608E-2</v>
      </c>
      <c r="I48" s="9">
        <f t="shared" si="5"/>
        <v>6</v>
      </c>
      <c r="J48" s="14">
        <f t="shared" si="3"/>
        <v>0.18181818181818182</v>
      </c>
      <c r="K48" s="14">
        <f t="shared" si="4"/>
        <v>6.0606060606060608E-2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</row>
    <row r="49" spans="1:152" ht="15.75" customHeight="1" x14ac:dyDescent="0.2">
      <c r="A49" s="2">
        <v>37</v>
      </c>
      <c r="B49" s="2" t="s">
        <v>75</v>
      </c>
      <c r="C49" s="8">
        <f>'Totalt antall kamper'!B37</f>
        <v>2</v>
      </c>
      <c r="D49" s="9">
        <f>'Totalt antall mål'!B37</f>
        <v>1</v>
      </c>
      <c r="E49" s="9">
        <f>'Totalt antall assist'!B37</f>
        <v>2</v>
      </c>
      <c r="F49" s="9">
        <f>'Totalt antall gule kort'!B37</f>
        <v>0</v>
      </c>
      <c r="G49" s="16">
        <f t="shared" si="0"/>
        <v>0.5</v>
      </c>
      <c r="H49" s="16">
        <f t="shared" si="1"/>
        <v>1</v>
      </c>
      <c r="I49" s="9">
        <f t="shared" si="5"/>
        <v>3</v>
      </c>
      <c r="J49" s="14">
        <f t="shared" si="3"/>
        <v>1.5</v>
      </c>
      <c r="K49" s="14">
        <f t="shared" si="4"/>
        <v>0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</row>
    <row r="50" spans="1:152" ht="15.75" customHeight="1" x14ac:dyDescent="0.2">
      <c r="A50" s="2">
        <v>38</v>
      </c>
      <c r="B50" s="2" t="s">
        <v>20</v>
      </c>
      <c r="C50" s="8">
        <f>'Totalt antall kamper'!B38</f>
        <v>41</v>
      </c>
      <c r="D50" s="9">
        <f>'Totalt antall mål'!B38</f>
        <v>35</v>
      </c>
      <c r="E50" s="9">
        <f>'Totalt antall assist'!B38</f>
        <v>29</v>
      </c>
      <c r="F50" s="9">
        <f>'Totalt antall gule kort'!B38</f>
        <v>0</v>
      </c>
      <c r="G50" s="16">
        <f t="shared" si="0"/>
        <v>0.85365853658536583</v>
      </c>
      <c r="H50" s="16">
        <f t="shared" si="1"/>
        <v>0.70731707317073167</v>
      </c>
      <c r="I50" s="9">
        <f t="shared" si="5"/>
        <v>64</v>
      </c>
      <c r="J50" s="14">
        <f t="shared" si="3"/>
        <v>1.5609756097560976</v>
      </c>
      <c r="K50" s="14">
        <f t="shared" si="4"/>
        <v>0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</row>
    <row r="51" spans="1:152" ht="15.75" customHeight="1" x14ac:dyDescent="0.2">
      <c r="A51" s="2">
        <v>39</v>
      </c>
      <c r="B51" s="2" t="s">
        <v>46</v>
      </c>
      <c r="C51" s="8">
        <f>'Totalt antall kamper'!B39</f>
        <v>21</v>
      </c>
      <c r="D51" s="9">
        <f>'Totalt antall mål'!B39</f>
        <v>5</v>
      </c>
      <c r="E51" s="9">
        <f>'Totalt antall assist'!B39</f>
        <v>6</v>
      </c>
      <c r="F51" s="9">
        <f>'Totalt antall gule kort'!B39</f>
        <v>0</v>
      </c>
      <c r="G51" s="16">
        <f t="shared" si="0"/>
        <v>0.23809523809523808</v>
      </c>
      <c r="H51" s="16">
        <f t="shared" si="1"/>
        <v>0.2857142857142857</v>
      </c>
      <c r="I51" s="9">
        <f t="shared" si="5"/>
        <v>11</v>
      </c>
      <c r="J51" s="14">
        <f t="shared" si="3"/>
        <v>0.52380952380952384</v>
      </c>
      <c r="K51" s="14">
        <f t="shared" si="4"/>
        <v>0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</row>
    <row r="52" spans="1:152" ht="15.75" customHeight="1" x14ac:dyDescent="0.2">
      <c r="A52" s="2">
        <v>40</v>
      </c>
      <c r="B52" s="2" t="s">
        <v>72</v>
      </c>
      <c r="C52" s="8">
        <f>'Totalt antall kamper'!B40</f>
        <v>1</v>
      </c>
      <c r="D52" s="9">
        <f>'Totalt antall mål'!B40</f>
        <v>0</v>
      </c>
      <c r="E52" s="9">
        <f>'Totalt antall assist'!B40</f>
        <v>0</v>
      </c>
      <c r="F52" s="9">
        <f>'Totalt antall gule kort'!B40</f>
        <v>0</v>
      </c>
      <c r="G52" s="16">
        <f t="shared" si="0"/>
        <v>0</v>
      </c>
      <c r="H52" s="16">
        <f t="shared" si="1"/>
        <v>0</v>
      </c>
      <c r="I52" s="9">
        <f t="shared" si="5"/>
        <v>0</v>
      </c>
      <c r="J52" s="14">
        <f t="shared" si="3"/>
        <v>0</v>
      </c>
      <c r="K52" s="14">
        <f t="shared" si="4"/>
        <v>0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</row>
    <row r="53" spans="1:152" ht="15.75" customHeight="1" x14ac:dyDescent="0.2">
      <c r="A53" s="2">
        <v>41</v>
      </c>
      <c r="B53" s="2" t="s">
        <v>124</v>
      </c>
      <c r="C53" s="8">
        <f>'Totalt antall kamper'!B41</f>
        <v>17</v>
      </c>
      <c r="D53" s="9">
        <f>'Totalt antall mål'!B41</f>
        <v>1</v>
      </c>
      <c r="E53" s="9">
        <f>'Totalt antall assist'!B41</f>
        <v>4</v>
      </c>
      <c r="F53" s="9">
        <f>'Totalt antall gule kort'!B41</f>
        <v>0</v>
      </c>
      <c r="G53" s="16">
        <f t="shared" si="0"/>
        <v>5.8823529411764705E-2</v>
      </c>
      <c r="H53" s="16">
        <f t="shared" si="1"/>
        <v>0.23529411764705882</v>
      </c>
      <c r="I53" s="9">
        <f t="shared" si="5"/>
        <v>5</v>
      </c>
      <c r="J53" s="14">
        <f t="shared" si="3"/>
        <v>0.29411764705882354</v>
      </c>
      <c r="K53" s="14">
        <f t="shared" si="4"/>
        <v>0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</row>
    <row r="54" spans="1:152" ht="15.75" customHeight="1" x14ac:dyDescent="0.2">
      <c r="A54" s="2">
        <v>42</v>
      </c>
      <c r="B54" s="2" t="s">
        <v>123</v>
      </c>
      <c r="C54" s="8">
        <f>'Totalt antall kamper'!B83</f>
        <v>1</v>
      </c>
      <c r="D54" s="9">
        <f>'Totalt antall mål'!B83</f>
        <v>1</v>
      </c>
      <c r="E54" s="9">
        <f>'Totalt antall assist'!B83</f>
        <v>0</v>
      </c>
      <c r="F54" s="9">
        <f>'Totalt antall gule kort'!B83</f>
        <v>0</v>
      </c>
      <c r="G54" s="16">
        <f t="shared" si="0"/>
        <v>1</v>
      </c>
      <c r="H54" s="16">
        <f t="shared" si="1"/>
        <v>0</v>
      </c>
      <c r="I54" s="9">
        <f t="shared" si="5"/>
        <v>1</v>
      </c>
      <c r="J54" s="14">
        <f t="shared" si="3"/>
        <v>1</v>
      </c>
      <c r="K54" s="14">
        <f t="shared" si="4"/>
        <v>0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</row>
    <row r="55" spans="1:152" ht="15.75" customHeight="1" x14ac:dyDescent="0.2">
      <c r="A55" s="2">
        <v>43</v>
      </c>
      <c r="B55" s="2" t="s">
        <v>66</v>
      </c>
      <c r="C55" s="8">
        <f>'Totalt antall kamper'!B42</f>
        <v>1</v>
      </c>
      <c r="D55" s="9">
        <f>'Totalt antall mål'!B42</f>
        <v>0</v>
      </c>
      <c r="E55" s="9">
        <f>'Totalt antall assist'!B42</f>
        <v>1</v>
      </c>
      <c r="F55" s="9">
        <f>'Totalt antall gule kort'!B42</f>
        <v>0</v>
      </c>
      <c r="G55" s="16">
        <f t="shared" si="0"/>
        <v>0</v>
      </c>
      <c r="H55" s="16">
        <f t="shared" si="1"/>
        <v>1</v>
      </c>
      <c r="I55" s="9">
        <f t="shared" si="5"/>
        <v>1</v>
      </c>
      <c r="J55" s="14">
        <f t="shared" si="3"/>
        <v>1</v>
      </c>
      <c r="K55" s="14">
        <f t="shared" si="4"/>
        <v>0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</row>
    <row r="56" spans="1:152" ht="15.75" customHeight="1" x14ac:dyDescent="0.2">
      <c r="A56" s="2">
        <v>44</v>
      </c>
      <c r="B56" s="2" t="s">
        <v>22</v>
      </c>
      <c r="C56" s="8">
        <f>'Totalt antall kamper'!B43</f>
        <v>33</v>
      </c>
      <c r="D56" s="9">
        <f>'Totalt antall mål'!B43</f>
        <v>8</v>
      </c>
      <c r="E56" s="9">
        <f>'Totalt antall assist'!B43</f>
        <v>18</v>
      </c>
      <c r="F56" s="9">
        <f>'Totalt antall gule kort'!B43</f>
        <v>0</v>
      </c>
      <c r="G56" s="16">
        <f t="shared" si="0"/>
        <v>0.24242424242424243</v>
      </c>
      <c r="H56" s="16">
        <f t="shared" si="1"/>
        <v>0.54545454545454541</v>
      </c>
      <c r="I56" s="9">
        <f t="shared" si="5"/>
        <v>26</v>
      </c>
      <c r="J56" s="14">
        <f t="shared" si="3"/>
        <v>0.78787878787878785</v>
      </c>
      <c r="K56" s="14">
        <f t="shared" si="4"/>
        <v>0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</row>
    <row r="57" spans="1:152" ht="15.75" customHeight="1" x14ac:dyDescent="0.2">
      <c r="A57" s="2">
        <v>45</v>
      </c>
      <c r="B57" s="2" t="s">
        <v>127</v>
      </c>
      <c r="C57" s="8">
        <f>'Totalt antall kamper'!B84</f>
        <v>0</v>
      </c>
      <c r="D57" s="9">
        <f>'Totalt antall mål'!B84</f>
        <v>0</v>
      </c>
      <c r="E57" s="9">
        <f>'Totalt antall assist'!B84</f>
        <v>0</v>
      </c>
      <c r="F57" s="9">
        <f>'Totalt antall gule kort'!B84</f>
        <v>0</v>
      </c>
      <c r="G57" s="16"/>
      <c r="H57" s="16"/>
      <c r="I57" s="9">
        <f t="shared" si="5"/>
        <v>0</v>
      </c>
      <c r="J57" s="14"/>
      <c r="K57" s="14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</row>
    <row r="58" spans="1:152" customFormat="1" ht="15.75" customHeight="1" x14ac:dyDescent="0.2">
      <c r="A58" s="2">
        <v>46</v>
      </c>
      <c r="B58" s="2" t="s">
        <v>23</v>
      </c>
      <c r="C58" s="8">
        <f>'Totalt antall kamper'!B44</f>
        <v>11</v>
      </c>
      <c r="D58" s="9">
        <f>'Totalt antall mål'!B44</f>
        <v>1</v>
      </c>
      <c r="E58" s="9">
        <f>'Totalt antall assist'!B44</f>
        <v>0</v>
      </c>
      <c r="F58" s="9">
        <f>'Totalt antall gule kort'!B44</f>
        <v>0</v>
      </c>
      <c r="G58" s="16">
        <f t="shared" ref="G58:G75" si="6">D58/C58</f>
        <v>9.0909090909090912E-2</v>
      </c>
      <c r="H58" s="16">
        <f t="shared" ref="H58:H75" si="7">E58/C58</f>
        <v>0</v>
      </c>
      <c r="I58" s="9">
        <f t="shared" si="5"/>
        <v>1</v>
      </c>
      <c r="J58" s="14">
        <f t="shared" ref="J58:J75" si="8">I58/C58</f>
        <v>9.0909090909090912E-2</v>
      </c>
      <c r="K58" s="14">
        <f t="shared" ref="K58:K75" si="9">F58/C58</f>
        <v>0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</row>
    <row r="59" spans="1:152" ht="15.75" customHeight="1" x14ac:dyDescent="0.2">
      <c r="A59" s="2">
        <v>47</v>
      </c>
      <c r="B59" s="2" t="s">
        <v>60</v>
      </c>
      <c r="C59" s="8">
        <f>'Totalt antall kamper'!B45</f>
        <v>2</v>
      </c>
      <c r="D59" s="9">
        <f>'Totalt antall mål'!B45</f>
        <v>2</v>
      </c>
      <c r="E59" s="9">
        <f>'Totalt antall assist'!B45</f>
        <v>0</v>
      </c>
      <c r="F59" s="9">
        <f>'Totalt antall gule kort'!B45</f>
        <v>0</v>
      </c>
      <c r="G59" s="16">
        <f t="shared" si="6"/>
        <v>1</v>
      </c>
      <c r="H59" s="16">
        <f t="shared" si="7"/>
        <v>0</v>
      </c>
      <c r="I59" s="9">
        <f t="shared" si="5"/>
        <v>2</v>
      </c>
      <c r="J59" s="14">
        <f t="shared" si="8"/>
        <v>1</v>
      </c>
      <c r="K59" s="14">
        <f t="shared" si="9"/>
        <v>0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</row>
    <row r="60" spans="1:152" ht="15.75" customHeight="1" x14ac:dyDescent="0.2">
      <c r="A60" s="2">
        <v>48</v>
      </c>
      <c r="B60" s="2" t="s">
        <v>24</v>
      </c>
      <c r="C60" s="8">
        <f>'Totalt antall kamper'!B46</f>
        <v>29</v>
      </c>
      <c r="D60" s="9">
        <f>'Totalt antall mål'!B46</f>
        <v>7</v>
      </c>
      <c r="E60" s="9">
        <f>'Totalt antall assist'!B46</f>
        <v>16</v>
      </c>
      <c r="F60" s="9">
        <f>'Totalt antall gule kort'!B46</f>
        <v>2</v>
      </c>
      <c r="G60" s="16">
        <f t="shared" si="6"/>
        <v>0.2413793103448276</v>
      </c>
      <c r="H60" s="16">
        <f t="shared" si="7"/>
        <v>0.55172413793103448</v>
      </c>
      <c r="I60" s="9">
        <f t="shared" si="5"/>
        <v>23</v>
      </c>
      <c r="J60" s="14">
        <f t="shared" si="8"/>
        <v>0.7931034482758621</v>
      </c>
      <c r="K60" s="14">
        <f t="shared" si="9"/>
        <v>6.8965517241379309E-2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</row>
    <row r="61" spans="1:152" ht="15.75" customHeight="1" x14ac:dyDescent="0.2">
      <c r="A61" s="2">
        <v>49</v>
      </c>
      <c r="B61" s="2" t="s">
        <v>65</v>
      </c>
      <c r="C61" s="8">
        <f>'Totalt antall kamper'!B47</f>
        <v>1</v>
      </c>
      <c r="D61" s="9">
        <f>'Totalt antall mål'!B47</f>
        <v>1</v>
      </c>
      <c r="E61" s="9">
        <f>'Totalt antall assist'!B47</f>
        <v>1</v>
      </c>
      <c r="F61" s="9">
        <f>'Totalt antall gule kort'!B47</f>
        <v>0</v>
      </c>
      <c r="G61" s="16">
        <f t="shared" si="6"/>
        <v>1</v>
      </c>
      <c r="H61" s="16">
        <f t="shared" si="7"/>
        <v>1</v>
      </c>
      <c r="I61" s="9">
        <f t="shared" si="5"/>
        <v>2</v>
      </c>
      <c r="J61" s="14">
        <f t="shared" si="8"/>
        <v>2</v>
      </c>
      <c r="K61" s="14">
        <f t="shared" si="9"/>
        <v>0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</row>
    <row r="62" spans="1:152" ht="15.75" customHeight="1" x14ac:dyDescent="0.2">
      <c r="A62" s="2">
        <v>50</v>
      </c>
      <c r="B62" s="2" t="s">
        <v>76</v>
      </c>
      <c r="C62" s="8">
        <f>'Totalt antall kamper'!B48</f>
        <v>8</v>
      </c>
      <c r="D62" s="9">
        <f>'Totalt antall mål'!B48</f>
        <v>1</v>
      </c>
      <c r="E62" s="9">
        <f>'Totalt antall assist'!B48</f>
        <v>3</v>
      </c>
      <c r="F62" s="9">
        <f>'Totalt antall gule kort'!B48</f>
        <v>0</v>
      </c>
      <c r="G62" s="16">
        <f t="shared" si="6"/>
        <v>0.125</v>
      </c>
      <c r="H62" s="16">
        <f t="shared" si="7"/>
        <v>0.375</v>
      </c>
      <c r="I62" s="9">
        <f t="shared" si="5"/>
        <v>4</v>
      </c>
      <c r="J62" s="14">
        <f t="shared" si="8"/>
        <v>0.5</v>
      </c>
      <c r="K62" s="14">
        <f t="shared" si="9"/>
        <v>0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</row>
    <row r="63" spans="1:152" ht="15.75" customHeight="1" x14ac:dyDescent="0.2">
      <c r="A63" s="2">
        <v>51</v>
      </c>
      <c r="B63" s="2" t="s">
        <v>25</v>
      </c>
      <c r="C63" s="8">
        <f>'Totalt antall kamper'!B49</f>
        <v>6</v>
      </c>
      <c r="D63" s="9">
        <f>'Totalt antall mål'!B49</f>
        <v>1</v>
      </c>
      <c r="E63" s="9">
        <f>'Totalt antall assist'!B49</f>
        <v>0</v>
      </c>
      <c r="F63" s="9">
        <f>'Totalt antall gule kort'!B49</f>
        <v>0</v>
      </c>
      <c r="G63" s="16">
        <f t="shared" si="6"/>
        <v>0.16666666666666666</v>
      </c>
      <c r="H63" s="16">
        <f t="shared" si="7"/>
        <v>0</v>
      </c>
      <c r="I63" s="9">
        <f t="shared" si="5"/>
        <v>1</v>
      </c>
      <c r="J63" s="14">
        <f t="shared" si="8"/>
        <v>0.16666666666666666</v>
      </c>
      <c r="K63" s="14">
        <f t="shared" si="9"/>
        <v>0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</row>
    <row r="64" spans="1:152" ht="15.75" customHeight="1" x14ac:dyDescent="0.2">
      <c r="A64" s="2">
        <v>52</v>
      </c>
      <c r="B64" s="2" t="s">
        <v>47</v>
      </c>
      <c r="C64" s="8">
        <f>'Totalt antall kamper'!B50</f>
        <v>5</v>
      </c>
      <c r="D64" s="9">
        <f>'Totalt antall mål'!B50</f>
        <v>0</v>
      </c>
      <c r="E64" s="9">
        <f>'Totalt antall assist'!B50</f>
        <v>0</v>
      </c>
      <c r="F64" s="9">
        <f>'Totalt antall gule kort'!B50</f>
        <v>0</v>
      </c>
      <c r="G64" s="16">
        <f t="shared" si="6"/>
        <v>0</v>
      </c>
      <c r="H64" s="16">
        <f t="shared" si="7"/>
        <v>0</v>
      </c>
      <c r="I64" s="9">
        <f t="shared" si="5"/>
        <v>0</v>
      </c>
      <c r="J64" s="14">
        <f t="shared" si="8"/>
        <v>0</v>
      </c>
      <c r="K64" s="14">
        <f t="shared" si="9"/>
        <v>0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</row>
    <row r="65" spans="1:152" ht="15.75" customHeight="1" x14ac:dyDescent="0.2">
      <c r="A65" s="2">
        <v>53</v>
      </c>
      <c r="B65" s="2" t="s">
        <v>41</v>
      </c>
      <c r="C65" s="8">
        <f>'Totalt antall kamper'!B51</f>
        <v>3</v>
      </c>
      <c r="D65" s="9">
        <f>'Totalt antall mål'!B51</f>
        <v>0</v>
      </c>
      <c r="E65" s="9">
        <f>'Totalt antall assist'!B51</f>
        <v>0</v>
      </c>
      <c r="F65" s="9">
        <f>'Totalt antall gule kort'!B51</f>
        <v>0</v>
      </c>
      <c r="G65" s="16">
        <f t="shared" si="6"/>
        <v>0</v>
      </c>
      <c r="H65" s="16">
        <f t="shared" si="7"/>
        <v>0</v>
      </c>
      <c r="I65" s="9">
        <f t="shared" si="5"/>
        <v>0</v>
      </c>
      <c r="J65" s="14">
        <f t="shared" si="8"/>
        <v>0</v>
      </c>
      <c r="K65" s="14">
        <f t="shared" si="9"/>
        <v>0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</row>
    <row r="66" spans="1:152" ht="15.75" customHeight="1" x14ac:dyDescent="0.2">
      <c r="A66" s="2">
        <v>54</v>
      </c>
      <c r="B66" s="2" t="s">
        <v>42</v>
      </c>
      <c r="C66" s="8">
        <f>'Totalt antall kamper'!B52</f>
        <v>206</v>
      </c>
      <c r="D66" s="9">
        <f>'Totalt antall mål'!B52</f>
        <v>20</v>
      </c>
      <c r="E66" s="9">
        <f>'Totalt antall assist'!B52</f>
        <v>38</v>
      </c>
      <c r="F66" s="9">
        <f>'Totalt antall gule kort'!B52</f>
        <v>2</v>
      </c>
      <c r="G66" s="16">
        <f t="shared" si="6"/>
        <v>9.7087378640776698E-2</v>
      </c>
      <c r="H66" s="16">
        <f t="shared" si="7"/>
        <v>0.18446601941747573</v>
      </c>
      <c r="I66" s="9">
        <f t="shared" si="5"/>
        <v>58</v>
      </c>
      <c r="J66" s="14">
        <f t="shared" si="8"/>
        <v>0.28155339805825241</v>
      </c>
      <c r="K66" s="14">
        <f t="shared" si="9"/>
        <v>9.7087378640776691E-3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</row>
    <row r="67" spans="1:152" ht="15.75" customHeight="1" x14ac:dyDescent="0.2">
      <c r="A67" s="2">
        <v>55</v>
      </c>
      <c r="B67" s="2" t="s">
        <v>43</v>
      </c>
      <c r="C67" s="8">
        <f>'Totalt antall kamper'!B53</f>
        <v>34</v>
      </c>
      <c r="D67" s="9">
        <f>'Totalt antall mål'!B53</f>
        <v>0</v>
      </c>
      <c r="E67" s="9">
        <f>'Totalt antall assist'!B53</f>
        <v>2</v>
      </c>
      <c r="F67" s="9">
        <f>'Totalt antall gule kort'!B53</f>
        <v>0</v>
      </c>
      <c r="G67" s="16">
        <f t="shared" si="6"/>
        <v>0</v>
      </c>
      <c r="H67" s="16">
        <f t="shared" si="7"/>
        <v>5.8823529411764705E-2</v>
      </c>
      <c r="I67" s="9">
        <f t="shared" si="5"/>
        <v>2</v>
      </c>
      <c r="J67" s="14">
        <f t="shared" si="8"/>
        <v>5.8823529411764705E-2</v>
      </c>
      <c r="K67" s="14">
        <f t="shared" si="9"/>
        <v>0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</row>
    <row r="68" spans="1:152" ht="15.75" customHeight="1" x14ac:dyDescent="0.2">
      <c r="A68" s="2">
        <v>56</v>
      </c>
      <c r="B68" s="2" t="s">
        <v>58</v>
      </c>
      <c r="C68" s="8">
        <f>'Totalt antall kamper'!B54</f>
        <v>5</v>
      </c>
      <c r="D68" s="9">
        <f>'Totalt antall mål'!B54</f>
        <v>3</v>
      </c>
      <c r="E68" s="9">
        <f>'Totalt antall assist'!B54</f>
        <v>0</v>
      </c>
      <c r="F68" s="9">
        <f>'Totalt antall gule kort'!B54</f>
        <v>0</v>
      </c>
      <c r="G68" s="16">
        <f t="shared" si="6"/>
        <v>0.6</v>
      </c>
      <c r="H68" s="16">
        <f t="shared" si="7"/>
        <v>0</v>
      </c>
      <c r="I68" s="9">
        <f t="shared" si="5"/>
        <v>3</v>
      </c>
      <c r="J68" s="14">
        <f t="shared" si="8"/>
        <v>0.6</v>
      </c>
      <c r="K68" s="14">
        <f t="shared" si="9"/>
        <v>0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</row>
    <row r="69" spans="1:152" ht="15.75" customHeight="1" x14ac:dyDescent="0.2">
      <c r="A69" s="2">
        <v>57</v>
      </c>
      <c r="B69" s="2" t="s">
        <v>49</v>
      </c>
      <c r="C69" s="8">
        <f>'Totalt antall kamper'!B55</f>
        <v>8</v>
      </c>
      <c r="D69" s="9">
        <f>'Totalt antall mål'!B55</f>
        <v>1</v>
      </c>
      <c r="E69" s="9">
        <f>'Totalt antall assist'!B55</f>
        <v>4</v>
      </c>
      <c r="F69" s="9">
        <f>'Totalt antall gule kort'!B55</f>
        <v>1</v>
      </c>
      <c r="G69" s="16">
        <f t="shared" si="6"/>
        <v>0.125</v>
      </c>
      <c r="H69" s="16">
        <f t="shared" si="7"/>
        <v>0.5</v>
      </c>
      <c r="I69" s="9">
        <f t="shared" si="5"/>
        <v>5</v>
      </c>
      <c r="J69" s="14">
        <f t="shared" si="8"/>
        <v>0.625</v>
      </c>
      <c r="K69" s="14">
        <f t="shared" si="9"/>
        <v>0.125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</row>
    <row r="70" spans="1:152" ht="15.75" customHeight="1" x14ac:dyDescent="0.2">
      <c r="A70" s="2">
        <v>58</v>
      </c>
      <c r="B70" s="2" t="s">
        <v>26</v>
      </c>
      <c r="C70" s="8">
        <f>'Totalt antall kamper'!B56</f>
        <v>59</v>
      </c>
      <c r="D70" s="9">
        <f>'Totalt antall mål'!B56</f>
        <v>16</v>
      </c>
      <c r="E70" s="9">
        <f>'Totalt antall assist'!B56</f>
        <v>18</v>
      </c>
      <c r="F70" s="9">
        <f>'Totalt antall gule kort'!B56</f>
        <v>3</v>
      </c>
      <c r="G70" s="16">
        <f t="shared" si="6"/>
        <v>0.2711864406779661</v>
      </c>
      <c r="H70" s="16">
        <f t="shared" si="7"/>
        <v>0.30508474576271188</v>
      </c>
      <c r="I70" s="9">
        <f t="shared" si="5"/>
        <v>34</v>
      </c>
      <c r="J70" s="14">
        <f t="shared" si="8"/>
        <v>0.57627118644067798</v>
      </c>
      <c r="K70" s="14">
        <f t="shared" si="9"/>
        <v>5.0847457627118647E-2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</row>
    <row r="71" spans="1:152" ht="15.75" customHeight="1" x14ac:dyDescent="0.2">
      <c r="A71" s="2">
        <v>59</v>
      </c>
      <c r="B71" s="2" t="s">
        <v>27</v>
      </c>
      <c r="C71" s="8">
        <f>'Totalt antall kamper'!B57</f>
        <v>1</v>
      </c>
      <c r="D71" s="9">
        <f>'Totalt antall mål'!B57</f>
        <v>0</v>
      </c>
      <c r="E71" s="9">
        <f>'Totalt antall assist'!B57</f>
        <v>0</v>
      </c>
      <c r="F71" s="9">
        <f>'Totalt antall gule kort'!B57</f>
        <v>0</v>
      </c>
      <c r="G71" s="16">
        <f t="shared" si="6"/>
        <v>0</v>
      </c>
      <c r="H71" s="16">
        <f t="shared" si="7"/>
        <v>0</v>
      </c>
      <c r="I71" s="9">
        <f t="shared" si="5"/>
        <v>0</v>
      </c>
      <c r="J71" s="14">
        <f t="shared" si="8"/>
        <v>0</v>
      </c>
      <c r="K71" s="14">
        <f t="shared" si="9"/>
        <v>0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</row>
    <row r="72" spans="1:152" ht="15.75" customHeight="1" x14ac:dyDescent="0.2">
      <c r="A72" s="2">
        <v>60</v>
      </c>
      <c r="B72" s="2" t="s">
        <v>28</v>
      </c>
      <c r="C72" s="8">
        <f>'Totalt antall kamper'!B58</f>
        <v>62</v>
      </c>
      <c r="D72" s="9">
        <f>'Totalt antall mål'!B58</f>
        <v>17</v>
      </c>
      <c r="E72" s="9">
        <f>'Totalt antall assist'!B58</f>
        <v>19</v>
      </c>
      <c r="F72" s="9">
        <f>'Totalt antall gule kort'!B58</f>
        <v>0</v>
      </c>
      <c r="G72" s="16">
        <f t="shared" si="6"/>
        <v>0.27419354838709675</v>
      </c>
      <c r="H72" s="16">
        <f t="shared" si="7"/>
        <v>0.30645161290322581</v>
      </c>
      <c r="I72" s="9">
        <f t="shared" si="5"/>
        <v>36</v>
      </c>
      <c r="J72" s="14">
        <f t="shared" si="8"/>
        <v>0.58064516129032262</v>
      </c>
      <c r="K72" s="14">
        <f t="shared" si="9"/>
        <v>0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</row>
    <row r="73" spans="1:152" ht="15.75" customHeight="1" x14ac:dyDescent="0.2">
      <c r="A73" s="2">
        <v>61</v>
      </c>
      <c r="B73" s="2" t="s">
        <v>128</v>
      </c>
      <c r="C73" s="8">
        <f>'Totalt antall kamper'!B85</f>
        <v>1</v>
      </c>
      <c r="D73" s="9">
        <f>'Totalt antall mål'!B85</f>
        <v>0</v>
      </c>
      <c r="E73" s="9">
        <f>'Totalt antall assist'!B85</f>
        <v>0</v>
      </c>
      <c r="F73" s="9">
        <f>'Totalt antall gule kort'!B85</f>
        <v>0</v>
      </c>
      <c r="G73" s="16">
        <f t="shared" si="6"/>
        <v>0</v>
      </c>
      <c r="H73" s="16">
        <f t="shared" si="7"/>
        <v>0</v>
      </c>
      <c r="I73" s="9">
        <f t="shared" si="5"/>
        <v>0</v>
      </c>
      <c r="J73" s="14">
        <f t="shared" si="8"/>
        <v>0</v>
      </c>
      <c r="K73" s="14">
        <f t="shared" si="9"/>
        <v>0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</row>
    <row r="74" spans="1:152" ht="15.75" customHeight="1" x14ac:dyDescent="0.2">
      <c r="A74" s="2">
        <v>62</v>
      </c>
      <c r="B74" s="2" t="s">
        <v>29</v>
      </c>
      <c r="C74" s="8">
        <f>'Totalt antall kamper'!B59</f>
        <v>9</v>
      </c>
      <c r="D74" s="9">
        <f>'Totalt antall mål'!B59</f>
        <v>5</v>
      </c>
      <c r="E74" s="9">
        <f>'Totalt antall assist'!B59</f>
        <v>6</v>
      </c>
      <c r="F74" s="9">
        <f>'Totalt antall gule kort'!B59</f>
        <v>0</v>
      </c>
      <c r="G74" s="16">
        <f t="shared" si="6"/>
        <v>0.55555555555555558</v>
      </c>
      <c r="H74" s="16">
        <f t="shared" si="7"/>
        <v>0.66666666666666663</v>
      </c>
      <c r="I74" s="9">
        <f t="shared" si="5"/>
        <v>11</v>
      </c>
      <c r="J74" s="14">
        <f t="shared" si="8"/>
        <v>1.2222222222222223</v>
      </c>
      <c r="K74" s="14">
        <f t="shared" si="9"/>
        <v>0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</row>
    <row r="75" spans="1:152" ht="15.75" customHeight="1" x14ac:dyDescent="0.2">
      <c r="A75" s="2">
        <v>63</v>
      </c>
      <c r="B75" s="2" t="s">
        <v>73</v>
      </c>
      <c r="C75" s="8">
        <f>'Totalt antall kamper'!B60</f>
        <v>1</v>
      </c>
      <c r="D75" s="9">
        <f>'Totalt antall mål'!B60</f>
        <v>1</v>
      </c>
      <c r="E75" s="9">
        <f>'Totalt antall assist'!B60</f>
        <v>0</v>
      </c>
      <c r="F75" s="9">
        <f>'Totalt antall gule kort'!B60</f>
        <v>0</v>
      </c>
      <c r="G75" s="16">
        <f t="shared" si="6"/>
        <v>1</v>
      </c>
      <c r="H75" s="16">
        <f t="shared" si="7"/>
        <v>0</v>
      </c>
      <c r="I75" s="9">
        <f t="shared" si="5"/>
        <v>1</v>
      </c>
      <c r="J75" s="14">
        <f t="shared" si="8"/>
        <v>1</v>
      </c>
      <c r="K75" s="14">
        <f t="shared" si="9"/>
        <v>0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</row>
    <row r="76" spans="1:152" customFormat="1" ht="15.75" customHeight="1" x14ac:dyDescent="0.2">
      <c r="A76" s="2">
        <v>64</v>
      </c>
      <c r="B76" s="20" t="s">
        <v>78</v>
      </c>
      <c r="C76" s="21">
        <f>'Totalt antall kamper'!B61</f>
        <v>0</v>
      </c>
      <c r="D76" s="22">
        <f>'Totalt antall mål'!B61</f>
        <v>20</v>
      </c>
      <c r="E76" s="22">
        <f>'Totalt antall assist'!B61</f>
        <v>0</v>
      </c>
      <c r="F76" s="22">
        <f>'Totalt antall gule kort'!B61</f>
        <v>0</v>
      </c>
      <c r="G76" s="23"/>
      <c r="H76" s="23"/>
      <c r="I76" s="22">
        <f t="shared" si="5"/>
        <v>20</v>
      </c>
      <c r="J76" s="24"/>
      <c r="K76" s="24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</row>
    <row r="77" spans="1:152" customFormat="1" ht="15.75" customHeight="1" x14ac:dyDescent="0.2">
      <c r="A77" s="2">
        <v>65</v>
      </c>
      <c r="B77" s="2" t="s">
        <v>77</v>
      </c>
      <c r="C77" s="8">
        <f>'Totalt antall kamper'!B62</f>
        <v>3</v>
      </c>
      <c r="D77" s="9">
        <f>'Totalt antall mål'!B62</f>
        <v>6</v>
      </c>
      <c r="E77" s="9">
        <f>'Totalt antall assist'!B62</f>
        <v>0</v>
      </c>
      <c r="F77" s="9">
        <f>'Totalt antall gule kort'!B62</f>
        <v>0</v>
      </c>
      <c r="G77" s="16">
        <f>D77/C77</f>
        <v>2</v>
      </c>
      <c r="H77" s="16">
        <f>E77/C77</f>
        <v>0</v>
      </c>
      <c r="I77" s="9">
        <f t="shared" ref="I77:I93" si="10">D77+E77</f>
        <v>6</v>
      </c>
      <c r="J77" s="14">
        <f>I77/C77</f>
        <v>2</v>
      </c>
      <c r="K77" s="14">
        <f>F77/C77</f>
        <v>0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</row>
    <row r="78" spans="1:152" customFormat="1" ht="15.75" customHeight="1" x14ac:dyDescent="0.2">
      <c r="A78" s="2">
        <v>66</v>
      </c>
      <c r="B78" s="2" t="s">
        <v>64</v>
      </c>
      <c r="C78" s="8">
        <f>'Totalt antall kamper'!B63</f>
        <v>1</v>
      </c>
      <c r="D78" s="9">
        <f>'Totalt antall mål'!B63</f>
        <v>0</v>
      </c>
      <c r="E78" s="9">
        <f>'Totalt antall assist'!B63</f>
        <v>0</v>
      </c>
      <c r="F78" s="9">
        <f>'Totalt antall gule kort'!B63</f>
        <v>0</v>
      </c>
      <c r="G78" s="16">
        <f>D78/C78</f>
        <v>0</v>
      </c>
      <c r="H78" s="16">
        <f>E78/C78</f>
        <v>0</v>
      </c>
      <c r="I78" s="9">
        <f t="shared" si="10"/>
        <v>0</v>
      </c>
      <c r="J78" s="14">
        <f>I78/C78</f>
        <v>0</v>
      </c>
      <c r="K78" s="14">
        <f>F78/C78</f>
        <v>0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</row>
    <row r="79" spans="1:152" customFormat="1" ht="15.75" customHeight="1" x14ac:dyDescent="0.2">
      <c r="A79" s="2">
        <v>67</v>
      </c>
      <c r="B79" s="2" t="s">
        <v>30</v>
      </c>
      <c r="C79" s="8">
        <f>'Totalt antall kamper'!B64</f>
        <v>9</v>
      </c>
      <c r="D79" s="9">
        <f>'Totalt antall mål'!B64</f>
        <v>9</v>
      </c>
      <c r="E79" s="9">
        <f>'Totalt antall assist'!B64</f>
        <v>5</v>
      </c>
      <c r="F79" s="9">
        <f>'Totalt antall gule kort'!B64</f>
        <v>1</v>
      </c>
      <c r="G79" s="16">
        <f>D79/C79</f>
        <v>1</v>
      </c>
      <c r="H79" s="16">
        <f>E79/C79</f>
        <v>0.55555555555555558</v>
      </c>
      <c r="I79" s="9">
        <f t="shared" si="10"/>
        <v>14</v>
      </c>
      <c r="J79" s="14">
        <f>I79/C79</f>
        <v>1.5555555555555556</v>
      </c>
      <c r="K79" s="14">
        <f>F79/C79</f>
        <v>0.1111111111111111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</row>
    <row r="80" spans="1:152" customFormat="1" ht="15.75" customHeight="1" x14ac:dyDescent="0.2">
      <c r="A80" s="2">
        <v>68</v>
      </c>
      <c r="B80" s="2" t="s">
        <v>59</v>
      </c>
      <c r="C80" s="8">
        <f>'Totalt antall kamper'!B65</f>
        <v>2</v>
      </c>
      <c r="D80" s="9">
        <f>'Totalt antall mål'!B65</f>
        <v>0</v>
      </c>
      <c r="E80" s="9">
        <f>'Totalt antall assist'!B65</f>
        <v>0</v>
      </c>
      <c r="F80" s="9">
        <f>'Totalt antall gule kort'!B65</f>
        <v>0</v>
      </c>
      <c r="G80" s="16">
        <f>D80/C80</f>
        <v>0</v>
      </c>
      <c r="H80" s="16">
        <f>E80/C80</f>
        <v>0</v>
      </c>
      <c r="I80" s="9">
        <f t="shared" si="10"/>
        <v>0</v>
      </c>
      <c r="J80" s="14">
        <f>I80/C80</f>
        <v>0</v>
      </c>
      <c r="K80" s="14">
        <f>F80/C80</f>
        <v>0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</row>
    <row r="81" spans="1:152" customFormat="1" ht="15.75" customHeight="1" x14ac:dyDescent="0.2">
      <c r="A81" s="2">
        <v>69</v>
      </c>
      <c r="B81" s="2" t="s">
        <v>61</v>
      </c>
      <c r="C81" s="8">
        <f>'Totalt antall kamper'!B66</f>
        <v>1</v>
      </c>
      <c r="D81" s="9">
        <f>'Totalt antall mål'!B66</f>
        <v>1</v>
      </c>
      <c r="E81" s="9">
        <f>'Totalt antall assist'!B66</f>
        <v>0</v>
      </c>
      <c r="F81" s="9">
        <f>'Totalt antall gule kort'!B66</f>
        <v>0</v>
      </c>
      <c r="G81" s="16">
        <f>D81/C81</f>
        <v>1</v>
      </c>
      <c r="H81" s="16">
        <f>E81/C81</f>
        <v>0</v>
      </c>
      <c r="I81" s="9">
        <f t="shared" si="10"/>
        <v>1</v>
      </c>
      <c r="J81" s="14">
        <f>I81/C81</f>
        <v>1</v>
      </c>
      <c r="K81" s="14">
        <f>F81/C81</f>
        <v>0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</row>
    <row r="82" spans="1:152" customFormat="1" ht="15.75" customHeight="1" x14ac:dyDescent="0.2">
      <c r="A82" s="2">
        <v>70</v>
      </c>
      <c r="B82" s="20" t="s">
        <v>83</v>
      </c>
      <c r="C82" s="21">
        <f>'Totalt antall kamper'!B67</f>
        <v>0</v>
      </c>
      <c r="D82" s="22">
        <f>'Totalt antall mål'!B67</f>
        <v>0</v>
      </c>
      <c r="E82" s="22">
        <f>'Totalt antall assist'!B67</f>
        <v>0</v>
      </c>
      <c r="F82" s="22">
        <f>'Totalt antall gule kort'!B67</f>
        <v>0</v>
      </c>
      <c r="G82" s="23"/>
      <c r="H82" s="23"/>
      <c r="I82" s="22">
        <f t="shared" si="10"/>
        <v>0</v>
      </c>
      <c r="J82" s="24"/>
      <c r="K82" s="24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</row>
    <row r="83" spans="1:152" customFormat="1" ht="15.75" customHeight="1" x14ac:dyDescent="0.2">
      <c r="A83" s="2">
        <v>71</v>
      </c>
      <c r="B83" s="2" t="s">
        <v>32</v>
      </c>
      <c r="C83" s="8">
        <f>'Totalt antall kamper'!B68</f>
        <v>9</v>
      </c>
      <c r="D83" s="9">
        <f>'Totalt antall mål'!B68</f>
        <v>1</v>
      </c>
      <c r="E83" s="9">
        <f>'Totalt antall assist'!B68</f>
        <v>1</v>
      </c>
      <c r="F83" s="9">
        <f>'Totalt antall gule kort'!B68</f>
        <v>0</v>
      </c>
      <c r="G83" s="16">
        <f t="shared" ref="G83:G93" si="11">D83/C83</f>
        <v>0.1111111111111111</v>
      </c>
      <c r="H83" s="16">
        <f t="shared" ref="H83:H93" si="12">E83/C83</f>
        <v>0.1111111111111111</v>
      </c>
      <c r="I83" s="9">
        <f t="shared" si="10"/>
        <v>2</v>
      </c>
      <c r="J83" s="14">
        <f t="shared" ref="J83:J93" si="13">I83/C83</f>
        <v>0.22222222222222221</v>
      </c>
      <c r="K83" s="14">
        <f t="shared" ref="K83:K93" si="14">F83/C83</f>
        <v>0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</row>
    <row r="84" spans="1:152" customFormat="1" ht="15.75" customHeight="1" x14ac:dyDescent="0.2">
      <c r="A84" s="2">
        <v>72</v>
      </c>
      <c r="B84" s="2" t="s">
        <v>33</v>
      </c>
      <c r="C84" s="8">
        <f>'Totalt antall kamper'!B69</f>
        <v>19</v>
      </c>
      <c r="D84" s="9">
        <f>'Totalt antall mål'!B69</f>
        <v>4</v>
      </c>
      <c r="E84" s="9">
        <f>'Totalt antall assist'!B69</f>
        <v>2</v>
      </c>
      <c r="F84" s="9">
        <f>'Totalt antall gule kort'!B69</f>
        <v>0</v>
      </c>
      <c r="G84" s="16">
        <f t="shared" si="11"/>
        <v>0.21052631578947367</v>
      </c>
      <c r="H84" s="16">
        <f t="shared" si="12"/>
        <v>0.10526315789473684</v>
      </c>
      <c r="I84" s="9">
        <f t="shared" si="10"/>
        <v>6</v>
      </c>
      <c r="J84" s="14">
        <f t="shared" si="13"/>
        <v>0.31578947368421051</v>
      </c>
      <c r="K84" s="14">
        <f t="shared" si="14"/>
        <v>0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</row>
    <row r="85" spans="1:152" customFormat="1" ht="15.75" customHeight="1" x14ac:dyDescent="0.2">
      <c r="A85" s="2">
        <v>73</v>
      </c>
      <c r="B85" s="2" t="s">
        <v>74</v>
      </c>
      <c r="C85" s="8">
        <f>'Totalt antall kamper'!B70</f>
        <v>1</v>
      </c>
      <c r="D85" s="9">
        <f>'Totalt antall mål'!B70</f>
        <v>2</v>
      </c>
      <c r="E85" s="9">
        <f>'Totalt antall assist'!B70</f>
        <v>0</v>
      </c>
      <c r="F85" s="9">
        <f>'Totalt antall gule kort'!B70</f>
        <v>0</v>
      </c>
      <c r="G85" s="16">
        <f t="shared" si="11"/>
        <v>2</v>
      </c>
      <c r="H85" s="16">
        <f t="shared" si="12"/>
        <v>0</v>
      </c>
      <c r="I85" s="9">
        <f t="shared" si="10"/>
        <v>2</v>
      </c>
      <c r="J85" s="14">
        <f t="shared" si="13"/>
        <v>2</v>
      </c>
      <c r="K85" s="14">
        <f t="shared" si="14"/>
        <v>0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</row>
    <row r="86" spans="1:152" ht="15.75" customHeight="1" x14ac:dyDescent="0.2">
      <c r="A86" s="2">
        <v>74</v>
      </c>
      <c r="B86" s="2" t="s">
        <v>34</v>
      </c>
      <c r="C86" s="8">
        <f>'Totalt antall kamper'!B71</f>
        <v>4</v>
      </c>
      <c r="D86" s="9">
        <f>'Totalt antall mål'!B71</f>
        <v>2</v>
      </c>
      <c r="E86" s="9">
        <f>'Totalt antall assist'!B71</f>
        <v>0</v>
      </c>
      <c r="F86" s="9">
        <f>'Totalt antall gule kort'!B71</f>
        <v>0</v>
      </c>
      <c r="G86" s="16">
        <f t="shared" si="11"/>
        <v>0.5</v>
      </c>
      <c r="H86" s="16">
        <f t="shared" si="12"/>
        <v>0</v>
      </c>
      <c r="I86" s="9">
        <f t="shared" si="10"/>
        <v>2</v>
      </c>
      <c r="J86" s="14">
        <f t="shared" si="13"/>
        <v>0.5</v>
      </c>
      <c r="K86" s="14">
        <f t="shared" si="14"/>
        <v>0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</row>
    <row r="87" spans="1:152" ht="15.75" customHeight="1" x14ac:dyDescent="0.2">
      <c r="A87" s="2">
        <v>75</v>
      </c>
      <c r="B87" s="2" t="s">
        <v>82</v>
      </c>
      <c r="C87" s="8">
        <f>'Totalt antall kamper'!B72</f>
        <v>1</v>
      </c>
      <c r="D87" s="9">
        <f>'Totalt antall mål'!B72</f>
        <v>1</v>
      </c>
      <c r="E87" s="9">
        <f>'Totalt antall assist'!B72</f>
        <v>0</v>
      </c>
      <c r="F87" s="9">
        <f>'Totalt antall gule kort'!B72</f>
        <v>0</v>
      </c>
      <c r="G87" s="16">
        <f t="shared" si="11"/>
        <v>1</v>
      </c>
      <c r="H87" s="16">
        <f t="shared" si="12"/>
        <v>0</v>
      </c>
      <c r="I87" s="9">
        <f t="shared" si="10"/>
        <v>1</v>
      </c>
      <c r="J87" s="14">
        <f t="shared" si="13"/>
        <v>1</v>
      </c>
      <c r="K87" s="14">
        <f t="shared" si="14"/>
        <v>0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</row>
    <row r="88" spans="1:152" ht="15.75" customHeight="1" x14ac:dyDescent="0.2">
      <c r="A88" s="2">
        <v>76</v>
      </c>
      <c r="B88" s="2" t="s">
        <v>35</v>
      </c>
      <c r="C88" s="8">
        <f>'Totalt antall kamper'!B73</f>
        <v>82</v>
      </c>
      <c r="D88" s="9">
        <f>'Totalt antall mål'!B73</f>
        <v>0</v>
      </c>
      <c r="E88" s="9">
        <f>'Totalt antall assist'!B73</f>
        <v>1</v>
      </c>
      <c r="F88" s="9">
        <f>'Totalt antall gule kort'!B73</f>
        <v>0</v>
      </c>
      <c r="G88" s="16">
        <f t="shared" si="11"/>
        <v>0</v>
      </c>
      <c r="H88" s="16">
        <f t="shared" si="12"/>
        <v>1.2195121951219513E-2</v>
      </c>
      <c r="I88" s="9">
        <f t="shared" si="10"/>
        <v>1</v>
      </c>
      <c r="J88" s="14">
        <f t="shared" si="13"/>
        <v>1.2195121951219513E-2</v>
      </c>
      <c r="K88" s="14">
        <f t="shared" si="14"/>
        <v>0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</row>
    <row r="89" spans="1:152" ht="15.75" customHeight="1" x14ac:dyDescent="0.2">
      <c r="A89" s="2">
        <v>77</v>
      </c>
      <c r="B89" s="2" t="s">
        <v>36</v>
      </c>
      <c r="C89" s="8">
        <f>'Totalt antall kamper'!B74</f>
        <v>54</v>
      </c>
      <c r="D89" s="9">
        <f>'Totalt antall mål'!B74</f>
        <v>42</v>
      </c>
      <c r="E89" s="9">
        <f>'Totalt antall assist'!B74</f>
        <v>42</v>
      </c>
      <c r="F89" s="9">
        <f>'Totalt antall gule kort'!B74</f>
        <v>2</v>
      </c>
      <c r="G89" s="16">
        <f t="shared" si="11"/>
        <v>0.77777777777777779</v>
      </c>
      <c r="H89" s="16">
        <f t="shared" si="12"/>
        <v>0.77777777777777779</v>
      </c>
      <c r="I89" s="9">
        <f t="shared" si="10"/>
        <v>84</v>
      </c>
      <c r="J89" s="14">
        <f t="shared" si="13"/>
        <v>1.5555555555555556</v>
      </c>
      <c r="K89" s="14">
        <f t="shared" si="14"/>
        <v>3.7037037037037035E-2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</row>
    <row r="90" spans="1:152" ht="15.75" customHeight="1" x14ac:dyDescent="0.2">
      <c r="A90" s="2">
        <v>78</v>
      </c>
      <c r="B90" s="2" t="s">
        <v>37</v>
      </c>
      <c r="C90" s="8">
        <f>'Totalt antall kamper'!B75</f>
        <v>11</v>
      </c>
      <c r="D90" s="9">
        <f>'Totalt antall mål'!B75</f>
        <v>5</v>
      </c>
      <c r="E90" s="9">
        <f>'Totalt antall assist'!B75</f>
        <v>2</v>
      </c>
      <c r="F90" s="9">
        <f>'Totalt antall gule kort'!B75</f>
        <v>0</v>
      </c>
      <c r="G90" s="16">
        <f t="shared" si="11"/>
        <v>0.45454545454545453</v>
      </c>
      <c r="H90" s="16">
        <f t="shared" si="12"/>
        <v>0.18181818181818182</v>
      </c>
      <c r="I90" s="9">
        <f t="shared" si="10"/>
        <v>7</v>
      </c>
      <c r="J90" s="14">
        <f t="shared" si="13"/>
        <v>0.63636363636363635</v>
      </c>
      <c r="K90" s="14">
        <f t="shared" si="14"/>
        <v>0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</row>
    <row r="91" spans="1:152" ht="15.75" customHeight="1" x14ac:dyDescent="0.2">
      <c r="A91" s="2">
        <v>79</v>
      </c>
      <c r="B91" s="2" t="s">
        <v>38</v>
      </c>
      <c r="C91" s="8">
        <f>'Totalt antall kamper'!B76</f>
        <v>42</v>
      </c>
      <c r="D91" s="9">
        <f>'Totalt antall mål'!B76</f>
        <v>51</v>
      </c>
      <c r="E91" s="9">
        <f>'Totalt antall assist'!B76</f>
        <v>22</v>
      </c>
      <c r="F91" s="9">
        <f>'Totalt antall gule kort'!B76</f>
        <v>0</v>
      </c>
      <c r="G91" s="16">
        <f t="shared" si="11"/>
        <v>1.2142857142857142</v>
      </c>
      <c r="H91" s="16">
        <f t="shared" si="12"/>
        <v>0.52380952380952384</v>
      </c>
      <c r="I91" s="9">
        <f t="shared" si="10"/>
        <v>73</v>
      </c>
      <c r="J91" s="14">
        <f t="shared" si="13"/>
        <v>1.7380952380952381</v>
      </c>
      <c r="K91" s="14">
        <f t="shared" si="14"/>
        <v>0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</row>
    <row r="92" spans="1:152" ht="15.75" customHeight="1" x14ac:dyDescent="0.2">
      <c r="A92" s="2">
        <v>80</v>
      </c>
      <c r="B92" s="2" t="s">
        <v>39</v>
      </c>
      <c r="C92" s="8">
        <f>'Totalt antall kamper'!B77</f>
        <v>13</v>
      </c>
      <c r="D92" s="9">
        <f>'Totalt antall mål'!B77</f>
        <v>5</v>
      </c>
      <c r="E92" s="9">
        <f>'Totalt antall assist'!B77</f>
        <v>5</v>
      </c>
      <c r="F92" s="9">
        <f>'Totalt antall gule kort'!B77</f>
        <v>0</v>
      </c>
      <c r="G92" s="16">
        <f t="shared" si="11"/>
        <v>0.38461538461538464</v>
      </c>
      <c r="H92" s="16">
        <f t="shared" si="12"/>
        <v>0.38461538461538464</v>
      </c>
      <c r="I92" s="9">
        <f t="shared" si="10"/>
        <v>10</v>
      </c>
      <c r="J92" s="14">
        <f t="shared" si="13"/>
        <v>0.76923076923076927</v>
      </c>
      <c r="K92" s="14">
        <f t="shared" si="14"/>
        <v>0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</row>
    <row r="93" spans="1:152" ht="15.75" customHeight="1" x14ac:dyDescent="0.2">
      <c r="A93" s="2">
        <v>81</v>
      </c>
      <c r="B93" s="2" t="s">
        <v>40</v>
      </c>
      <c r="C93" s="8">
        <f>'Totalt antall kamper'!B78</f>
        <v>33</v>
      </c>
      <c r="D93" s="9">
        <f>'Totalt antall mål'!B78</f>
        <v>0</v>
      </c>
      <c r="E93" s="9">
        <f>'Totalt antall assist'!B78</f>
        <v>0</v>
      </c>
      <c r="F93" s="9">
        <f>'Totalt antall gule kort'!B78</f>
        <v>0</v>
      </c>
      <c r="G93" s="16">
        <f t="shared" si="11"/>
        <v>0</v>
      </c>
      <c r="H93" s="16">
        <f t="shared" si="12"/>
        <v>0</v>
      </c>
      <c r="I93" s="9">
        <f t="shared" si="10"/>
        <v>0</v>
      </c>
      <c r="J93" s="14">
        <f t="shared" si="13"/>
        <v>0</v>
      </c>
      <c r="K93" s="14">
        <f t="shared" si="14"/>
        <v>0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</row>
    <row r="94" spans="1:152" ht="15.75" customHeight="1" x14ac:dyDescent="0.2">
      <c r="A94" s="2">
        <v>82</v>
      </c>
      <c r="C94" s="8">
        <f>'Totalt antall kamper'!B86</f>
        <v>0</v>
      </c>
      <c r="D94" s="9">
        <f>'Totalt antall mål'!B86</f>
        <v>0</v>
      </c>
      <c r="E94" s="9">
        <f>'Totalt antall assist'!B86</f>
        <v>0</v>
      </c>
      <c r="F94" s="9">
        <f>'Totalt antall gule kort'!B86</f>
        <v>0</v>
      </c>
      <c r="G94" s="16"/>
      <c r="H94" s="16"/>
      <c r="I94" s="9">
        <f t="shared" ref="I94:I100" si="15">D94+E94</f>
        <v>0</v>
      </c>
      <c r="J94" s="14"/>
      <c r="K94" s="14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</row>
    <row r="95" spans="1:152" ht="15.75" customHeight="1" x14ac:dyDescent="0.2">
      <c r="A95" s="2">
        <v>83</v>
      </c>
      <c r="C95" s="8">
        <f>'Totalt antall kamper'!B87</f>
        <v>0</v>
      </c>
      <c r="D95" s="9">
        <f>'Totalt antall mål'!B87</f>
        <v>0</v>
      </c>
      <c r="E95" s="9">
        <f>'Totalt antall assist'!B87</f>
        <v>0</v>
      </c>
      <c r="F95" s="9">
        <f>'Totalt antall gule kort'!B87</f>
        <v>0</v>
      </c>
      <c r="G95" s="16"/>
      <c r="H95" s="16"/>
      <c r="I95" s="9">
        <f t="shared" si="15"/>
        <v>0</v>
      </c>
      <c r="J95" s="14"/>
      <c r="K95" s="14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</row>
    <row r="96" spans="1:152" ht="15.75" customHeight="1" x14ac:dyDescent="0.2">
      <c r="A96" s="2">
        <v>84</v>
      </c>
      <c r="C96" s="8">
        <f>'Totalt antall kamper'!B88</f>
        <v>0</v>
      </c>
      <c r="D96" s="9">
        <f>'Totalt antall mål'!B88</f>
        <v>0</v>
      </c>
      <c r="E96" s="9">
        <f>'Totalt antall assist'!B88</f>
        <v>0</v>
      </c>
      <c r="F96" s="9">
        <f>'Totalt antall gule kort'!B88</f>
        <v>0</v>
      </c>
      <c r="G96" s="16"/>
      <c r="H96" s="16"/>
      <c r="I96" s="9">
        <f t="shared" si="15"/>
        <v>0</v>
      </c>
      <c r="J96" s="14"/>
      <c r="K96" s="14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</row>
    <row r="97" spans="1:152" ht="15.75" customHeight="1" x14ac:dyDescent="0.2">
      <c r="A97" s="2">
        <v>85</v>
      </c>
      <c r="C97" s="8">
        <f>'Totalt antall kamper'!B89</f>
        <v>0</v>
      </c>
      <c r="D97" s="9">
        <f>'Totalt antall mål'!B89</f>
        <v>0</v>
      </c>
      <c r="E97" s="9">
        <f>'Totalt antall assist'!B89</f>
        <v>0</v>
      </c>
      <c r="F97" s="9">
        <f>'Totalt antall gule kort'!B89</f>
        <v>0</v>
      </c>
      <c r="G97" s="16"/>
      <c r="H97" s="16"/>
      <c r="I97" s="9">
        <f t="shared" si="15"/>
        <v>0</v>
      </c>
      <c r="J97" s="14"/>
      <c r="K97" s="14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</row>
    <row r="98" spans="1:152" ht="15.75" customHeight="1" x14ac:dyDescent="0.2">
      <c r="A98" s="2">
        <v>86</v>
      </c>
      <c r="C98" s="8">
        <f>'Totalt antall kamper'!B90</f>
        <v>0</v>
      </c>
      <c r="D98" s="9">
        <f>'Totalt antall mål'!B90</f>
        <v>0</v>
      </c>
      <c r="E98" s="9">
        <f>'Totalt antall assist'!B90</f>
        <v>0</v>
      </c>
      <c r="F98" s="9">
        <f>'Totalt antall gule kort'!B90</f>
        <v>0</v>
      </c>
      <c r="G98" s="16"/>
      <c r="H98" s="16"/>
      <c r="I98" s="9">
        <f t="shared" si="15"/>
        <v>0</v>
      </c>
      <c r="J98" s="14"/>
      <c r="K98" s="14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</row>
    <row r="99" spans="1:152" ht="15.75" customHeight="1" x14ac:dyDescent="0.2">
      <c r="A99" s="2">
        <v>87</v>
      </c>
      <c r="C99" s="8">
        <f>'Totalt antall kamper'!B91</f>
        <v>0</v>
      </c>
      <c r="D99" s="9">
        <f>'Totalt antall mål'!B91</f>
        <v>0</v>
      </c>
      <c r="E99" s="9">
        <f>'Totalt antall assist'!B91</f>
        <v>0</v>
      </c>
      <c r="F99" s="9">
        <f>'Totalt antall gule kort'!B91</f>
        <v>0</v>
      </c>
      <c r="G99" s="16"/>
      <c r="H99" s="16"/>
      <c r="I99" s="9">
        <f t="shared" si="15"/>
        <v>0</v>
      </c>
      <c r="J99" s="14"/>
      <c r="K99" s="14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</row>
    <row r="100" spans="1:152" ht="15.75" customHeight="1" x14ac:dyDescent="0.2">
      <c r="A100" s="2">
        <v>88</v>
      </c>
      <c r="C100" s="8">
        <f>'Totalt antall kamper'!B92</f>
        <v>0</v>
      </c>
      <c r="D100" s="9">
        <f>'Totalt antall mål'!B92</f>
        <v>0</v>
      </c>
      <c r="E100" s="9">
        <f>'Totalt antall assist'!B92</f>
        <v>0</v>
      </c>
      <c r="F100" s="9">
        <f>'Totalt antall gule kort'!B92</f>
        <v>0</v>
      </c>
      <c r="G100" s="16"/>
      <c r="H100" s="16"/>
      <c r="I100" s="9">
        <f t="shared" si="15"/>
        <v>0</v>
      </c>
      <c r="J100" s="14"/>
      <c r="K100" s="14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</row>
    <row r="101" spans="1:152" s="11" customFormat="1" ht="15.75" customHeight="1" x14ac:dyDescent="0.2">
      <c r="B101" s="11" t="s">
        <v>45</v>
      </c>
      <c r="C101" s="13"/>
      <c r="D101" s="13">
        <f>SUM(D13:D100)+71</f>
        <v>994</v>
      </c>
      <c r="E101" s="13">
        <f>SUM(E13:E100)</f>
        <v>775</v>
      </c>
      <c r="F101" s="13">
        <f>SUM(F13:F100)</f>
        <v>40</v>
      </c>
      <c r="G101" s="17"/>
      <c r="H101" s="17"/>
      <c r="I101" s="13">
        <f>SUM(I13:I100)+71</f>
        <v>1769</v>
      </c>
      <c r="J101" s="15"/>
      <c r="K101" s="15"/>
      <c r="L101" s="13">
        <f t="shared" ref="L101:Y101" si="16">SUM(L13:L100)</f>
        <v>0</v>
      </c>
      <c r="M101" s="13">
        <f t="shared" si="16"/>
        <v>0</v>
      </c>
      <c r="N101" s="13">
        <f t="shared" si="16"/>
        <v>0</v>
      </c>
      <c r="O101" s="13">
        <f t="shared" si="16"/>
        <v>0</v>
      </c>
      <c r="P101" s="13">
        <f t="shared" si="16"/>
        <v>0</v>
      </c>
      <c r="Q101" s="13">
        <f t="shared" si="16"/>
        <v>0</v>
      </c>
      <c r="R101" s="13">
        <f t="shared" si="16"/>
        <v>0</v>
      </c>
      <c r="S101" s="13">
        <f t="shared" si="16"/>
        <v>0</v>
      </c>
      <c r="T101" s="13">
        <f t="shared" si="16"/>
        <v>0</v>
      </c>
      <c r="U101" s="13">
        <f t="shared" si="16"/>
        <v>0</v>
      </c>
      <c r="V101" s="13">
        <f t="shared" si="16"/>
        <v>0</v>
      </c>
      <c r="W101" s="13">
        <f t="shared" si="16"/>
        <v>0</v>
      </c>
      <c r="X101" s="13">
        <f t="shared" si="16"/>
        <v>0</v>
      </c>
      <c r="Y101" s="13">
        <f t="shared" si="16"/>
        <v>0</v>
      </c>
    </row>
    <row r="102" spans="1:152" ht="15.75" customHeight="1" x14ac:dyDescent="0.2">
      <c r="D102" s="2" t="s">
        <v>91</v>
      </c>
      <c r="E102" s="9"/>
      <c r="I102" s="2" t="s">
        <v>91</v>
      </c>
    </row>
    <row r="103" spans="1:152" ht="15.75" customHeight="1" x14ac:dyDescent="0.2"/>
    <row r="104" spans="1:152" ht="15.75" customHeight="1" x14ac:dyDescent="0.2">
      <c r="D104" s="9"/>
    </row>
    <row r="105" spans="1:152" ht="15.75" customHeight="1" x14ac:dyDescent="0.2"/>
    <row r="106" spans="1:152" ht="15.75" customHeight="1" x14ac:dyDescent="0.2"/>
    <row r="107" spans="1:152" ht="15.75" customHeight="1" x14ac:dyDescent="0.2"/>
    <row r="108" spans="1:152" ht="15.75" customHeight="1" x14ac:dyDescent="0.2"/>
    <row r="109" spans="1:152" ht="15.75" customHeight="1" x14ac:dyDescent="0.2"/>
    <row r="110" spans="1:152" ht="15.75" customHeight="1" x14ac:dyDescent="0.2"/>
    <row r="111" spans="1:152" ht="15.75" customHeight="1" x14ac:dyDescent="0.2"/>
    <row r="112" spans="1:15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  <row r="1043" ht="15.75" customHeight="1" x14ac:dyDescent="0.2"/>
    <row r="1044" ht="15.75" customHeight="1" x14ac:dyDescent="0.2"/>
    <row r="1045" ht="15.75" customHeight="1" x14ac:dyDescent="0.2"/>
    <row r="1046" ht="15.75" customHeight="1" x14ac:dyDescent="0.2"/>
    <row r="1047" ht="15.75" customHeight="1" x14ac:dyDescent="0.2"/>
  </sheetData>
  <sortState xmlns:xlrd2="http://schemas.microsoft.com/office/spreadsheetml/2017/richdata2" ref="B13:K93">
    <sortCondition ref="B13:B93"/>
  </sortState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68FBF-4C73-5A4E-BBD4-1A397F64E8AA}">
  <dimension ref="A1:ET1042"/>
  <sheetViews>
    <sheetView zoomScale="161" zoomScaleNormal="16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C6" sqref="C6"/>
    </sheetView>
  </sheetViews>
  <sheetFormatPr baseColWidth="10" defaultColWidth="11.1640625" defaultRowHeight="15" customHeight="1" x14ac:dyDescent="0.2"/>
  <cols>
    <col min="1" max="1" width="30.83203125" style="2" customWidth="1"/>
    <col min="2" max="2" width="10.33203125" style="2" customWidth="1"/>
    <col min="3" max="3" width="10.5" style="2" customWidth="1"/>
    <col min="4" max="4" width="12.1640625" style="2" customWidth="1"/>
    <col min="5" max="5" width="14" style="2" customWidth="1"/>
    <col min="6" max="21" width="10.5" style="2" customWidth="1"/>
    <col min="22" max="16384" width="11.1640625" style="2"/>
  </cols>
  <sheetData>
    <row r="1" spans="1:150" ht="15" customHeight="1" x14ac:dyDescent="0.2">
      <c r="A1" s="2" t="s">
        <v>92</v>
      </c>
      <c r="C1" s="7"/>
    </row>
    <row r="2" spans="1:150" ht="15" customHeight="1" x14ac:dyDescent="0.2">
      <c r="A2" s="2" t="s">
        <v>84</v>
      </c>
    </row>
    <row r="3" spans="1:150" ht="15.75" customHeight="1" x14ac:dyDescent="0.2"/>
    <row r="4" spans="1:150" ht="15.75" customHeight="1" x14ac:dyDescent="0.2">
      <c r="A4" s="2" t="s">
        <v>103</v>
      </c>
      <c r="B4" s="2" t="s">
        <v>63</v>
      </c>
      <c r="C4" s="2">
        <v>2004</v>
      </c>
      <c r="D4" s="2">
        <v>2005</v>
      </c>
      <c r="E4" s="2">
        <v>2006</v>
      </c>
      <c r="F4" s="2">
        <v>2007</v>
      </c>
      <c r="G4" s="2">
        <v>2008</v>
      </c>
      <c r="H4" s="2">
        <v>2009</v>
      </c>
      <c r="I4" s="2">
        <v>2010</v>
      </c>
      <c r="J4" s="2">
        <v>2011</v>
      </c>
      <c r="K4" s="2">
        <v>2012</v>
      </c>
      <c r="L4" s="2">
        <v>2013</v>
      </c>
      <c r="M4" s="2">
        <v>2014</v>
      </c>
      <c r="N4" s="2">
        <v>2015</v>
      </c>
      <c r="O4" s="2">
        <v>2016</v>
      </c>
      <c r="P4" s="2">
        <v>2017</v>
      </c>
      <c r="Q4" s="2">
        <v>2018</v>
      </c>
      <c r="R4" s="2">
        <v>2019</v>
      </c>
      <c r="S4" s="2">
        <v>2020</v>
      </c>
      <c r="T4" s="2">
        <v>2021</v>
      </c>
      <c r="U4" s="2">
        <v>2022</v>
      </c>
      <c r="V4" s="2">
        <v>2023</v>
      </c>
      <c r="W4" s="2">
        <v>2024</v>
      </c>
    </row>
    <row r="5" spans="1:150" ht="15.75" customHeight="1" x14ac:dyDescent="0.2">
      <c r="A5" s="2" t="s">
        <v>104</v>
      </c>
      <c r="B5" s="8">
        <f t="shared" ref="B5:B10" si="0">SUM(C5:EU5)</f>
        <v>214</v>
      </c>
      <c r="C5" s="9">
        <v>0</v>
      </c>
      <c r="D5" s="9">
        <f>SUM(D6:D10)</f>
        <v>13</v>
      </c>
      <c r="E5" s="9">
        <f t="shared" ref="E5:L5" si="1">SUM(E6:E10)</f>
        <v>11</v>
      </c>
      <c r="F5" s="9">
        <f t="shared" si="1"/>
        <v>11</v>
      </c>
      <c r="G5" s="9">
        <f t="shared" si="1"/>
        <v>11</v>
      </c>
      <c r="H5" s="9">
        <f t="shared" si="1"/>
        <v>12</v>
      </c>
      <c r="I5" s="9">
        <f t="shared" si="1"/>
        <v>12</v>
      </c>
      <c r="J5" s="9">
        <f t="shared" si="1"/>
        <v>12</v>
      </c>
      <c r="K5" s="9">
        <f t="shared" si="1"/>
        <v>12</v>
      </c>
      <c r="L5" s="9">
        <f t="shared" si="1"/>
        <v>11</v>
      </c>
      <c r="M5" s="9">
        <f>SUM(M6:M10)</f>
        <v>12</v>
      </c>
      <c r="N5" s="9">
        <f t="shared" ref="N5" si="2">SUM(N6:N10)</f>
        <v>13</v>
      </c>
      <c r="O5" s="9">
        <f t="shared" ref="O5" si="3">SUM(O6:O10)</f>
        <v>12</v>
      </c>
      <c r="P5" s="9">
        <f t="shared" ref="P5" si="4">SUM(P6:P10)</f>
        <v>10</v>
      </c>
      <c r="Q5" s="9">
        <f t="shared" ref="Q5" si="5">SUM(Q6:Q10)</f>
        <v>12</v>
      </c>
      <c r="R5" s="9">
        <f t="shared" ref="R5" si="6">SUM(R6:R10)</f>
        <v>12</v>
      </c>
      <c r="S5" s="9">
        <f t="shared" ref="S5" si="7">SUM(S6:S10)</f>
        <v>0</v>
      </c>
      <c r="T5" s="9">
        <f t="shared" ref="T5" si="8">SUM(T6:T10)</f>
        <v>7</v>
      </c>
      <c r="U5" s="9">
        <f>SUM(U6:U10)</f>
        <v>10</v>
      </c>
      <c r="V5" s="9">
        <f t="shared" ref="V5" si="9">SUM(V6:V10)</f>
        <v>11</v>
      </c>
      <c r="W5" s="9">
        <f t="shared" ref="W5" si="10">SUM(W6:W10)</f>
        <v>10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</row>
    <row r="6" spans="1:150" ht="15.75" customHeight="1" x14ac:dyDescent="0.2">
      <c r="A6" s="2" t="s">
        <v>105</v>
      </c>
      <c r="B6" s="8">
        <f>SUM(C6:EU6)</f>
        <v>106</v>
      </c>
      <c r="C6" s="9">
        <v>0</v>
      </c>
      <c r="D6" s="9">
        <v>9</v>
      </c>
      <c r="E6" s="9">
        <v>7</v>
      </c>
      <c r="F6" s="9">
        <v>8</v>
      </c>
      <c r="G6" s="9">
        <v>6</v>
      </c>
      <c r="H6" s="9">
        <v>8</v>
      </c>
      <c r="I6" s="9">
        <v>4</v>
      </c>
      <c r="J6" s="9">
        <v>5</v>
      </c>
      <c r="K6" s="9">
        <v>6</v>
      </c>
      <c r="L6" s="9">
        <v>7</v>
      </c>
      <c r="M6" s="9">
        <v>6</v>
      </c>
      <c r="N6" s="9">
        <v>10</v>
      </c>
      <c r="O6" s="9">
        <v>3</v>
      </c>
      <c r="P6" s="9">
        <v>4</v>
      </c>
      <c r="Q6" s="9">
        <v>6</v>
      </c>
      <c r="R6" s="9">
        <v>4</v>
      </c>
      <c r="S6" s="9">
        <v>0</v>
      </c>
      <c r="T6" s="9">
        <v>2</v>
      </c>
      <c r="U6" s="9">
        <v>5</v>
      </c>
      <c r="V6" s="9">
        <v>3</v>
      </c>
      <c r="W6" s="9">
        <v>3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</row>
    <row r="7" spans="1:150" ht="15.75" customHeight="1" x14ac:dyDescent="0.2">
      <c r="A7" s="2" t="s">
        <v>106</v>
      </c>
      <c r="B7" s="8">
        <f t="shared" si="0"/>
        <v>19</v>
      </c>
      <c r="C7" s="9">
        <v>0</v>
      </c>
      <c r="D7" s="9">
        <v>2</v>
      </c>
      <c r="E7" s="9">
        <v>1</v>
      </c>
      <c r="F7" s="9">
        <v>0</v>
      </c>
      <c r="G7" s="9">
        <v>2</v>
      </c>
      <c r="H7" s="9">
        <v>0</v>
      </c>
      <c r="I7" s="9">
        <v>3</v>
      </c>
      <c r="J7" s="9">
        <v>0</v>
      </c>
      <c r="K7" s="9">
        <v>0</v>
      </c>
      <c r="L7" s="9">
        <v>0</v>
      </c>
      <c r="M7" s="9">
        <v>2</v>
      </c>
      <c r="N7" s="9">
        <v>0</v>
      </c>
      <c r="O7" s="9">
        <v>2</v>
      </c>
      <c r="P7" s="9">
        <v>2</v>
      </c>
      <c r="Q7" s="9">
        <v>1</v>
      </c>
      <c r="R7" s="9">
        <v>1</v>
      </c>
      <c r="S7" s="9">
        <v>0</v>
      </c>
      <c r="T7" s="9">
        <v>0</v>
      </c>
      <c r="U7" s="9">
        <v>1</v>
      </c>
      <c r="V7" s="9">
        <v>1</v>
      </c>
      <c r="W7" s="9">
        <v>1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</row>
    <row r="8" spans="1:150" ht="15.75" customHeight="1" x14ac:dyDescent="0.2">
      <c r="A8" s="2" t="s">
        <v>107</v>
      </c>
      <c r="B8" s="8">
        <f t="shared" si="0"/>
        <v>74</v>
      </c>
      <c r="C8" s="9">
        <v>0</v>
      </c>
      <c r="D8" s="9">
        <v>1</v>
      </c>
      <c r="E8" s="9">
        <v>2</v>
      </c>
      <c r="F8" s="9">
        <v>2</v>
      </c>
      <c r="G8" s="9">
        <v>2</v>
      </c>
      <c r="H8" s="9">
        <v>4</v>
      </c>
      <c r="I8" s="9">
        <v>5</v>
      </c>
      <c r="J8" s="9">
        <v>7</v>
      </c>
      <c r="K8" s="9">
        <v>6</v>
      </c>
      <c r="L8" s="9">
        <v>4</v>
      </c>
      <c r="M8" s="9">
        <v>3</v>
      </c>
      <c r="N8" s="9">
        <v>2</v>
      </c>
      <c r="O8" s="9">
        <v>6</v>
      </c>
      <c r="P8" s="9">
        <v>3</v>
      </c>
      <c r="Q8" s="9">
        <v>5</v>
      </c>
      <c r="R8" s="9">
        <v>4</v>
      </c>
      <c r="S8" s="9">
        <v>0</v>
      </c>
      <c r="T8" s="9">
        <v>4</v>
      </c>
      <c r="U8" s="9">
        <v>2</v>
      </c>
      <c r="V8" s="9">
        <v>6</v>
      </c>
      <c r="W8" s="9">
        <v>6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</row>
    <row r="9" spans="1:150" ht="15.75" customHeight="1" x14ac:dyDescent="0.2">
      <c r="A9" s="2" t="s">
        <v>108</v>
      </c>
      <c r="B9" s="8">
        <f t="shared" si="0"/>
        <v>8</v>
      </c>
      <c r="C9" s="9">
        <v>0</v>
      </c>
      <c r="D9" s="9">
        <v>1</v>
      </c>
      <c r="E9" s="9">
        <v>1</v>
      </c>
      <c r="F9" s="9">
        <v>1</v>
      </c>
      <c r="G9" s="9">
        <v>1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1</v>
      </c>
      <c r="S9" s="9">
        <v>0</v>
      </c>
      <c r="T9" s="9">
        <v>1</v>
      </c>
      <c r="U9" s="9">
        <v>1</v>
      </c>
      <c r="V9" s="9">
        <v>1</v>
      </c>
      <c r="W9" s="9">
        <v>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</row>
    <row r="10" spans="1:150" ht="15.75" customHeight="1" x14ac:dyDescent="0.2">
      <c r="A10" s="2" t="s">
        <v>109</v>
      </c>
      <c r="B10" s="8">
        <f t="shared" si="0"/>
        <v>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/>
      <c r="J10" s="9">
        <v>0</v>
      </c>
      <c r="K10" s="9">
        <v>0</v>
      </c>
      <c r="L10" s="9">
        <v>0</v>
      </c>
      <c r="M10" s="9">
        <v>1</v>
      </c>
      <c r="N10" s="9">
        <v>1</v>
      </c>
      <c r="O10" s="9">
        <v>1</v>
      </c>
      <c r="P10" s="9">
        <v>1</v>
      </c>
      <c r="Q10" s="9">
        <v>0</v>
      </c>
      <c r="R10" s="9">
        <v>2</v>
      </c>
      <c r="S10" s="9">
        <v>0</v>
      </c>
      <c r="T10" s="9">
        <v>0</v>
      </c>
      <c r="U10" s="9">
        <v>1</v>
      </c>
      <c r="V10" s="9">
        <v>0</v>
      </c>
      <c r="W10" s="9">
        <v>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</row>
    <row r="11" spans="1:150" ht="15.75" customHeight="1" x14ac:dyDescent="0.2">
      <c r="A11" s="2" t="s">
        <v>112</v>
      </c>
      <c r="B11" s="8">
        <f>B9+B6</f>
        <v>114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</row>
    <row r="12" spans="1:150" ht="15.75" customHeight="1" x14ac:dyDescent="0.2">
      <c r="A12" s="2" t="s">
        <v>113</v>
      </c>
      <c r="B12" s="8">
        <f>B10+B8</f>
        <v>81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5.75" customHeight="1" x14ac:dyDescent="0.2">
      <c r="A13" s="2" t="s">
        <v>114</v>
      </c>
      <c r="B13" s="8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5.75" customHeight="1" x14ac:dyDescent="0.2">
      <c r="A14" s="2" t="s">
        <v>110</v>
      </c>
      <c r="B14" s="8">
        <f>SUM(C14:EU14)</f>
        <v>994</v>
      </c>
      <c r="C14" s="9">
        <f>'Totalt antall mål'!C93</f>
        <v>71</v>
      </c>
      <c r="D14" s="9">
        <f>'Totalt antall mål'!D93</f>
        <v>71</v>
      </c>
      <c r="E14" s="9">
        <f>'Totalt antall mål'!E93</f>
        <v>53</v>
      </c>
      <c r="F14" s="9">
        <f>'Totalt antall mål'!F93</f>
        <v>57</v>
      </c>
      <c r="G14" s="9">
        <f>'Totalt antall mål'!G93</f>
        <v>47</v>
      </c>
      <c r="H14" s="9">
        <f>'Totalt antall mål'!H93</f>
        <v>56</v>
      </c>
      <c r="I14" s="9">
        <f>'Totalt antall mål'!I93</f>
        <v>43</v>
      </c>
      <c r="J14" s="9">
        <f>'Totalt antall mål'!J93</f>
        <v>39</v>
      </c>
      <c r="K14" s="9">
        <f>'Totalt antall mål'!K93</f>
        <v>37</v>
      </c>
      <c r="L14" s="9">
        <f>'Totalt antall mål'!L93</f>
        <v>66</v>
      </c>
      <c r="M14" s="9">
        <f>'Totalt antall mål'!M93</f>
        <v>48</v>
      </c>
      <c r="N14" s="9">
        <f>'Totalt antall mål'!N93</f>
        <v>78</v>
      </c>
      <c r="O14" s="9">
        <f>'Totalt antall mål'!O93</f>
        <v>47</v>
      </c>
      <c r="P14" s="9">
        <f>'Totalt antall mål'!P93</f>
        <v>42</v>
      </c>
      <c r="Q14" s="9">
        <f>'Totalt antall mål'!Q93</f>
        <v>58</v>
      </c>
      <c r="R14" s="9">
        <f>'Totalt antall mål'!R93</f>
        <v>30</v>
      </c>
      <c r="S14" s="9">
        <f>'Totalt antall mål'!S93</f>
        <v>0</v>
      </c>
      <c r="T14" s="9">
        <f>'Totalt antall mål'!T93</f>
        <v>25</v>
      </c>
      <c r="U14" s="9">
        <f>'Totalt antall mål'!U93</f>
        <v>43</v>
      </c>
      <c r="V14" s="9">
        <f>'Totalt antall mål'!V93</f>
        <v>43</v>
      </c>
      <c r="W14" s="9">
        <f>'Totalt antall mål'!W93</f>
        <v>40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15.75" customHeight="1" x14ac:dyDescent="0.2">
      <c r="A15" s="2" t="s">
        <v>111</v>
      </c>
      <c r="B15" s="8">
        <f>SUM(C15:EU15)</f>
        <v>749</v>
      </c>
      <c r="C15" s="2">
        <v>32</v>
      </c>
      <c r="D15" s="2">
        <v>28</v>
      </c>
      <c r="E15" s="2">
        <v>19</v>
      </c>
      <c r="F15" s="2">
        <v>24</v>
      </c>
      <c r="G15" s="2">
        <v>31</v>
      </c>
      <c r="H15" s="2">
        <v>35</v>
      </c>
      <c r="I15" s="2">
        <v>49</v>
      </c>
      <c r="J15" s="2">
        <v>52</v>
      </c>
      <c r="K15" s="2">
        <v>47</v>
      </c>
      <c r="L15" s="2">
        <v>43</v>
      </c>
      <c r="M15" s="2">
        <v>47</v>
      </c>
      <c r="N15" s="2">
        <v>46</v>
      </c>
      <c r="O15" s="2">
        <v>60</v>
      </c>
      <c r="P15" s="2">
        <v>30</v>
      </c>
      <c r="Q15" s="2">
        <v>40</v>
      </c>
      <c r="R15" s="2">
        <v>22</v>
      </c>
      <c r="S15" s="9">
        <v>0</v>
      </c>
      <c r="T15" s="2">
        <v>23</v>
      </c>
      <c r="U15" s="2">
        <v>26</v>
      </c>
      <c r="V15" s="2">
        <v>48</v>
      </c>
      <c r="W15" s="2">
        <f>47</f>
        <v>47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15.75" customHeight="1" x14ac:dyDescent="0.2">
      <c r="A16" s="2" t="s">
        <v>102</v>
      </c>
      <c r="B16" s="19">
        <f>B14-B15</f>
        <v>245</v>
      </c>
      <c r="C16" s="18">
        <f>C14-C15</f>
        <v>39</v>
      </c>
      <c r="D16" s="18">
        <f t="shared" ref="D16:W16" si="11">D14-D15</f>
        <v>43</v>
      </c>
      <c r="E16" s="18">
        <f t="shared" si="11"/>
        <v>34</v>
      </c>
      <c r="F16" s="18">
        <f t="shared" si="11"/>
        <v>33</v>
      </c>
      <c r="G16" s="18">
        <f t="shared" si="11"/>
        <v>16</v>
      </c>
      <c r="H16" s="18">
        <f t="shared" si="11"/>
        <v>21</v>
      </c>
      <c r="I16" s="18">
        <f t="shared" si="11"/>
        <v>-6</v>
      </c>
      <c r="J16" s="18">
        <f t="shared" si="11"/>
        <v>-13</v>
      </c>
      <c r="K16" s="18">
        <f t="shared" si="11"/>
        <v>-10</v>
      </c>
      <c r="L16" s="18">
        <f t="shared" si="11"/>
        <v>23</v>
      </c>
      <c r="M16" s="18">
        <f t="shared" si="11"/>
        <v>1</v>
      </c>
      <c r="N16" s="18">
        <f t="shared" si="11"/>
        <v>32</v>
      </c>
      <c r="O16" s="18">
        <f t="shared" si="11"/>
        <v>-13</v>
      </c>
      <c r="P16" s="18">
        <f t="shared" si="11"/>
        <v>12</v>
      </c>
      <c r="Q16" s="18">
        <f t="shared" si="11"/>
        <v>18</v>
      </c>
      <c r="R16" s="18">
        <f t="shared" si="11"/>
        <v>8</v>
      </c>
      <c r="S16" s="9">
        <v>0</v>
      </c>
      <c r="T16" s="18">
        <f t="shared" si="11"/>
        <v>2</v>
      </c>
      <c r="U16" s="18">
        <f t="shared" si="11"/>
        <v>17</v>
      </c>
      <c r="V16" s="18">
        <f t="shared" si="11"/>
        <v>-5</v>
      </c>
      <c r="W16" s="18">
        <f t="shared" si="11"/>
        <v>-7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</row>
    <row r="17" spans="1:150" ht="15.75" customHeight="1" x14ac:dyDescent="0.2"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</row>
    <row r="18" spans="1:150" ht="15.75" customHeight="1" x14ac:dyDescent="0.2">
      <c r="A18" s="2" t="s">
        <v>130</v>
      </c>
      <c r="B18" s="8"/>
      <c r="C18" s="9">
        <v>6</v>
      </c>
      <c r="D18" s="9">
        <v>6</v>
      </c>
      <c r="E18" s="9">
        <v>5</v>
      </c>
      <c r="F18" s="9">
        <v>4</v>
      </c>
      <c r="G18" s="9">
        <v>3</v>
      </c>
      <c r="H18" s="9">
        <v>2</v>
      </c>
      <c r="I18" s="9">
        <v>2</v>
      </c>
      <c r="J18" s="9">
        <v>2</v>
      </c>
      <c r="K18" s="9">
        <v>2</v>
      </c>
      <c r="L18" s="9">
        <v>2</v>
      </c>
      <c r="M18" s="9">
        <v>2</v>
      </c>
      <c r="N18" s="9">
        <v>2</v>
      </c>
      <c r="O18" s="9">
        <v>1</v>
      </c>
      <c r="P18" s="9">
        <v>1</v>
      </c>
      <c r="Q18" s="9">
        <v>1</v>
      </c>
      <c r="R18" s="9">
        <v>1</v>
      </c>
      <c r="S18" s="9"/>
      <c r="T18" s="9">
        <v>1</v>
      </c>
      <c r="U18" s="9">
        <v>1</v>
      </c>
      <c r="V18" s="9">
        <v>1</v>
      </c>
      <c r="W18" s="9">
        <v>1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5.75" customHeight="1" x14ac:dyDescent="0.2"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ht="15.75" customHeight="1" x14ac:dyDescent="0.2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</row>
    <row r="21" spans="1:150" ht="15.75" customHeight="1" x14ac:dyDescent="0.2"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</row>
    <row r="22" spans="1:150" ht="15.75" customHeight="1" x14ac:dyDescent="0.2"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</row>
    <row r="23" spans="1:150" ht="15.75" customHeight="1" x14ac:dyDescent="0.2"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</row>
    <row r="24" spans="1:150" ht="15.75" customHeight="1" x14ac:dyDescent="0.2"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</row>
    <row r="25" spans="1:150" ht="15.75" customHeight="1" x14ac:dyDescent="0.2"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</row>
    <row r="26" spans="1:150" ht="15.75" customHeight="1" x14ac:dyDescent="0.2">
      <c r="B26" s="8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</row>
    <row r="27" spans="1:150" ht="15.75" customHeight="1" x14ac:dyDescent="0.2">
      <c r="B27" s="8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</row>
    <row r="28" spans="1:150" ht="15.75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</row>
    <row r="29" spans="1:150" ht="15.75" customHeight="1" x14ac:dyDescent="0.2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</row>
    <row r="30" spans="1:150" ht="15.75" customHeight="1" x14ac:dyDescent="0.2">
      <c r="B30" s="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</row>
    <row r="31" spans="1:150" ht="15.75" customHeight="1" x14ac:dyDescent="0.2"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5.75" customHeight="1" x14ac:dyDescent="0.2">
      <c r="B32" s="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2:150" ht="15.75" customHeight="1" x14ac:dyDescent="0.2"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2:150" ht="15.75" customHeight="1" x14ac:dyDescent="0.2">
      <c r="B34" s="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2:150" ht="15.75" customHeight="1" x14ac:dyDescent="0.2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</row>
    <row r="36" spans="2:150" ht="15.75" customHeight="1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</row>
    <row r="37" spans="2:150" ht="15.75" customHeight="1" x14ac:dyDescent="0.2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2:150" ht="15.75" customHeight="1" x14ac:dyDescent="0.2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2:150" ht="15.75" customHeight="1" x14ac:dyDescent="0.2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</row>
    <row r="40" spans="2:150" ht="15.75" customHeight="1" x14ac:dyDescent="0.2">
      <c r="B40" s="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</row>
    <row r="41" spans="2:150" ht="15.75" customHeight="1" x14ac:dyDescent="0.2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</row>
    <row r="42" spans="2:150" ht="15.75" customHeight="1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</row>
    <row r="43" spans="2:150" ht="15.75" customHeight="1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</row>
    <row r="44" spans="2:150" ht="15.75" customHeight="1" x14ac:dyDescent="0.2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</row>
    <row r="45" spans="2:150" ht="15.75" customHeight="1" x14ac:dyDescent="0.2"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</row>
    <row r="46" spans="2:150" ht="15.75" customHeight="1" x14ac:dyDescent="0.2">
      <c r="B46" s="8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</row>
    <row r="47" spans="2:150" ht="15.75" customHeight="1" x14ac:dyDescent="0.2">
      <c r="B47" s="8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</row>
    <row r="48" spans="2:150" ht="15.75" customHeight="1" x14ac:dyDescent="0.2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</row>
    <row r="49" spans="1:150" ht="15.75" customHeight="1" x14ac:dyDescent="0.2"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</row>
    <row r="50" spans="1:150" ht="15.75" customHeight="1" x14ac:dyDescent="0.2">
      <c r="B50" s="8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</row>
    <row r="51" spans="1:150" ht="15.75" customHeight="1" x14ac:dyDescent="0.2">
      <c r="B51" s="8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</row>
    <row r="52" spans="1:150" ht="15.75" customHeight="1" x14ac:dyDescent="0.2">
      <c r="B52" s="8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</row>
    <row r="53" spans="1:150" customFormat="1" ht="15.75" customHeight="1" x14ac:dyDescent="0.2">
      <c r="A53" s="2"/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</row>
    <row r="54" spans="1:150" ht="15.75" customHeight="1" x14ac:dyDescent="0.2">
      <c r="B54" s="8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5.75" customHeight="1" x14ac:dyDescent="0.2">
      <c r="B55" s="8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5.75" customHeight="1" x14ac:dyDescent="0.2">
      <c r="B56" s="8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5.75" customHeight="1" x14ac:dyDescent="0.2"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5.75" customHeight="1" x14ac:dyDescent="0.2">
      <c r="B58" s="8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15.75" customHeight="1" x14ac:dyDescent="0.2">
      <c r="B59" s="8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15.75" customHeight="1" x14ac:dyDescent="0.2">
      <c r="B60" s="8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</row>
    <row r="61" spans="1:150" ht="15.75" customHeight="1" x14ac:dyDescent="0.2"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</row>
    <row r="62" spans="1:150" ht="15.75" customHeight="1" x14ac:dyDescent="0.2">
      <c r="B62" s="8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5.75" customHeight="1" x14ac:dyDescent="0.2">
      <c r="B63" s="8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ht="15.75" customHeigh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</row>
    <row r="65" spans="1:150" ht="15.75" customHeight="1" x14ac:dyDescent="0.2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</row>
    <row r="66" spans="1:150" ht="15.75" customHeight="1" x14ac:dyDescent="0.2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</row>
    <row r="67" spans="1:150" ht="15.75" customHeight="1" x14ac:dyDescent="0.2">
      <c r="B67" s="8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</row>
    <row r="68" spans="1:150" ht="15.75" customHeight="1" x14ac:dyDescent="0.2">
      <c r="B68" s="8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</row>
    <row r="69" spans="1:150" ht="15.75" customHeight="1" x14ac:dyDescent="0.2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</row>
    <row r="70" spans="1:150" ht="15.75" customHeight="1" x14ac:dyDescent="0.2">
      <c r="B70" s="8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</row>
    <row r="71" spans="1:150" customFormat="1" ht="15.75" customHeight="1" x14ac:dyDescent="0.2">
      <c r="A71" s="2"/>
      <c r="B71" s="8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customFormat="1" ht="15.75" customHeight="1" x14ac:dyDescent="0.2">
      <c r="A72" s="2"/>
      <c r="B72" s="8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customFormat="1" ht="15.75" customHeight="1" x14ac:dyDescent="0.2">
      <c r="A73" s="2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customFormat="1" ht="15.75" customHeight="1" x14ac:dyDescent="0.2">
      <c r="A74" s="2"/>
      <c r="B74" s="8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customFormat="1" ht="15.75" customHeight="1" x14ac:dyDescent="0.2">
      <c r="A75" s="2"/>
      <c r="B75" s="8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customFormat="1" ht="15.75" customHeight="1" x14ac:dyDescent="0.2">
      <c r="A76" s="2"/>
      <c r="B76" s="8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customFormat="1" ht="15.75" customHeight="1" x14ac:dyDescent="0.2">
      <c r="A77" s="2"/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customFormat="1" ht="15.75" customHeight="1" x14ac:dyDescent="0.2">
      <c r="A78" s="2"/>
      <c r="B78" s="8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customFormat="1" ht="15.75" customHeight="1" x14ac:dyDescent="0.2">
      <c r="A79" s="2"/>
      <c r="B79" s="8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customFormat="1" ht="15.75" customHeight="1" x14ac:dyDescent="0.2">
      <c r="A80" s="2"/>
      <c r="B80" s="8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5.75" customHeight="1" x14ac:dyDescent="0.2"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</row>
    <row r="82" spans="1:150" ht="15.75" customHeight="1" x14ac:dyDescent="0.2">
      <c r="B82" s="8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</row>
    <row r="83" spans="1:150" ht="15.75" customHeight="1" x14ac:dyDescent="0.2">
      <c r="B83" s="8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0" ht="15.75" customHeight="1" x14ac:dyDescent="0.2">
      <c r="B84" s="8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0" ht="15.75" customHeight="1" x14ac:dyDescent="0.2"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</row>
    <row r="86" spans="1:150" ht="15.75" customHeight="1" x14ac:dyDescent="0.2">
      <c r="B86" s="8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</row>
    <row r="87" spans="1:150" ht="15.75" customHeight="1" x14ac:dyDescent="0.2">
      <c r="B87" s="8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5.75" customHeight="1" x14ac:dyDescent="0.2">
      <c r="B88" s="8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5.75" customHeight="1" x14ac:dyDescent="0.2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15.75" customHeight="1" x14ac:dyDescent="0.2">
      <c r="B90" s="8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15.75" customHeight="1" x14ac:dyDescent="0.2">
      <c r="B91" s="8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</row>
    <row r="92" spans="1:150" ht="15.75" customHeight="1" x14ac:dyDescent="0.2">
      <c r="B92" s="8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</row>
    <row r="93" spans="1:150" ht="15.75" customHeight="1" x14ac:dyDescent="0.2">
      <c r="B93" s="8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</row>
    <row r="94" spans="1:150" ht="15.75" customHeight="1" x14ac:dyDescent="0.2">
      <c r="B94" s="8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</row>
    <row r="95" spans="1:150" ht="15.75" customHeight="1" x14ac:dyDescent="0.2">
      <c r="B95" s="8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</row>
    <row r="96" spans="1:150" s="11" customFormat="1" ht="15.75" customHeight="1" x14ac:dyDescent="0.2">
      <c r="A96" s="11" t="s">
        <v>45</v>
      </c>
      <c r="B96" s="12"/>
      <c r="C96" s="13"/>
      <c r="D96" s="12"/>
      <c r="E96" s="12"/>
    </row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  <row r="1040" ht="15.75" customHeight="1" x14ac:dyDescent="0.2"/>
    <row r="1041" ht="15.75" customHeight="1" x14ac:dyDescent="0.2"/>
    <row r="1042" ht="15.75" customHeight="1" x14ac:dyDescent="0.2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AA0A-AD23-A949-AEB9-FD9F9430AEFE}">
  <dimension ref="A1:ET1039"/>
  <sheetViews>
    <sheetView zoomScale="161" zoomScaleNormal="161" workbookViewId="0">
      <pane xSplit="2" ySplit="4" topLeftCell="K56" activePane="bottomRight" state="frozen"/>
      <selection pane="topRight" activeCell="C1" sqref="C1"/>
      <selection pane="bottomLeft" activeCell="A5" sqref="A5"/>
      <selection pane="bottomRight" activeCell="B37" sqref="B37"/>
    </sheetView>
  </sheetViews>
  <sheetFormatPr baseColWidth="10" defaultColWidth="11.1640625" defaultRowHeight="15" customHeight="1" x14ac:dyDescent="0.2"/>
  <cols>
    <col min="1" max="1" width="22" style="2" customWidth="1"/>
    <col min="2" max="2" width="10.33203125" style="2" customWidth="1"/>
    <col min="3" max="3" width="10.5" style="2" customWidth="1"/>
    <col min="4" max="4" width="12.1640625" style="2" customWidth="1"/>
    <col min="5" max="5" width="14" style="2" customWidth="1"/>
    <col min="6" max="21" width="10.5" style="2" customWidth="1"/>
    <col min="22" max="16384" width="11.1640625" style="2"/>
  </cols>
  <sheetData>
    <row r="1" spans="1:150" ht="15" customHeight="1" x14ac:dyDescent="0.2">
      <c r="A1" s="2" t="s">
        <v>92</v>
      </c>
      <c r="C1" s="7"/>
    </row>
    <row r="2" spans="1:150" ht="15" customHeight="1" x14ac:dyDescent="0.2">
      <c r="A2" s="2" t="s">
        <v>84</v>
      </c>
    </row>
    <row r="3" spans="1:150" ht="15.75" customHeight="1" x14ac:dyDescent="0.2"/>
    <row r="4" spans="1:150" ht="15.75" customHeight="1" x14ac:dyDescent="0.2">
      <c r="A4" s="2" t="s">
        <v>0</v>
      </c>
      <c r="B4" s="2" t="s">
        <v>63</v>
      </c>
      <c r="C4" s="2">
        <v>2004</v>
      </c>
      <c r="D4" s="2">
        <v>2005</v>
      </c>
      <c r="E4" s="2">
        <v>2006</v>
      </c>
      <c r="F4" s="2">
        <v>2007</v>
      </c>
      <c r="G4" s="2">
        <v>2008</v>
      </c>
      <c r="H4" s="2">
        <v>2009</v>
      </c>
      <c r="I4" s="2">
        <v>2010</v>
      </c>
      <c r="J4" s="2">
        <v>2011</v>
      </c>
      <c r="K4" s="2">
        <v>2012</v>
      </c>
      <c r="L4" s="2">
        <v>2013</v>
      </c>
      <c r="M4" s="2">
        <v>2014</v>
      </c>
      <c r="N4" s="2">
        <v>2015</v>
      </c>
      <c r="O4" s="2">
        <v>2016</v>
      </c>
      <c r="P4" s="2">
        <v>2017</v>
      </c>
      <c r="Q4" s="2">
        <v>2018</v>
      </c>
      <c r="R4" s="2">
        <v>2019</v>
      </c>
      <c r="S4" s="2">
        <v>2020</v>
      </c>
      <c r="T4" s="2">
        <v>2021</v>
      </c>
      <c r="U4" s="2">
        <v>2022</v>
      </c>
      <c r="V4" s="2">
        <v>2023</v>
      </c>
      <c r="W4" s="2">
        <v>2024</v>
      </c>
    </row>
    <row r="5" spans="1:150" ht="15.75" customHeight="1" x14ac:dyDescent="0.2">
      <c r="A5" s="2" t="s">
        <v>1</v>
      </c>
      <c r="B5" s="8">
        <f>SUM(C5:EU5)</f>
        <v>10</v>
      </c>
      <c r="C5" s="9">
        <f>'2004'!B5</f>
        <v>0</v>
      </c>
      <c r="D5" s="9">
        <f>'2005'!B5</f>
        <v>0</v>
      </c>
      <c r="E5" s="9">
        <f>'2006'!B5</f>
        <v>0</v>
      </c>
      <c r="F5" s="9">
        <f>'2007'!B5</f>
        <v>0</v>
      </c>
      <c r="G5" s="9">
        <f>'2008'!B5</f>
        <v>0</v>
      </c>
      <c r="H5" s="9">
        <f>'2009'!B5</f>
        <v>1</v>
      </c>
      <c r="I5" s="9">
        <f>'2010'!B5</f>
        <v>0</v>
      </c>
      <c r="J5" s="9">
        <f>'2011'!B5</f>
        <v>4</v>
      </c>
      <c r="K5" s="9">
        <f>'2012'!B5</f>
        <v>0</v>
      </c>
      <c r="L5" s="9">
        <f>'2013'!B5</f>
        <v>5</v>
      </c>
      <c r="M5" s="9">
        <f>'2014'!B5</f>
        <v>0</v>
      </c>
      <c r="N5" s="9">
        <f>'2015'!B5</f>
        <v>0</v>
      </c>
      <c r="O5" s="9">
        <f>'2016'!B5</f>
        <v>0</v>
      </c>
      <c r="P5" s="9">
        <f>'2017'!B5</f>
        <v>0</v>
      </c>
      <c r="Q5" s="9">
        <f>'2018'!B5</f>
        <v>0</v>
      </c>
      <c r="R5" s="9">
        <f>'2019'!B5</f>
        <v>0</v>
      </c>
      <c r="S5" s="9">
        <f>'2020'!B5</f>
        <v>0</v>
      </c>
      <c r="T5" s="9">
        <f>'2021'!B5</f>
        <v>0</v>
      </c>
      <c r="U5" s="9">
        <f>'2022'!B5</f>
        <v>0</v>
      </c>
      <c r="V5" s="9">
        <f>'2023'!B5</f>
        <v>0</v>
      </c>
      <c r="W5" s="9">
        <f>'2024'!B5</f>
        <v>0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</row>
    <row r="6" spans="1:150" ht="15.75" customHeight="1" x14ac:dyDescent="0.2">
      <c r="A6" s="2" t="s">
        <v>2</v>
      </c>
      <c r="B6" s="8">
        <f t="shared" ref="B6:B69" si="0">SUM(C6:EU6)</f>
        <v>13</v>
      </c>
      <c r="C6" s="9">
        <f>'2004'!B6</f>
        <v>0</v>
      </c>
      <c r="D6" s="9">
        <f>'2005'!B6</f>
        <v>0</v>
      </c>
      <c r="E6" s="9">
        <f>'2006'!B6</f>
        <v>0</v>
      </c>
      <c r="F6" s="9">
        <f>'2007'!B6</f>
        <v>0</v>
      </c>
      <c r="G6" s="9">
        <f>'2008'!B6</f>
        <v>0</v>
      </c>
      <c r="H6" s="9">
        <f>'2009'!B6</f>
        <v>0</v>
      </c>
      <c r="I6" s="9">
        <f>'2010'!B6</f>
        <v>3</v>
      </c>
      <c r="J6" s="9">
        <f>'2011'!B6</f>
        <v>8</v>
      </c>
      <c r="K6" s="9">
        <f>'2012'!B6</f>
        <v>1</v>
      </c>
      <c r="L6" s="9">
        <f>'2013'!B6</f>
        <v>0</v>
      </c>
      <c r="M6" s="9">
        <f>'2014'!B6</f>
        <v>1</v>
      </c>
      <c r="N6" s="9">
        <f>'2015'!B6</f>
        <v>0</v>
      </c>
      <c r="O6" s="9">
        <f>'2016'!B6</f>
        <v>0</v>
      </c>
      <c r="P6" s="9">
        <f>'2017'!B6</f>
        <v>0</v>
      </c>
      <c r="Q6" s="9">
        <f>'2018'!B6</f>
        <v>0</v>
      </c>
      <c r="R6" s="9">
        <f>'2019'!B6</f>
        <v>0</v>
      </c>
      <c r="S6" s="9">
        <f>'2020'!B6</f>
        <v>0</v>
      </c>
      <c r="T6" s="9">
        <f>'2021'!B6</f>
        <v>0</v>
      </c>
      <c r="U6" s="9">
        <f>'2022'!B6</f>
        <v>0</v>
      </c>
      <c r="V6" s="9">
        <f>'2023'!B6</f>
        <v>0</v>
      </c>
      <c r="W6" s="9">
        <f>'2024'!B6</f>
        <v>0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</row>
    <row r="7" spans="1:150" ht="15.75" customHeight="1" x14ac:dyDescent="0.2">
      <c r="A7" s="2" t="s">
        <v>56</v>
      </c>
      <c r="B7" s="8">
        <f t="shared" si="0"/>
        <v>23</v>
      </c>
      <c r="C7" s="9">
        <f>'2004'!B7</f>
        <v>0</v>
      </c>
      <c r="D7" s="9">
        <f>'2005'!B7</f>
        <v>5</v>
      </c>
      <c r="E7" s="9">
        <f>'2006'!B7</f>
        <v>1</v>
      </c>
      <c r="F7" s="9">
        <f>'2007'!B7</f>
        <v>0</v>
      </c>
      <c r="G7" s="9">
        <f>'2008'!B7</f>
        <v>3</v>
      </c>
      <c r="H7" s="9">
        <f>'2009'!B7</f>
        <v>6</v>
      </c>
      <c r="I7" s="9">
        <f>'2010'!B7</f>
        <v>8</v>
      </c>
      <c r="J7" s="9">
        <f>'2011'!B7</f>
        <v>0</v>
      </c>
      <c r="K7" s="9">
        <f>'2012'!B7</f>
        <v>0</v>
      </c>
      <c r="L7" s="9">
        <f>'2013'!B7</f>
        <v>0</v>
      </c>
      <c r="M7" s="9">
        <f>'2014'!B7</f>
        <v>0</v>
      </c>
      <c r="N7" s="9">
        <f>'2015'!B7</f>
        <v>0</v>
      </c>
      <c r="O7" s="9">
        <f>'2016'!B7</f>
        <v>0</v>
      </c>
      <c r="P7" s="9">
        <f>'2017'!B7</f>
        <v>0</v>
      </c>
      <c r="Q7" s="9">
        <f>'2018'!B7</f>
        <v>0</v>
      </c>
      <c r="R7" s="9">
        <f>'2019'!B7</f>
        <v>0</v>
      </c>
      <c r="S7" s="9">
        <f>'2020'!B7</f>
        <v>0</v>
      </c>
      <c r="T7" s="9">
        <f>'2021'!B7</f>
        <v>0</v>
      </c>
      <c r="U7" s="9">
        <f>'2022'!B7</f>
        <v>0</v>
      </c>
      <c r="V7" s="9">
        <f>'2023'!B7</f>
        <v>0</v>
      </c>
      <c r="W7" s="9">
        <f>'2024'!B7</f>
        <v>0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</row>
    <row r="8" spans="1:150" ht="15.75" customHeight="1" x14ac:dyDescent="0.2">
      <c r="A8" s="2" t="s">
        <v>3</v>
      </c>
      <c r="B8" s="8">
        <f t="shared" si="0"/>
        <v>42</v>
      </c>
      <c r="C8" s="9">
        <f>'2004'!B8</f>
        <v>0</v>
      </c>
      <c r="D8" s="9">
        <f>'2005'!B8</f>
        <v>9</v>
      </c>
      <c r="E8" s="9">
        <f>'2006'!B8</f>
        <v>6</v>
      </c>
      <c r="F8" s="9">
        <f>'2007'!B8</f>
        <v>6</v>
      </c>
      <c r="G8" s="9">
        <f>'2008'!B8</f>
        <v>10</v>
      </c>
      <c r="H8" s="9">
        <f>'2009'!B8</f>
        <v>5</v>
      </c>
      <c r="I8" s="9">
        <f>'2010'!B8</f>
        <v>0</v>
      </c>
      <c r="J8" s="9">
        <f>'2011'!B8</f>
        <v>3</v>
      </c>
      <c r="K8" s="9">
        <f>'2012'!B8</f>
        <v>2</v>
      </c>
      <c r="L8" s="9">
        <f>'2013'!B8</f>
        <v>0</v>
      </c>
      <c r="M8" s="9">
        <f>'2014'!B8</f>
        <v>0</v>
      </c>
      <c r="N8" s="9">
        <f>'2015'!B8</f>
        <v>1</v>
      </c>
      <c r="O8" s="9">
        <f>'2016'!B8</f>
        <v>0</v>
      </c>
      <c r="P8" s="9">
        <f>'2017'!B8</f>
        <v>0</v>
      </c>
      <c r="Q8" s="9">
        <f>'2018'!B8</f>
        <v>0</v>
      </c>
      <c r="R8" s="9">
        <f>'2019'!B8</f>
        <v>0</v>
      </c>
      <c r="S8" s="9">
        <f>'2020'!B8</f>
        <v>0</v>
      </c>
      <c r="T8" s="9">
        <f>'2021'!B8</f>
        <v>0</v>
      </c>
      <c r="U8" s="9">
        <f>'2022'!B8</f>
        <v>0</v>
      </c>
      <c r="V8" s="9">
        <f>'2023'!B8</f>
        <v>0</v>
      </c>
      <c r="W8" s="9">
        <f>'2024'!B8</f>
        <v>0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</row>
    <row r="9" spans="1:150" ht="15.75" customHeight="1" x14ac:dyDescent="0.2">
      <c r="A9" s="2" t="s">
        <v>69</v>
      </c>
      <c r="B9" s="8">
        <f t="shared" si="0"/>
        <v>1</v>
      </c>
      <c r="C9" s="9">
        <f>'2004'!B9</f>
        <v>0</v>
      </c>
      <c r="D9" s="9">
        <f>'2005'!B9</f>
        <v>0</v>
      </c>
      <c r="E9" s="9">
        <f>'2006'!B9</f>
        <v>0</v>
      </c>
      <c r="F9" s="9">
        <f>'2007'!B9</f>
        <v>0</v>
      </c>
      <c r="G9" s="9">
        <f>'2008'!B9</f>
        <v>0</v>
      </c>
      <c r="H9" s="9">
        <f>'2009'!B9</f>
        <v>0</v>
      </c>
      <c r="I9" s="9">
        <f>'2010'!B9</f>
        <v>0</v>
      </c>
      <c r="J9" s="9">
        <f>'2011'!B9</f>
        <v>0</v>
      </c>
      <c r="K9" s="9">
        <f>'2012'!B9</f>
        <v>0</v>
      </c>
      <c r="L9" s="9">
        <f>'2013'!B9</f>
        <v>0</v>
      </c>
      <c r="M9" s="9">
        <f>'2014'!B9</f>
        <v>0</v>
      </c>
      <c r="N9" s="9">
        <f>'2015'!B9</f>
        <v>0</v>
      </c>
      <c r="O9" s="9">
        <f>'2016'!B9</f>
        <v>1</v>
      </c>
      <c r="P9" s="9">
        <f>'2017'!B9</f>
        <v>0</v>
      </c>
      <c r="Q9" s="9">
        <f>'2018'!B9</f>
        <v>0</v>
      </c>
      <c r="R9" s="9">
        <f>'2019'!B9</f>
        <v>0</v>
      </c>
      <c r="S9" s="9">
        <f>'2020'!B9</f>
        <v>0</v>
      </c>
      <c r="T9" s="9">
        <f>'2021'!B9</f>
        <v>0</v>
      </c>
      <c r="U9" s="9">
        <f>'2022'!B9</f>
        <v>0</v>
      </c>
      <c r="V9" s="9">
        <f>'2023'!B9</f>
        <v>0</v>
      </c>
      <c r="W9" s="9">
        <f>'2024'!B9</f>
        <v>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</row>
    <row r="10" spans="1:150" ht="15.75" customHeight="1" x14ac:dyDescent="0.2">
      <c r="A10" s="2" t="s">
        <v>4</v>
      </c>
      <c r="B10" s="8">
        <f t="shared" si="0"/>
        <v>65</v>
      </c>
      <c r="C10" s="9">
        <f>'2004'!B10</f>
        <v>0</v>
      </c>
      <c r="D10" s="9">
        <f>'2005'!B10</f>
        <v>0</v>
      </c>
      <c r="E10" s="9">
        <f>'2006'!B10</f>
        <v>1</v>
      </c>
      <c r="F10" s="9">
        <f>'2007'!B10</f>
        <v>0</v>
      </c>
      <c r="G10" s="9">
        <f>'2008'!B10</f>
        <v>0</v>
      </c>
      <c r="H10" s="9">
        <f>'2009'!B10</f>
        <v>0</v>
      </c>
      <c r="I10" s="9">
        <f>'2010'!B10</f>
        <v>0</v>
      </c>
      <c r="J10" s="9">
        <f>'2011'!B10</f>
        <v>1</v>
      </c>
      <c r="K10" s="9">
        <f>'2012'!B10</f>
        <v>0</v>
      </c>
      <c r="L10" s="9">
        <f>'2013'!B10</f>
        <v>2</v>
      </c>
      <c r="M10" s="9">
        <f>'2014'!B10</f>
        <v>10</v>
      </c>
      <c r="N10" s="9">
        <f>'2015'!B10</f>
        <v>8</v>
      </c>
      <c r="O10" s="9">
        <f>'2016'!B10</f>
        <v>6</v>
      </c>
      <c r="P10" s="9">
        <f>'2017'!B10</f>
        <v>4</v>
      </c>
      <c r="Q10" s="9">
        <f>'2018'!B10</f>
        <v>9</v>
      </c>
      <c r="R10" s="9">
        <f>'2019'!B10</f>
        <v>4</v>
      </c>
      <c r="S10" s="9">
        <f>'2020'!B10</f>
        <v>0</v>
      </c>
      <c r="T10" s="9">
        <f>'2021'!B10</f>
        <v>4</v>
      </c>
      <c r="U10" s="9">
        <f>'2022'!B10</f>
        <v>7</v>
      </c>
      <c r="V10" s="9">
        <f>'2023'!B10</f>
        <v>9</v>
      </c>
      <c r="W10" s="9">
        <f>'2024'!B10</f>
        <v>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</row>
    <row r="11" spans="1:150" ht="15.75" customHeight="1" x14ac:dyDescent="0.2">
      <c r="A11" s="2" t="s">
        <v>67</v>
      </c>
      <c r="B11" s="8">
        <f t="shared" si="0"/>
        <v>1</v>
      </c>
      <c r="C11" s="9">
        <f>'2004'!B11</f>
        <v>0</v>
      </c>
      <c r="D11" s="9">
        <f>'2005'!B11</f>
        <v>0</v>
      </c>
      <c r="E11" s="9">
        <f>'2006'!B11</f>
        <v>0</v>
      </c>
      <c r="F11" s="9">
        <f>'2007'!B11</f>
        <v>0</v>
      </c>
      <c r="G11" s="9">
        <f>'2008'!B11</f>
        <v>0</v>
      </c>
      <c r="H11" s="9">
        <f>'2009'!B11</f>
        <v>0</v>
      </c>
      <c r="I11" s="9">
        <f>'2010'!B11</f>
        <v>0</v>
      </c>
      <c r="J11" s="9">
        <f>'2011'!B11</f>
        <v>0</v>
      </c>
      <c r="K11" s="9">
        <f>'2012'!B11</f>
        <v>0</v>
      </c>
      <c r="L11" s="9">
        <f>'2013'!B11</f>
        <v>0</v>
      </c>
      <c r="M11" s="9">
        <f>'2014'!B11</f>
        <v>0</v>
      </c>
      <c r="N11" s="9">
        <f>'2015'!B11</f>
        <v>1</v>
      </c>
      <c r="O11" s="9">
        <f>'2016'!B11</f>
        <v>0</v>
      </c>
      <c r="P11" s="9">
        <f>'2017'!B11</f>
        <v>0</v>
      </c>
      <c r="Q11" s="9">
        <f>'2018'!B11</f>
        <v>0</v>
      </c>
      <c r="R11" s="9">
        <f>'2019'!B11</f>
        <v>0</v>
      </c>
      <c r="S11" s="9">
        <f>'2020'!B11</f>
        <v>0</v>
      </c>
      <c r="T11" s="9">
        <f>'2021'!B11</f>
        <v>0</v>
      </c>
      <c r="U11" s="9">
        <f>'2022'!B11</f>
        <v>0</v>
      </c>
      <c r="V11" s="9">
        <f>'2023'!B11</f>
        <v>0</v>
      </c>
      <c r="W11" s="9">
        <f>'2024'!B11</f>
        <v>0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</row>
    <row r="12" spans="1:150" ht="15.75" customHeight="1" x14ac:dyDescent="0.2">
      <c r="A12" s="2" t="s">
        <v>5</v>
      </c>
      <c r="B12" s="8">
        <f t="shared" si="0"/>
        <v>11</v>
      </c>
      <c r="C12" s="9">
        <f>'2004'!B12</f>
        <v>0</v>
      </c>
      <c r="D12" s="9">
        <f>'2005'!B12</f>
        <v>5</v>
      </c>
      <c r="E12" s="9">
        <f>'2006'!B12</f>
        <v>6</v>
      </c>
      <c r="F12" s="9">
        <f>'2007'!B12</f>
        <v>0</v>
      </c>
      <c r="G12" s="9">
        <f>'2008'!B12</f>
        <v>0</v>
      </c>
      <c r="H12" s="9">
        <f>'2009'!B12</f>
        <v>0</v>
      </c>
      <c r="I12" s="9">
        <f>'2010'!B12</f>
        <v>0</v>
      </c>
      <c r="J12" s="9">
        <f>'2011'!B12</f>
        <v>0</v>
      </c>
      <c r="K12" s="9">
        <f>'2012'!B12</f>
        <v>0</v>
      </c>
      <c r="L12" s="9">
        <f>'2013'!B12</f>
        <v>0</v>
      </c>
      <c r="M12" s="9">
        <f>'2014'!B12</f>
        <v>0</v>
      </c>
      <c r="N12" s="9">
        <f>'2015'!B12</f>
        <v>0</v>
      </c>
      <c r="O12" s="9">
        <f>'2016'!B12</f>
        <v>0</v>
      </c>
      <c r="P12" s="9">
        <f>'2017'!B12</f>
        <v>0</v>
      </c>
      <c r="Q12" s="9">
        <f>'2018'!B12</f>
        <v>0</v>
      </c>
      <c r="R12" s="9">
        <f>'2019'!B12</f>
        <v>0</v>
      </c>
      <c r="S12" s="9">
        <f>'2020'!B12</f>
        <v>0</v>
      </c>
      <c r="T12" s="9">
        <f>'2021'!B12</f>
        <v>0</v>
      </c>
      <c r="U12" s="9">
        <f>'2022'!B12</f>
        <v>0</v>
      </c>
      <c r="V12" s="9">
        <f>'2023'!B12</f>
        <v>0</v>
      </c>
      <c r="W12" s="9">
        <f>'2024'!B12</f>
        <v>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5.75" customHeight="1" x14ac:dyDescent="0.2">
      <c r="A13" s="2" t="s">
        <v>6</v>
      </c>
      <c r="B13" s="8">
        <f t="shared" si="0"/>
        <v>48</v>
      </c>
      <c r="C13" s="9">
        <f>'2004'!B13</f>
        <v>0</v>
      </c>
      <c r="D13" s="9">
        <f>'2005'!B13</f>
        <v>1</v>
      </c>
      <c r="E13" s="9">
        <f>'2006'!B13</f>
        <v>4</v>
      </c>
      <c r="F13" s="9">
        <f>'2007'!B13</f>
        <v>8</v>
      </c>
      <c r="G13" s="9">
        <f>'2008'!B13</f>
        <v>10</v>
      </c>
      <c r="H13" s="9">
        <f>'2009'!B13</f>
        <v>10</v>
      </c>
      <c r="I13" s="9">
        <f>'2010'!B13</f>
        <v>5</v>
      </c>
      <c r="J13" s="9">
        <f>'2011'!B13</f>
        <v>6</v>
      </c>
      <c r="K13" s="9">
        <f>'2012'!B13</f>
        <v>4</v>
      </c>
      <c r="L13" s="9">
        <f>'2013'!B13</f>
        <v>0</v>
      </c>
      <c r="M13" s="9">
        <f>'2014'!B13</f>
        <v>0</v>
      </c>
      <c r="N13" s="9">
        <f>'2015'!B13</f>
        <v>0</v>
      </c>
      <c r="O13" s="9">
        <f>'2016'!B13</f>
        <v>0</v>
      </c>
      <c r="P13" s="9">
        <f>'2017'!B13</f>
        <v>0</v>
      </c>
      <c r="Q13" s="9">
        <f>'2018'!B13</f>
        <v>0</v>
      </c>
      <c r="R13" s="9">
        <f>'2019'!B13</f>
        <v>0</v>
      </c>
      <c r="S13" s="9">
        <f>'2020'!B13</f>
        <v>0</v>
      </c>
      <c r="T13" s="9">
        <f>'2021'!B13</f>
        <v>0</v>
      </c>
      <c r="U13" s="9">
        <f>'2022'!B13</f>
        <v>0</v>
      </c>
      <c r="V13" s="9">
        <f>'2023'!B13</f>
        <v>0</v>
      </c>
      <c r="W13" s="9">
        <f>'2024'!B13</f>
        <v>0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5.75" customHeight="1" x14ac:dyDescent="0.2">
      <c r="A14" s="2" t="s">
        <v>44</v>
      </c>
      <c r="B14" s="8">
        <f t="shared" si="0"/>
        <v>163</v>
      </c>
      <c r="C14" s="9">
        <f>'2004'!B14</f>
        <v>0</v>
      </c>
      <c r="D14" s="9">
        <f>'2005'!B14</f>
        <v>4</v>
      </c>
      <c r="E14" s="9">
        <f>'2006'!B14</f>
        <v>4</v>
      </c>
      <c r="F14" s="9">
        <f>'2007'!B14</f>
        <v>0</v>
      </c>
      <c r="G14" s="9">
        <f>'2008'!B14</f>
        <v>8</v>
      </c>
      <c r="H14" s="9">
        <f>'2009'!B14</f>
        <v>11</v>
      </c>
      <c r="I14" s="9">
        <f>'2010'!B14</f>
        <v>11</v>
      </c>
      <c r="J14" s="9">
        <f>'2011'!B14</f>
        <v>12</v>
      </c>
      <c r="K14" s="9">
        <f>'2012'!B14</f>
        <v>12</v>
      </c>
      <c r="L14" s="9">
        <f>'2013'!B14</f>
        <v>11</v>
      </c>
      <c r="M14" s="9">
        <f>'2014'!B14</f>
        <v>11</v>
      </c>
      <c r="N14" s="9">
        <f>'2015'!B14</f>
        <v>11</v>
      </c>
      <c r="O14" s="9">
        <f>'2016'!B14</f>
        <v>10</v>
      </c>
      <c r="P14" s="9">
        <f>'2017'!B14</f>
        <v>8</v>
      </c>
      <c r="Q14" s="9">
        <f>'2018'!B14</f>
        <v>12</v>
      </c>
      <c r="R14" s="9">
        <f>'2019'!B14</f>
        <v>7</v>
      </c>
      <c r="S14" s="9">
        <f>'2020'!B14</f>
        <v>0</v>
      </c>
      <c r="T14" s="9">
        <f>'2021'!B14</f>
        <v>6</v>
      </c>
      <c r="U14" s="9">
        <f>'2022'!B14</f>
        <v>5</v>
      </c>
      <c r="V14" s="9">
        <f>'2023'!B14</f>
        <v>10</v>
      </c>
      <c r="W14" s="9">
        <f>'2024'!B14</f>
        <v>10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15.75" customHeight="1" x14ac:dyDescent="0.2">
      <c r="A15" s="2" t="s">
        <v>80</v>
      </c>
      <c r="B15" s="8">
        <f t="shared" si="0"/>
        <v>1</v>
      </c>
      <c r="C15" s="9">
        <f>'2004'!B15</f>
        <v>0</v>
      </c>
      <c r="D15" s="9">
        <f>'2005'!B15</f>
        <v>0</v>
      </c>
      <c r="E15" s="9">
        <f>'2006'!B15</f>
        <v>0</v>
      </c>
      <c r="F15" s="9">
        <f>'2007'!B15</f>
        <v>0</v>
      </c>
      <c r="G15" s="9">
        <f>'2008'!B15</f>
        <v>0</v>
      </c>
      <c r="H15" s="9">
        <f>'2009'!B15</f>
        <v>0</v>
      </c>
      <c r="I15" s="9">
        <f>'2010'!B15</f>
        <v>0</v>
      </c>
      <c r="J15" s="9">
        <f>'2011'!B15</f>
        <v>0</v>
      </c>
      <c r="K15" s="9">
        <f>'2012'!B15</f>
        <v>0</v>
      </c>
      <c r="L15" s="9">
        <f>'2013'!B15</f>
        <v>0</v>
      </c>
      <c r="M15" s="9">
        <f>'2014'!B15</f>
        <v>0</v>
      </c>
      <c r="N15" s="9">
        <f>'2015'!B15</f>
        <v>0</v>
      </c>
      <c r="O15" s="9">
        <f>'2016'!B15</f>
        <v>0</v>
      </c>
      <c r="P15" s="9">
        <f>'2017'!B15</f>
        <v>0</v>
      </c>
      <c r="Q15" s="9">
        <f>'2018'!B15</f>
        <v>0</v>
      </c>
      <c r="R15" s="9">
        <f>'2019'!B15</f>
        <v>0</v>
      </c>
      <c r="S15" s="9">
        <f>'2020'!B15</f>
        <v>0</v>
      </c>
      <c r="T15" s="9">
        <f>'2021'!B15</f>
        <v>0</v>
      </c>
      <c r="U15" s="9">
        <f>'2022'!B15</f>
        <v>0</v>
      </c>
      <c r="V15" s="9">
        <f>'2023'!B15</f>
        <v>0</v>
      </c>
      <c r="W15" s="9">
        <f>'2024'!B15</f>
        <v>1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15.75" customHeight="1" x14ac:dyDescent="0.2">
      <c r="A16" s="2" t="s">
        <v>81</v>
      </c>
      <c r="B16" s="8">
        <f t="shared" si="0"/>
        <v>5</v>
      </c>
      <c r="C16" s="9">
        <f>'2004'!B16</f>
        <v>0</v>
      </c>
      <c r="D16" s="9">
        <f>'2005'!B16</f>
        <v>0</v>
      </c>
      <c r="E16" s="9">
        <f>'2006'!B16</f>
        <v>0</v>
      </c>
      <c r="F16" s="9">
        <f>'2007'!B16</f>
        <v>0</v>
      </c>
      <c r="G16" s="9">
        <f>'2008'!B16</f>
        <v>0</v>
      </c>
      <c r="H16" s="9">
        <f>'2009'!B16</f>
        <v>0</v>
      </c>
      <c r="I16" s="9">
        <f>'2010'!B16</f>
        <v>0</v>
      </c>
      <c r="J16" s="9">
        <f>'2011'!B16</f>
        <v>0</v>
      </c>
      <c r="K16" s="9">
        <f>'2012'!B16</f>
        <v>0</v>
      </c>
      <c r="L16" s="9">
        <f>'2013'!B16</f>
        <v>0</v>
      </c>
      <c r="M16" s="9">
        <f>'2014'!B16</f>
        <v>0</v>
      </c>
      <c r="N16" s="9">
        <f>'2015'!B16</f>
        <v>0</v>
      </c>
      <c r="O16" s="9">
        <f>'2016'!B16</f>
        <v>0</v>
      </c>
      <c r="P16" s="9">
        <f>'2017'!B16</f>
        <v>0</v>
      </c>
      <c r="Q16" s="9">
        <f>'2018'!B16</f>
        <v>0</v>
      </c>
      <c r="R16" s="9">
        <f>'2019'!B16</f>
        <v>0</v>
      </c>
      <c r="S16" s="9">
        <f>'2020'!B16</f>
        <v>0</v>
      </c>
      <c r="T16" s="9">
        <f>'2021'!B16</f>
        <v>0</v>
      </c>
      <c r="U16" s="9">
        <f>'2022'!B16</f>
        <v>0</v>
      </c>
      <c r="V16" s="9">
        <f>'2023'!B16</f>
        <v>0</v>
      </c>
      <c r="W16" s="9">
        <f>'2024'!B16</f>
        <v>5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</row>
    <row r="17" spans="1:150" ht="15.75" customHeight="1" x14ac:dyDescent="0.2">
      <c r="A17" s="2" t="s">
        <v>7</v>
      </c>
      <c r="B17" s="8">
        <f t="shared" si="0"/>
        <v>138</v>
      </c>
      <c r="C17" s="9">
        <f>'2004'!B17</f>
        <v>0</v>
      </c>
      <c r="D17" s="9">
        <f>'2005'!B17</f>
        <v>9</v>
      </c>
      <c r="E17" s="9">
        <f>'2006'!B17</f>
        <v>9</v>
      </c>
      <c r="F17" s="9">
        <f>'2007'!B17</f>
        <v>10</v>
      </c>
      <c r="G17" s="9">
        <f>'2008'!B17</f>
        <v>5</v>
      </c>
      <c r="H17" s="9">
        <f>'2009'!B17</f>
        <v>11</v>
      </c>
      <c r="I17" s="9">
        <f>'2010'!B17</f>
        <v>11</v>
      </c>
      <c r="J17" s="9">
        <f>'2011'!B17</f>
        <v>9</v>
      </c>
      <c r="K17" s="9">
        <f>'2012'!B17</f>
        <v>4</v>
      </c>
      <c r="L17" s="9">
        <f>'2013'!B17</f>
        <v>0</v>
      </c>
      <c r="M17" s="9">
        <f>'2014'!B17</f>
        <v>0</v>
      </c>
      <c r="N17" s="9">
        <f>'2015'!B17</f>
        <v>6</v>
      </c>
      <c r="O17" s="9">
        <f>'2016'!B17</f>
        <v>9</v>
      </c>
      <c r="P17" s="9">
        <f>'2017'!B17</f>
        <v>9</v>
      </c>
      <c r="Q17" s="9">
        <f>'2018'!B17</f>
        <v>3</v>
      </c>
      <c r="R17" s="9">
        <f>'2019'!B17</f>
        <v>9</v>
      </c>
      <c r="S17" s="9">
        <f>'2020'!B17</f>
        <v>0</v>
      </c>
      <c r="T17" s="9">
        <f>'2021'!B17</f>
        <v>5</v>
      </c>
      <c r="U17" s="9">
        <f>'2022'!B17</f>
        <v>8</v>
      </c>
      <c r="V17" s="9">
        <f>'2023'!B17</f>
        <v>11</v>
      </c>
      <c r="W17" s="9">
        <f>'2024'!B17</f>
        <v>10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</row>
    <row r="18" spans="1:150" ht="15.75" customHeight="1" x14ac:dyDescent="0.2">
      <c r="A18" s="2" t="s">
        <v>70</v>
      </c>
      <c r="B18" s="8">
        <f t="shared" si="0"/>
        <v>2</v>
      </c>
      <c r="C18" s="9">
        <f>'2004'!B18</f>
        <v>0</v>
      </c>
      <c r="D18" s="9">
        <f>'2005'!B18</f>
        <v>0</v>
      </c>
      <c r="E18" s="9">
        <f>'2006'!B18</f>
        <v>0</v>
      </c>
      <c r="F18" s="9">
        <f>'2007'!B18</f>
        <v>0</v>
      </c>
      <c r="G18" s="9">
        <f>'2008'!B18</f>
        <v>0</v>
      </c>
      <c r="H18" s="9">
        <f>'2009'!B18</f>
        <v>0</v>
      </c>
      <c r="I18" s="9">
        <f>'2010'!B18</f>
        <v>0</v>
      </c>
      <c r="J18" s="9">
        <f>'2011'!B18</f>
        <v>0</v>
      </c>
      <c r="K18" s="9">
        <f>'2012'!B18</f>
        <v>0</v>
      </c>
      <c r="L18" s="9">
        <f>'2013'!B18</f>
        <v>0</v>
      </c>
      <c r="M18" s="9">
        <f>'2014'!B18</f>
        <v>0</v>
      </c>
      <c r="N18" s="9">
        <f>'2015'!B18</f>
        <v>0</v>
      </c>
      <c r="O18" s="9">
        <f>'2016'!B18</f>
        <v>2</v>
      </c>
      <c r="P18" s="9">
        <f>'2017'!B18</f>
        <v>0</v>
      </c>
      <c r="Q18" s="9">
        <f>'2018'!B18</f>
        <v>0</v>
      </c>
      <c r="R18" s="9">
        <f>'2019'!B18</f>
        <v>0</v>
      </c>
      <c r="S18" s="9">
        <f>'2020'!B18</f>
        <v>0</v>
      </c>
      <c r="T18" s="9">
        <f>'2021'!B18</f>
        <v>0</v>
      </c>
      <c r="U18" s="9">
        <f>'2022'!B18</f>
        <v>0</v>
      </c>
      <c r="V18" s="9">
        <f>'2023'!B18</f>
        <v>0</v>
      </c>
      <c r="W18" s="9">
        <f>'2024'!B18</f>
        <v>0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5.75" customHeight="1" x14ac:dyDescent="0.2">
      <c r="A19" s="2" t="s">
        <v>8</v>
      </c>
      <c r="B19" s="8">
        <f t="shared" si="0"/>
        <v>6</v>
      </c>
      <c r="C19" s="9">
        <f>'2004'!B19</f>
        <v>0</v>
      </c>
      <c r="D19" s="9">
        <f>'2005'!B19</f>
        <v>0</v>
      </c>
      <c r="E19" s="9">
        <f>'2006'!B19</f>
        <v>0</v>
      </c>
      <c r="F19" s="9">
        <f>'2007'!B19</f>
        <v>0</v>
      </c>
      <c r="G19" s="9">
        <f>'2008'!B19</f>
        <v>2</v>
      </c>
      <c r="H19" s="9">
        <f>'2009'!B19</f>
        <v>0</v>
      </c>
      <c r="I19" s="9">
        <f>'2010'!B19</f>
        <v>4</v>
      </c>
      <c r="J19" s="9">
        <f>'2011'!B19</f>
        <v>0</v>
      </c>
      <c r="K19" s="9">
        <f>'2012'!B19</f>
        <v>0</v>
      </c>
      <c r="L19" s="9">
        <f>'2013'!B19</f>
        <v>0</v>
      </c>
      <c r="M19" s="9">
        <f>'2014'!B19</f>
        <v>0</v>
      </c>
      <c r="N19" s="9">
        <f>'2015'!B19</f>
        <v>0</v>
      </c>
      <c r="O19" s="9">
        <f>'2016'!B19</f>
        <v>0</v>
      </c>
      <c r="P19" s="9">
        <f>'2017'!B19</f>
        <v>0</v>
      </c>
      <c r="Q19" s="9">
        <f>'2018'!B19</f>
        <v>0</v>
      </c>
      <c r="R19" s="9">
        <f>'2019'!B19</f>
        <v>0</v>
      </c>
      <c r="S19" s="9">
        <f>'2020'!B19</f>
        <v>0</v>
      </c>
      <c r="T19" s="9">
        <f>'2021'!B19</f>
        <v>0</v>
      </c>
      <c r="U19" s="9">
        <f>'2022'!B19</f>
        <v>0</v>
      </c>
      <c r="V19" s="9">
        <f>'2023'!B19</f>
        <v>0</v>
      </c>
      <c r="W19" s="9">
        <f>'2024'!B19</f>
        <v>0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ht="15.75" customHeight="1" x14ac:dyDescent="0.2">
      <c r="A20" s="2" t="s">
        <v>79</v>
      </c>
      <c r="B20" s="8">
        <f t="shared" si="0"/>
        <v>2</v>
      </c>
      <c r="C20" s="9">
        <f>'2004'!B20</f>
        <v>0</v>
      </c>
      <c r="D20" s="9">
        <f>'2005'!B20</f>
        <v>0</v>
      </c>
      <c r="E20" s="9">
        <f>'2006'!B20</f>
        <v>0</v>
      </c>
      <c r="F20" s="9">
        <f>'2007'!B20</f>
        <v>0</v>
      </c>
      <c r="G20" s="9">
        <f>'2008'!B20</f>
        <v>0</v>
      </c>
      <c r="H20" s="9">
        <f>'2009'!B20</f>
        <v>0</v>
      </c>
      <c r="I20" s="9">
        <f>'2010'!B20</f>
        <v>0</v>
      </c>
      <c r="J20" s="9">
        <f>'2011'!B20</f>
        <v>0</v>
      </c>
      <c r="K20" s="9">
        <f>'2012'!B20</f>
        <v>0</v>
      </c>
      <c r="L20" s="9">
        <f>'2013'!B20</f>
        <v>0</v>
      </c>
      <c r="M20" s="9">
        <f>'2014'!B20</f>
        <v>0</v>
      </c>
      <c r="N20" s="9">
        <f>'2015'!B20</f>
        <v>0</v>
      </c>
      <c r="O20" s="9">
        <f>'2016'!B20</f>
        <v>0</v>
      </c>
      <c r="P20" s="9">
        <f>'2017'!B20</f>
        <v>0</v>
      </c>
      <c r="Q20" s="9">
        <f>'2018'!B20</f>
        <v>0</v>
      </c>
      <c r="R20" s="9">
        <f>'2019'!B20</f>
        <v>0</v>
      </c>
      <c r="S20" s="9">
        <f>'2020'!B20</f>
        <v>0</v>
      </c>
      <c r="T20" s="9">
        <f>'2021'!B20</f>
        <v>0</v>
      </c>
      <c r="U20" s="9">
        <f>'2022'!B20</f>
        <v>0</v>
      </c>
      <c r="V20" s="9">
        <f>'2023'!B20</f>
        <v>2</v>
      </c>
      <c r="W20" s="9">
        <f>'2024'!B20</f>
        <v>0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</row>
    <row r="21" spans="1:150" ht="15.75" customHeight="1" x14ac:dyDescent="0.2">
      <c r="A21" s="2" t="s">
        <v>57</v>
      </c>
      <c r="B21" s="8">
        <f t="shared" si="0"/>
        <v>2</v>
      </c>
      <c r="C21" s="9">
        <f>'2004'!B21</f>
        <v>0</v>
      </c>
      <c r="D21" s="9">
        <f>'2005'!B21</f>
        <v>2</v>
      </c>
      <c r="E21" s="9">
        <f>'2006'!B21</f>
        <v>0</v>
      </c>
      <c r="F21" s="9">
        <f>'2007'!B21</f>
        <v>0</v>
      </c>
      <c r="G21" s="9">
        <f>'2008'!B21</f>
        <v>0</v>
      </c>
      <c r="H21" s="9">
        <f>'2009'!B21</f>
        <v>0</v>
      </c>
      <c r="I21" s="9">
        <f>'2010'!B21</f>
        <v>0</v>
      </c>
      <c r="J21" s="9">
        <f>'2011'!B21</f>
        <v>0</v>
      </c>
      <c r="K21" s="9">
        <f>'2012'!B21</f>
        <v>0</v>
      </c>
      <c r="L21" s="9">
        <f>'2013'!B21</f>
        <v>0</v>
      </c>
      <c r="M21" s="9">
        <f>'2014'!B21</f>
        <v>0</v>
      </c>
      <c r="N21" s="9">
        <f>'2015'!B21</f>
        <v>0</v>
      </c>
      <c r="O21" s="9">
        <f>'2016'!B21</f>
        <v>0</v>
      </c>
      <c r="P21" s="9">
        <f>'2017'!B21</f>
        <v>0</v>
      </c>
      <c r="Q21" s="9">
        <f>'2018'!B21</f>
        <v>0</v>
      </c>
      <c r="R21" s="9">
        <f>'2019'!B21</f>
        <v>0</v>
      </c>
      <c r="S21" s="9">
        <f>'2020'!B21</f>
        <v>0</v>
      </c>
      <c r="T21" s="9">
        <f>'2021'!B21</f>
        <v>0</v>
      </c>
      <c r="U21" s="9">
        <f>'2022'!B21</f>
        <v>0</v>
      </c>
      <c r="V21" s="9">
        <f>'2023'!B21</f>
        <v>0</v>
      </c>
      <c r="W21" s="9">
        <f>'2024'!B21</f>
        <v>0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</row>
    <row r="22" spans="1:150" ht="15.75" customHeight="1" x14ac:dyDescent="0.2">
      <c r="A22" s="2" t="s">
        <v>9</v>
      </c>
      <c r="B22" s="8">
        <f t="shared" si="0"/>
        <v>52</v>
      </c>
      <c r="C22" s="9">
        <f>'2004'!B22</f>
        <v>0</v>
      </c>
      <c r="D22" s="9">
        <f>'2005'!B22</f>
        <v>0</v>
      </c>
      <c r="E22" s="9">
        <f>'2006'!B22</f>
        <v>0</v>
      </c>
      <c r="F22" s="9">
        <f>'2007'!B22</f>
        <v>0</v>
      </c>
      <c r="G22" s="9">
        <f>'2008'!B22</f>
        <v>0</v>
      </c>
      <c r="H22" s="9">
        <f>'2009'!B22</f>
        <v>0</v>
      </c>
      <c r="I22" s="9">
        <f>'2010'!B22</f>
        <v>0</v>
      </c>
      <c r="J22" s="9">
        <f>'2011'!B22</f>
        <v>0</v>
      </c>
      <c r="K22" s="9">
        <f>'2012'!B22</f>
        <v>1</v>
      </c>
      <c r="L22" s="9">
        <f>'2013'!B22</f>
        <v>6</v>
      </c>
      <c r="M22" s="9">
        <f>'2014'!B22</f>
        <v>6</v>
      </c>
      <c r="N22" s="9">
        <f>'2015'!B22</f>
        <v>7</v>
      </c>
      <c r="O22" s="9">
        <f>'2016'!B22</f>
        <v>4</v>
      </c>
      <c r="P22" s="9">
        <f>'2017'!B22</f>
        <v>5</v>
      </c>
      <c r="Q22" s="9">
        <f>'2018'!B22</f>
        <v>7</v>
      </c>
      <c r="R22" s="9">
        <f>'2019'!B22</f>
        <v>4</v>
      </c>
      <c r="S22" s="9">
        <f>'2020'!B22</f>
        <v>0</v>
      </c>
      <c r="T22" s="9">
        <f>'2021'!B22</f>
        <v>4</v>
      </c>
      <c r="U22" s="9">
        <f>'2022'!B22</f>
        <v>6</v>
      </c>
      <c r="V22" s="9">
        <f>'2023'!B22</f>
        <v>0</v>
      </c>
      <c r="W22" s="9">
        <f>'2024'!B22</f>
        <v>2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</row>
    <row r="23" spans="1:150" ht="15.75" customHeight="1" x14ac:dyDescent="0.2">
      <c r="A23" s="2" t="s">
        <v>50</v>
      </c>
      <c r="B23" s="8">
        <f t="shared" si="0"/>
        <v>12</v>
      </c>
      <c r="C23" s="9">
        <f>'2004'!B23</f>
        <v>0</v>
      </c>
      <c r="D23" s="9">
        <f>'2005'!B23</f>
        <v>0</v>
      </c>
      <c r="E23" s="9">
        <f>'2006'!B23</f>
        <v>0</v>
      </c>
      <c r="F23" s="9">
        <f>'2007'!B23</f>
        <v>0</v>
      </c>
      <c r="G23" s="9">
        <f>'2008'!B23</f>
        <v>0</v>
      </c>
      <c r="H23" s="9">
        <f>'2009'!B23</f>
        <v>0</v>
      </c>
      <c r="I23" s="9">
        <f>'2010'!B23</f>
        <v>0</v>
      </c>
      <c r="J23" s="9">
        <f>'2011'!B23</f>
        <v>0</v>
      </c>
      <c r="K23" s="9">
        <f>'2012'!B23</f>
        <v>0</v>
      </c>
      <c r="L23" s="9">
        <f>'2013'!B23</f>
        <v>0</v>
      </c>
      <c r="M23" s="9">
        <f>'2014'!B23</f>
        <v>0</v>
      </c>
      <c r="N23" s="9">
        <f>'2015'!B23</f>
        <v>0</v>
      </c>
      <c r="O23" s="9">
        <f>'2016'!B23</f>
        <v>0</v>
      </c>
      <c r="P23" s="9">
        <f>'2017'!B23</f>
        <v>0</v>
      </c>
      <c r="Q23" s="9">
        <f>'2018'!B23</f>
        <v>0</v>
      </c>
      <c r="R23" s="9">
        <f>'2019'!B23</f>
        <v>0</v>
      </c>
      <c r="S23" s="9">
        <f>'2020'!B23</f>
        <v>0</v>
      </c>
      <c r="T23" s="9">
        <f>'2021'!B23</f>
        <v>0</v>
      </c>
      <c r="U23" s="9">
        <f>'2022'!B23</f>
        <v>0</v>
      </c>
      <c r="V23" s="9">
        <f>'2023'!B23</f>
        <v>4</v>
      </c>
      <c r="W23" s="9">
        <f>'2024'!B23</f>
        <v>8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</row>
    <row r="24" spans="1:150" ht="15.75" customHeight="1" x14ac:dyDescent="0.2">
      <c r="A24" s="2" t="s">
        <v>10</v>
      </c>
      <c r="B24" s="8">
        <f t="shared" si="0"/>
        <v>74</v>
      </c>
      <c r="C24" s="9">
        <f>'2004'!B24</f>
        <v>0</v>
      </c>
      <c r="D24" s="9">
        <f>'2005'!B24</f>
        <v>9</v>
      </c>
      <c r="E24" s="9">
        <f>'2006'!B24</f>
        <v>10</v>
      </c>
      <c r="F24" s="9">
        <f>'2007'!B24</f>
        <v>9</v>
      </c>
      <c r="G24" s="9">
        <f>'2008'!B24</f>
        <v>9</v>
      </c>
      <c r="H24" s="9">
        <f>'2009'!B24</f>
        <v>9</v>
      </c>
      <c r="I24" s="9">
        <f>'2010'!B24</f>
        <v>7</v>
      </c>
      <c r="J24" s="9">
        <f>'2011'!B24</f>
        <v>12</v>
      </c>
      <c r="K24" s="9">
        <f>'2012'!B24</f>
        <v>6</v>
      </c>
      <c r="L24" s="9">
        <f>'2013'!B24</f>
        <v>3</v>
      </c>
      <c r="M24" s="9">
        <f>'2014'!B24</f>
        <v>0</v>
      </c>
      <c r="N24" s="9">
        <f>'2015'!B24</f>
        <v>0</v>
      </c>
      <c r="O24" s="9">
        <f>'2016'!B24</f>
        <v>0</v>
      </c>
      <c r="P24" s="9">
        <f>'2017'!B24</f>
        <v>0</v>
      </c>
      <c r="Q24" s="9">
        <f>'2018'!B24</f>
        <v>0</v>
      </c>
      <c r="R24" s="9">
        <f>'2019'!B24</f>
        <v>0</v>
      </c>
      <c r="S24" s="9">
        <f>'2020'!B24</f>
        <v>0</v>
      </c>
      <c r="T24" s="9">
        <f>'2021'!B24</f>
        <v>0</v>
      </c>
      <c r="U24" s="9">
        <f>'2022'!B24</f>
        <v>0</v>
      </c>
      <c r="V24" s="9">
        <f>'2023'!B24</f>
        <v>0</v>
      </c>
      <c r="W24" s="9">
        <f>'2024'!B24</f>
        <v>0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</row>
    <row r="25" spans="1:150" ht="15.75" customHeight="1" x14ac:dyDescent="0.2">
      <c r="A25" s="2" t="s">
        <v>71</v>
      </c>
      <c r="B25" s="8">
        <f t="shared" si="0"/>
        <v>1</v>
      </c>
      <c r="C25" s="9">
        <f>'2004'!B25</f>
        <v>0</v>
      </c>
      <c r="D25" s="9">
        <f>'2005'!B25</f>
        <v>0</v>
      </c>
      <c r="E25" s="9">
        <f>'2006'!B25</f>
        <v>0</v>
      </c>
      <c r="F25" s="9">
        <f>'2007'!B25</f>
        <v>0</v>
      </c>
      <c r="G25" s="9">
        <f>'2008'!B25</f>
        <v>0</v>
      </c>
      <c r="H25" s="9">
        <f>'2009'!B25</f>
        <v>0</v>
      </c>
      <c r="I25" s="9">
        <f>'2010'!B25</f>
        <v>0</v>
      </c>
      <c r="J25" s="9">
        <f>'2011'!B25</f>
        <v>0</v>
      </c>
      <c r="K25" s="9">
        <f>'2012'!B25</f>
        <v>0</v>
      </c>
      <c r="L25" s="9">
        <f>'2013'!B25</f>
        <v>0</v>
      </c>
      <c r="M25" s="9">
        <f>'2014'!B25</f>
        <v>0</v>
      </c>
      <c r="N25" s="9">
        <f>'2015'!B25</f>
        <v>0</v>
      </c>
      <c r="O25" s="9">
        <f>'2016'!B25</f>
        <v>1</v>
      </c>
      <c r="P25" s="9">
        <f>'2017'!B25</f>
        <v>0</v>
      </c>
      <c r="Q25" s="9">
        <f>'2018'!B25</f>
        <v>0</v>
      </c>
      <c r="R25" s="9">
        <f>'2019'!B25</f>
        <v>0</v>
      </c>
      <c r="S25" s="9">
        <f>'2020'!B25</f>
        <v>0</v>
      </c>
      <c r="T25" s="9">
        <f>'2021'!B25</f>
        <v>0</v>
      </c>
      <c r="U25" s="9">
        <f>'2022'!B25</f>
        <v>0</v>
      </c>
      <c r="V25" s="9">
        <f>'2023'!B25</f>
        <v>0</v>
      </c>
      <c r="W25" s="9">
        <f>'2024'!B25</f>
        <v>0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</row>
    <row r="26" spans="1:150" ht="15.75" customHeight="1" x14ac:dyDescent="0.2">
      <c r="A26" s="2" t="s">
        <v>11</v>
      </c>
      <c r="B26" s="8">
        <f t="shared" si="0"/>
        <v>96</v>
      </c>
      <c r="C26" s="9">
        <f>'2004'!B26</f>
        <v>0</v>
      </c>
      <c r="D26" s="9">
        <f>'2005'!B26</f>
        <v>3</v>
      </c>
      <c r="E26" s="9">
        <f>'2006'!B26</f>
        <v>5</v>
      </c>
      <c r="F26" s="9">
        <f>'2007'!B26</f>
        <v>1</v>
      </c>
      <c r="G26" s="9">
        <f>'2008'!B26</f>
        <v>0</v>
      </c>
      <c r="H26" s="9">
        <f>'2009'!B26</f>
        <v>0</v>
      </c>
      <c r="I26" s="9">
        <f>'2010'!B26</f>
        <v>4</v>
      </c>
      <c r="J26" s="9">
        <f>'2011'!B26</f>
        <v>10</v>
      </c>
      <c r="K26" s="9">
        <f>'2012'!B26</f>
        <v>8</v>
      </c>
      <c r="L26" s="9">
        <f>'2013'!B26</f>
        <v>9</v>
      </c>
      <c r="M26" s="9">
        <f>'2014'!B26</f>
        <v>10</v>
      </c>
      <c r="N26" s="9">
        <f>'2015'!B26</f>
        <v>11</v>
      </c>
      <c r="O26" s="9">
        <f>'2016'!B26</f>
        <v>4</v>
      </c>
      <c r="P26" s="9">
        <f>'2017'!B26</f>
        <v>4</v>
      </c>
      <c r="Q26" s="9">
        <f>'2018'!B26</f>
        <v>0</v>
      </c>
      <c r="R26" s="9">
        <f>'2019'!B26</f>
        <v>2</v>
      </c>
      <c r="S26" s="9">
        <f>'2020'!B26</f>
        <v>0</v>
      </c>
      <c r="T26" s="9">
        <f>'2021'!B26</f>
        <v>5</v>
      </c>
      <c r="U26" s="9">
        <f>'2022'!B26</f>
        <v>6</v>
      </c>
      <c r="V26" s="9">
        <f>'2023'!B26</f>
        <v>5</v>
      </c>
      <c r="W26" s="9">
        <f>'2024'!B26</f>
        <v>9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</row>
    <row r="27" spans="1:150" ht="15.75" customHeight="1" x14ac:dyDescent="0.2">
      <c r="A27" s="2" t="s">
        <v>14</v>
      </c>
      <c r="B27" s="8">
        <f t="shared" si="0"/>
        <v>76</v>
      </c>
      <c r="C27" s="9">
        <f>'2004'!B27</f>
        <v>0</v>
      </c>
      <c r="D27" s="9">
        <f>'2005'!B27</f>
        <v>7</v>
      </c>
      <c r="E27" s="9">
        <f>'2006'!B27</f>
        <v>4</v>
      </c>
      <c r="F27" s="9">
        <f>'2007'!B27</f>
        <v>9</v>
      </c>
      <c r="G27" s="9">
        <f>'2008'!B27</f>
        <v>6</v>
      </c>
      <c r="H27" s="9">
        <f>'2009'!B27</f>
        <v>10</v>
      </c>
      <c r="I27" s="9">
        <f>'2010'!B27</f>
        <v>5</v>
      </c>
      <c r="J27" s="9">
        <f>'2011'!B27</f>
        <v>5</v>
      </c>
      <c r="K27" s="9">
        <f>'2012'!B27</f>
        <v>5</v>
      </c>
      <c r="L27" s="9">
        <f>'2013'!B27</f>
        <v>0</v>
      </c>
      <c r="M27" s="9">
        <f>'2014'!B27</f>
        <v>2</v>
      </c>
      <c r="N27" s="9">
        <f>'2015'!B27</f>
        <v>7</v>
      </c>
      <c r="O27" s="9">
        <f>'2016'!B27</f>
        <v>6</v>
      </c>
      <c r="P27" s="9">
        <f>'2017'!B27</f>
        <v>0</v>
      </c>
      <c r="Q27" s="9">
        <f>'2018'!B27</f>
        <v>2</v>
      </c>
      <c r="R27" s="9">
        <f>'2019'!B27</f>
        <v>0</v>
      </c>
      <c r="S27" s="9">
        <f>'2020'!B27</f>
        <v>0</v>
      </c>
      <c r="T27" s="9">
        <f>'2021'!B27</f>
        <v>0</v>
      </c>
      <c r="U27" s="9">
        <f>'2022'!B27</f>
        <v>0</v>
      </c>
      <c r="V27" s="9">
        <f>'2023'!B27</f>
        <v>3</v>
      </c>
      <c r="W27" s="9">
        <f>'2024'!B27</f>
        <v>5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</row>
    <row r="28" spans="1:150" ht="15.75" customHeight="1" x14ac:dyDescent="0.2">
      <c r="A28" s="2" t="s">
        <v>15</v>
      </c>
      <c r="B28" s="8">
        <f t="shared" si="0"/>
        <v>58</v>
      </c>
      <c r="C28" s="9">
        <f>'2004'!B28</f>
        <v>0</v>
      </c>
      <c r="D28" s="9">
        <f>'2005'!B28</f>
        <v>0</v>
      </c>
      <c r="E28" s="9">
        <f>'2006'!B28</f>
        <v>0</v>
      </c>
      <c r="F28" s="9">
        <f>'2007'!B28</f>
        <v>0</v>
      </c>
      <c r="G28" s="9">
        <f>'2008'!B28</f>
        <v>0</v>
      </c>
      <c r="H28" s="9">
        <f>'2009'!B28</f>
        <v>0</v>
      </c>
      <c r="I28" s="9">
        <f>'2010'!B28</f>
        <v>0</v>
      </c>
      <c r="J28" s="9">
        <f>'2011'!B28</f>
        <v>0</v>
      </c>
      <c r="K28" s="9">
        <f>'2012'!B28</f>
        <v>0</v>
      </c>
      <c r="L28" s="9">
        <f>'2013'!B28</f>
        <v>4</v>
      </c>
      <c r="M28" s="9">
        <f>'2014'!B28</f>
        <v>3</v>
      </c>
      <c r="N28" s="9">
        <f>'2015'!B28</f>
        <v>11</v>
      </c>
      <c r="O28" s="9">
        <f>'2016'!B28</f>
        <v>9</v>
      </c>
      <c r="P28" s="9">
        <f>'2017'!B28</f>
        <v>4</v>
      </c>
      <c r="Q28" s="9">
        <f>'2018'!B28</f>
        <v>12</v>
      </c>
      <c r="R28" s="9">
        <f>'2019'!B28</f>
        <v>6</v>
      </c>
      <c r="S28" s="9">
        <f>'2020'!B28</f>
        <v>0</v>
      </c>
      <c r="T28" s="9">
        <f>'2021'!B28</f>
        <v>2</v>
      </c>
      <c r="U28" s="9">
        <f>'2022'!B28</f>
        <v>3</v>
      </c>
      <c r="V28" s="9">
        <f>'2023'!B28</f>
        <v>2</v>
      </c>
      <c r="W28" s="9">
        <f>'2024'!B28</f>
        <v>2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</row>
    <row r="29" spans="1:150" ht="15.75" customHeight="1" x14ac:dyDescent="0.2">
      <c r="A29" s="2" t="s">
        <v>13</v>
      </c>
      <c r="B29" s="8">
        <f t="shared" si="0"/>
        <v>3</v>
      </c>
      <c r="C29" s="9">
        <f>'2004'!B29</f>
        <v>0</v>
      </c>
      <c r="D29" s="9">
        <f>'2005'!B29</f>
        <v>1</v>
      </c>
      <c r="E29" s="9">
        <f>'2006'!B29</f>
        <v>0</v>
      </c>
      <c r="F29" s="9">
        <f>'2007'!B29</f>
        <v>2</v>
      </c>
      <c r="G29" s="9">
        <f>'2008'!B29</f>
        <v>0</v>
      </c>
      <c r="H29" s="9">
        <f>'2009'!B29</f>
        <v>0</v>
      </c>
      <c r="I29" s="9">
        <f>'2010'!B29</f>
        <v>0</v>
      </c>
      <c r="J29" s="9">
        <f>'2011'!B29</f>
        <v>0</v>
      </c>
      <c r="K29" s="9">
        <f>'2012'!B29</f>
        <v>0</v>
      </c>
      <c r="L29" s="9">
        <f>'2013'!B29</f>
        <v>0</v>
      </c>
      <c r="M29" s="9">
        <f>'2014'!B29</f>
        <v>0</v>
      </c>
      <c r="N29" s="9">
        <f>'2015'!B29</f>
        <v>0</v>
      </c>
      <c r="O29" s="9">
        <f>'2016'!B29</f>
        <v>0</v>
      </c>
      <c r="P29" s="9">
        <f>'2017'!B29</f>
        <v>0</v>
      </c>
      <c r="Q29" s="9">
        <f>'2018'!B29</f>
        <v>0</v>
      </c>
      <c r="R29" s="9">
        <f>'2019'!B29</f>
        <v>0</v>
      </c>
      <c r="S29" s="9">
        <f>'2020'!B29</f>
        <v>0</v>
      </c>
      <c r="T29" s="9">
        <f>'2021'!B29</f>
        <v>0</v>
      </c>
      <c r="U29" s="9">
        <f>'2022'!B29</f>
        <v>0</v>
      </c>
      <c r="V29" s="9">
        <f>'2023'!B29</f>
        <v>0</v>
      </c>
      <c r="W29" s="9">
        <f>'2024'!B29</f>
        <v>0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</row>
    <row r="30" spans="1:150" ht="15.75" customHeight="1" x14ac:dyDescent="0.2">
      <c r="A30" s="2" t="s">
        <v>12</v>
      </c>
      <c r="B30" s="8">
        <f t="shared" si="0"/>
        <v>88</v>
      </c>
      <c r="C30" s="9">
        <f>'2004'!B30</f>
        <v>0</v>
      </c>
      <c r="D30" s="9">
        <f>'2005'!B30</f>
        <v>0</v>
      </c>
      <c r="E30" s="9">
        <f>'2006'!B30</f>
        <v>0</v>
      </c>
      <c r="F30" s="9">
        <f>'2007'!B30</f>
        <v>0</v>
      </c>
      <c r="G30" s="9">
        <f>'2008'!B30</f>
        <v>0</v>
      </c>
      <c r="H30" s="9">
        <f>'2009'!B30</f>
        <v>0</v>
      </c>
      <c r="I30" s="9">
        <f>'2010'!B30</f>
        <v>0</v>
      </c>
      <c r="J30" s="9">
        <f>'2011'!B30</f>
        <v>2</v>
      </c>
      <c r="K30" s="9">
        <f>'2012'!B30</f>
        <v>11</v>
      </c>
      <c r="L30" s="9">
        <f>'2013'!B30</f>
        <v>11</v>
      </c>
      <c r="M30" s="9">
        <f>'2014'!B30</f>
        <v>6</v>
      </c>
      <c r="N30" s="9">
        <f>'2015'!B30</f>
        <v>0</v>
      </c>
      <c r="O30" s="9">
        <f>'2016'!B30</f>
        <v>0</v>
      </c>
      <c r="P30" s="9">
        <f>'2017'!B30</f>
        <v>8</v>
      </c>
      <c r="Q30" s="9">
        <f>'2018'!B30</f>
        <v>10</v>
      </c>
      <c r="R30" s="9">
        <f>'2019'!B30</f>
        <v>8</v>
      </c>
      <c r="S30" s="9">
        <f>'2020'!B30</f>
        <v>0</v>
      </c>
      <c r="T30" s="9">
        <f>'2021'!B30</f>
        <v>6</v>
      </c>
      <c r="U30" s="9">
        <f>'2022'!B30</f>
        <v>8</v>
      </c>
      <c r="V30" s="9">
        <f>'2023'!B30</f>
        <v>10</v>
      </c>
      <c r="W30" s="9">
        <f>'2024'!B30</f>
        <v>8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</row>
    <row r="31" spans="1:150" ht="15.75" customHeight="1" x14ac:dyDescent="0.2">
      <c r="A31" s="2" t="s">
        <v>51</v>
      </c>
      <c r="B31" s="8">
        <f t="shared" si="0"/>
        <v>6</v>
      </c>
      <c r="C31" s="9">
        <f>'2004'!B31</f>
        <v>0</v>
      </c>
      <c r="D31" s="9">
        <f>'2005'!B31</f>
        <v>0</v>
      </c>
      <c r="E31" s="9">
        <f>'2006'!B31</f>
        <v>0</v>
      </c>
      <c r="F31" s="9">
        <f>'2007'!B31</f>
        <v>0</v>
      </c>
      <c r="G31" s="9">
        <f>'2008'!B31</f>
        <v>0</v>
      </c>
      <c r="H31" s="9">
        <f>'2009'!B31</f>
        <v>0</v>
      </c>
      <c r="I31" s="9">
        <f>'2010'!B31</f>
        <v>0</v>
      </c>
      <c r="J31" s="9">
        <f>'2011'!B31</f>
        <v>0</v>
      </c>
      <c r="K31" s="9">
        <f>'2012'!B31</f>
        <v>0</v>
      </c>
      <c r="L31" s="9">
        <f>'2013'!B31</f>
        <v>0</v>
      </c>
      <c r="M31" s="9">
        <f>'2014'!B31</f>
        <v>0</v>
      </c>
      <c r="N31" s="9">
        <f>'2015'!B31</f>
        <v>0</v>
      </c>
      <c r="O31" s="9">
        <f>'2016'!B31</f>
        <v>0</v>
      </c>
      <c r="P31" s="9">
        <f>'2017'!B31</f>
        <v>0</v>
      </c>
      <c r="Q31" s="9">
        <f>'2018'!B31</f>
        <v>0</v>
      </c>
      <c r="R31" s="9">
        <f>'2019'!B31</f>
        <v>0</v>
      </c>
      <c r="S31" s="9">
        <f>'2020'!B31</f>
        <v>0</v>
      </c>
      <c r="T31" s="9">
        <f>'2021'!B31</f>
        <v>0</v>
      </c>
      <c r="U31" s="9">
        <f>'2022'!B31</f>
        <v>0</v>
      </c>
      <c r="V31" s="9">
        <f>'2023'!B31</f>
        <v>2</v>
      </c>
      <c r="W31" s="9">
        <f>'2024'!B31</f>
        <v>4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5.75" customHeight="1" x14ac:dyDescent="0.2">
      <c r="A32" s="2" t="s">
        <v>16</v>
      </c>
      <c r="B32" s="8">
        <f t="shared" si="0"/>
        <v>147</v>
      </c>
      <c r="C32" s="9">
        <f>'2004'!B32</f>
        <v>0</v>
      </c>
      <c r="D32" s="9">
        <f>'2005'!B32</f>
        <v>13</v>
      </c>
      <c r="E32" s="9">
        <f>'2006'!B32</f>
        <v>10</v>
      </c>
      <c r="F32" s="9">
        <f>'2007'!B32</f>
        <v>10</v>
      </c>
      <c r="G32" s="9">
        <f>'2008'!B32</f>
        <v>9</v>
      </c>
      <c r="H32" s="9">
        <f>'2009'!B32</f>
        <v>5</v>
      </c>
      <c r="I32" s="9">
        <f>'2010'!B32</f>
        <v>10</v>
      </c>
      <c r="J32" s="9">
        <f>'2011'!B32</f>
        <v>11</v>
      </c>
      <c r="K32" s="9">
        <f>'2012'!B32</f>
        <v>10</v>
      </c>
      <c r="L32" s="9">
        <f>'2013'!B32</f>
        <v>11</v>
      </c>
      <c r="M32" s="9">
        <f>'2014'!B32</f>
        <v>10</v>
      </c>
      <c r="N32" s="9">
        <f>'2015'!B32</f>
        <v>9</v>
      </c>
      <c r="O32" s="9">
        <f>'2016'!B32</f>
        <v>7</v>
      </c>
      <c r="P32" s="9">
        <f>'2017'!B32</f>
        <v>6</v>
      </c>
      <c r="Q32" s="9">
        <f>'2018'!B32</f>
        <v>9</v>
      </c>
      <c r="R32" s="9">
        <f>'2019'!B32</f>
        <v>5</v>
      </c>
      <c r="S32" s="9">
        <f>'2020'!B32</f>
        <v>0</v>
      </c>
      <c r="T32" s="9">
        <f>'2021'!B32</f>
        <v>3</v>
      </c>
      <c r="U32" s="9">
        <f>'2022'!B32</f>
        <v>3</v>
      </c>
      <c r="V32" s="9">
        <f>'2023'!B32</f>
        <v>6</v>
      </c>
      <c r="W32" s="9">
        <f>'2024'!B32</f>
        <v>0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5.75" customHeight="1" x14ac:dyDescent="0.2">
      <c r="A33" s="2" t="s">
        <v>48</v>
      </c>
      <c r="B33" s="8">
        <f t="shared" si="0"/>
        <v>1</v>
      </c>
      <c r="C33" s="9">
        <f>'2004'!B33</f>
        <v>0</v>
      </c>
      <c r="D33" s="9">
        <f>'2005'!B33</f>
        <v>0</v>
      </c>
      <c r="E33" s="9">
        <f>'2006'!B33</f>
        <v>0</v>
      </c>
      <c r="F33" s="9">
        <f>'2007'!B33</f>
        <v>0</v>
      </c>
      <c r="G33" s="9">
        <f>'2008'!B33</f>
        <v>0</v>
      </c>
      <c r="H33" s="9">
        <f>'2009'!B33</f>
        <v>0</v>
      </c>
      <c r="I33" s="9">
        <f>'2010'!B33</f>
        <v>0</v>
      </c>
      <c r="J33" s="9">
        <f>'2011'!B33</f>
        <v>0</v>
      </c>
      <c r="K33" s="9">
        <f>'2012'!B33</f>
        <v>0</v>
      </c>
      <c r="L33" s="9">
        <f>'2013'!B33</f>
        <v>0</v>
      </c>
      <c r="M33" s="9">
        <f>'2014'!B33</f>
        <v>0</v>
      </c>
      <c r="N33" s="9">
        <f>'2015'!B33</f>
        <v>0</v>
      </c>
      <c r="O33" s="9">
        <f>'2016'!B33</f>
        <v>0</v>
      </c>
      <c r="P33" s="9">
        <f>'2017'!B33</f>
        <v>0</v>
      </c>
      <c r="Q33" s="9">
        <f>'2018'!B33</f>
        <v>0</v>
      </c>
      <c r="R33" s="9">
        <f>'2019'!B33</f>
        <v>0</v>
      </c>
      <c r="S33" s="9">
        <f>'2020'!B33</f>
        <v>0</v>
      </c>
      <c r="T33" s="9">
        <f>'2021'!B33</f>
        <v>0</v>
      </c>
      <c r="U33" s="9">
        <f>'2022'!B33</f>
        <v>1</v>
      </c>
      <c r="V33" s="9">
        <f>'2023'!B33</f>
        <v>0</v>
      </c>
      <c r="W33" s="9">
        <f>'2024'!B33</f>
        <v>0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15.75" customHeight="1" x14ac:dyDescent="0.2">
      <c r="A34" s="2" t="s">
        <v>17</v>
      </c>
      <c r="B34" s="8">
        <f t="shared" si="0"/>
        <v>13</v>
      </c>
      <c r="C34" s="9">
        <f>'2004'!B34</f>
        <v>0</v>
      </c>
      <c r="D34" s="9">
        <f>'2005'!B34</f>
        <v>0</v>
      </c>
      <c r="E34" s="9">
        <f>'2006'!B34</f>
        <v>0</v>
      </c>
      <c r="F34" s="9">
        <f>'2007'!B34</f>
        <v>0</v>
      </c>
      <c r="G34" s="9">
        <f>'2008'!B34</f>
        <v>0</v>
      </c>
      <c r="H34" s="9">
        <f>'2009'!B34</f>
        <v>0</v>
      </c>
      <c r="I34" s="9">
        <f>'2010'!B34</f>
        <v>0</v>
      </c>
      <c r="J34" s="9">
        <f>'2011'!B34</f>
        <v>0</v>
      </c>
      <c r="K34" s="9">
        <f>'2012'!B34</f>
        <v>8</v>
      </c>
      <c r="L34" s="9">
        <f>'2013'!B34</f>
        <v>2</v>
      </c>
      <c r="M34" s="9">
        <f>'2014'!B34</f>
        <v>0</v>
      </c>
      <c r="N34" s="9">
        <f>'2015'!B34</f>
        <v>0</v>
      </c>
      <c r="O34" s="9">
        <f>'2016'!B34</f>
        <v>0</v>
      </c>
      <c r="P34" s="9">
        <f>'2017'!B34</f>
        <v>0</v>
      </c>
      <c r="Q34" s="9">
        <f>'2018'!B34</f>
        <v>3</v>
      </c>
      <c r="R34" s="9">
        <f>'2019'!B34</f>
        <v>0</v>
      </c>
      <c r="S34" s="9">
        <f>'2020'!B34</f>
        <v>0</v>
      </c>
      <c r="T34" s="9">
        <f>'2021'!B34</f>
        <v>0</v>
      </c>
      <c r="U34" s="9">
        <f>'2022'!B34</f>
        <v>0</v>
      </c>
      <c r="V34" s="9">
        <f>'2023'!B34</f>
        <v>0</v>
      </c>
      <c r="W34" s="9">
        <f>'2024'!B34</f>
        <v>0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15.75" customHeight="1" x14ac:dyDescent="0.2">
      <c r="A35" s="2" t="s">
        <v>18</v>
      </c>
      <c r="B35" s="8">
        <f t="shared" si="0"/>
        <v>5</v>
      </c>
      <c r="C35" s="9">
        <f>'2004'!B35</f>
        <v>0</v>
      </c>
      <c r="D35" s="9">
        <f>'2005'!B35</f>
        <v>0</v>
      </c>
      <c r="E35" s="9">
        <f>'2006'!B35</f>
        <v>0</v>
      </c>
      <c r="F35" s="9">
        <f>'2007'!B35</f>
        <v>0</v>
      </c>
      <c r="G35" s="9">
        <f>'2008'!B35</f>
        <v>0</v>
      </c>
      <c r="H35" s="9">
        <f>'2009'!B35</f>
        <v>0</v>
      </c>
      <c r="I35" s="9">
        <f>'2010'!B35</f>
        <v>0</v>
      </c>
      <c r="J35" s="9">
        <f>'2011'!B35</f>
        <v>0</v>
      </c>
      <c r="K35" s="9">
        <f>'2012'!B35</f>
        <v>0</v>
      </c>
      <c r="L35" s="9">
        <f>'2013'!B35</f>
        <v>1</v>
      </c>
      <c r="M35" s="9">
        <f>'2014'!B35</f>
        <v>0</v>
      </c>
      <c r="N35" s="9">
        <f>'2015'!B35</f>
        <v>0</v>
      </c>
      <c r="O35" s="9">
        <f>'2016'!B35</f>
        <v>2</v>
      </c>
      <c r="P35" s="9">
        <f>'2017'!B35</f>
        <v>0</v>
      </c>
      <c r="Q35" s="9">
        <f>'2018'!B35</f>
        <v>1</v>
      </c>
      <c r="R35" s="9">
        <f>'2019'!B35</f>
        <v>1</v>
      </c>
      <c r="S35" s="9">
        <f>'2020'!B35</f>
        <v>0</v>
      </c>
      <c r="T35" s="9">
        <f>'2021'!B35</f>
        <v>0</v>
      </c>
      <c r="U35" s="9">
        <f>'2022'!B35</f>
        <v>0</v>
      </c>
      <c r="V35" s="9">
        <f>'2023'!B35</f>
        <v>0</v>
      </c>
      <c r="W35" s="9">
        <f>'2024'!B35</f>
        <v>0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</row>
    <row r="36" spans="1:150" ht="15.75" customHeight="1" x14ac:dyDescent="0.2">
      <c r="A36" s="2" t="s">
        <v>19</v>
      </c>
      <c r="B36" s="8">
        <f t="shared" si="0"/>
        <v>33</v>
      </c>
      <c r="C36" s="9">
        <f>'2004'!B36</f>
        <v>0</v>
      </c>
      <c r="D36" s="9">
        <f>'2005'!B36</f>
        <v>0</v>
      </c>
      <c r="E36" s="9">
        <f>'2006'!B36</f>
        <v>0</v>
      </c>
      <c r="F36" s="9">
        <f>'2007'!B36</f>
        <v>0</v>
      </c>
      <c r="G36" s="9">
        <f>'2008'!B36</f>
        <v>0</v>
      </c>
      <c r="H36" s="9">
        <f>'2009'!B36</f>
        <v>10</v>
      </c>
      <c r="I36" s="9">
        <f>'2010'!B36</f>
        <v>10</v>
      </c>
      <c r="J36" s="9">
        <f>'2011'!B36</f>
        <v>10</v>
      </c>
      <c r="K36" s="9">
        <f>'2012'!B36</f>
        <v>3</v>
      </c>
      <c r="L36" s="9">
        <f>'2013'!B36</f>
        <v>0</v>
      </c>
      <c r="M36" s="9">
        <f>'2014'!B36</f>
        <v>0</v>
      </c>
      <c r="N36" s="9">
        <f>'2015'!B36</f>
        <v>0</v>
      </c>
      <c r="O36" s="9">
        <f>'2016'!B36</f>
        <v>0</v>
      </c>
      <c r="P36" s="9">
        <f>'2017'!B36</f>
        <v>0</v>
      </c>
      <c r="Q36" s="9">
        <f>'2018'!B36</f>
        <v>0</v>
      </c>
      <c r="R36" s="9">
        <f>'2019'!B36</f>
        <v>0</v>
      </c>
      <c r="S36" s="9">
        <f>'2020'!B36</f>
        <v>0</v>
      </c>
      <c r="T36" s="9">
        <f>'2021'!B36</f>
        <v>0</v>
      </c>
      <c r="U36" s="9">
        <f>'2022'!B36</f>
        <v>0</v>
      </c>
      <c r="V36" s="9">
        <f>'2023'!B36</f>
        <v>0</v>
      </c>
      <c r="W36" s="9">
        <f>'2024'!B36</f>
        <v>0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</row>
    <row r="37" spans="1:150" ht="15.75" customHeight="1" x14ac:dyDescent="0.2">
      <c r="A37" s="2" t="s">
        <v>75</v>
      </c>
      <c r="B37" s="8">
        <f t="shared" si="0"/>
        <v>2</v>
      </c>
      <c r="C37" s="9">
        <f>'2004'!B37</f>
        <v>0</v>
      </c>
      <c r="D37" s="9">
        <f>'2005'!B37</f>
        <v>0</v>
      </c>
      <c r="E37" s="9">
        <f>'2006'!B37</f>
        <v>0</v>
      </c>
      <c r="F37" s="9">
        <f>'2007'!B37</f>
        <v>0</v>
      </c>
      <c r="G37" s="9">
        <f>'2008'!B37</f>
        <v>0</v>
      </c>
      <c r="H37" s="9">
        <f>'2009'!B37</f>
        <v>0</v>
      </c>
      <c r="I37" s="9">
        <f>'2010'!B37</f>
        <v>0</v>
      </c>
      <c r="J37" s="9">
        <f>'2011'!B37</f>
        <v>0</v>
      </c>
      <c r="K37" s="9">
        <f>'2012'!B37</f>
        <v>0</v>
      </c>
      <c r="L37" s="9">
        <f>'2013'!B37</f>
        <v>0</v>
      </c>
      <c r="M37" s="9">
        <f>'2014'!B37</f>
        <v>0</v>
      </c>
      <c r="N37" s="9">
        <f>'2015'!B37</f>
        <v>0</v>
      </c>
      <c r="O37" s="9">
        <f>'2016'!B37</f>
        <v>0</v>
      </c>
      <c r="P37" s="9">
        <f>'2017'!B37</f>
        <v>0</v>
      </c>
      <c r="Q37" s="9">
        <f>'2018'!B37</f>
        <v>2</v>
      </c>
      <c r="R37" s="9">
        <f>'2019'!B37</f>
        <v>0</v>
      </c>
      <c r="S37" s="9">
        <f>'2020'!B37</f>
        <v>0</v>
      </c>
      <c r="T37" s="9">
        <f>'2021'!B37</f>
        <v>0</v>
      </c>
      <c r="U37" s="9">
        <f>'2022'!B37</f>
        <v>0</v>
      </c>
      <c r="V37" s="9">
        <f>'2023'!B37</f>
        <v>0</v>
      </c>
      <c r="W37" s="9">
        <f>'2024'!B37</f>
        <v>0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5.75" customHeight="1" x14ac:dyDescent="0.2">
      <c r="A38" s="2" t="s">
        <v>20</v>
      </c>
      <c r="B38" s="8">
        <f t="shared" si="0"/>
        <v>41</v>
      </c>
      <c r="C38" s="9">
        <f>'2004'!B38</f>
        <v>0</v>
      </c>
      <c r="D38" s="9">
        <f>'2005'!B38</f>
        <v>0</v>
      </c>
      <c r="E38" s="9">
        <f>'2006'!B38</f>
        <v>0</v>
      </c>
      <c r="F38" s="9">
        <f>'2007'!B38</f>
        <v>0</v>
      </c>
      <c r="G38" s="9">
        <f>'2008'!B38</f>
        <v>0</v>
      </c>
      <c r="H38" s="9">
        <f>'2009'!B38</f>
        <v>0</v>
      </c>
      <c r="I38" s="9">
        <f>'2010'!B38</f>
        <v>0</v>
      </c>
      <c r="J38" s="9">
        <f>'2011'!B38</f>
        <v>0</v>
      </c>
      <c r="K38" s="9">
        <f>'2012'!B38</f>
        <v>0</v>
      </c>
      <c r="L38" s="9">
        <f>'2013'!B38</f>
        <v>0</v>
      </c>
      <c r="M38" s="9">
        <f>'2014'!B38</f>
        <v>1</v>
      </c>
      <c r="N38" s="9">
        <f>'2015'!B38</f>
        <v>0</v>
      </c>
      <c r="O38" s="9">
        <f>'2016'!B38</f>
        <v>1</v>
      </c>
      <c r="P38" s="9">
        <f>'2017'!B38</f>
        <v>8</v>
      </c>
      <c r="Q38" s="9">
        <f>'2018'!B38</f>
        <v>8</v>
      </c>
      <c r="R38" s="9">
        <f>'2019'!B38</f>
        <v>5</v>
      </c>
      <c r="S38" s="9">
        <f>'2020'!B38</f>
        <v>0</v>
      </c>
      <c r="T38" s="9">
        <f>'2021'!B38</f>
        <v>1</v>
      </c>
      <c r="U38" s="9">
        <f>'2022'!B38</f>
        <v>4</v>
      </c>
      <c r="V38" s="9">
        <f>'2023'!B38</f>
        <v>6</v>
      </c>
      <c r="W38" s="9">
        <f>'2024'!B38</f>
        <v>7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ht="15.75" customHeight="1" x14ac:dyDescent="0.2">
      <c r="A39" s="2" t="s">
        <v>46</v>
      </c>
      <c r="B39" s="8">
        <f t="shared" si="0"/>
        <v>21</v>
      </c>
      <c r="C39" s="9">
        <f>'2004'!B39</f>
        <v>0</v>
      </c>
      <c r="D39" s="9">
        <f>'2005'!B39</f>
        <v>0</v>
      </c>
      <c r="E39" s="9">
        <f>'2006'!B39</f>
        <v>0</v>
      </c>
      <c r="F39" s="9">
        <f>'2007'!B39</f>
        <v>0</v>
      </c>
      <c r="G39" s="9">
        <f>'2008'!B39</f>
        <v>0</v>
      </c>
      <c r="H39" s="9">
        <f>'2009'!B39</f>
        <v>0</v>
      </c>
      <c r="I39" s="9">
        <f>'2010'!B39</f>
        <v>0</v>
      </c>
      <c r="J39" s="9">
        <f>'2011'!B39</f>
        <v>0</v>
      </c>
      <c r="K39" s="9">
        <f>'2012'!B39</f>
        <v>0</v>
      </c>
      <c r="L39" s="9">
        <f>'2013'!B39</f>
        <v>0</v>
      </c>
      <c r="M39" s="9">
        <f>'2014'!B39</f>
        <v>0</v>
      </c>
      <c r="N39" s="9">
        <f>'2015'!B39</f>
        <v>0</v>
      </c>
      <c r="O39" s="9">
        <f>'2016'!B39</f>
        <v>0</v>
      </c>
      <c r="P39" s="9">
        <f>'2017'!B39</f>
        <v>0</v>
      </c>
      <c r="Q39" s="9">
        <f>'2018'!B39</f>
        <v>0</v>
      </c>
      <c r="R39" s="9">
        <f>'2019'!B39</f>
        <v>2</v>
      </c>
      <c r="S39" s="9">
        <f>'2020'!B39</f>
        <v>0</v>
      </c>
      <c r="T39" s="9">
        <f>'2021'!B39</f>
        <v>3</v>
      </c>
      <c r="U39" s="9">
        <f>'2022'!B39</f>
        <v>5</v>
      </c>
      <c r="V39" s="9">
        <f>'2023'!B39</f>
        <v>8</v>
      </c>
      <c r="W39" s="9">
        <f>'2024'!B39</f>
        <v>3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</row>
    <row r="40" spans="1:150" ht="15.75" customHeight="1" x14ac:dyDescent="0.2">
      <c r="A40" s="2" t="s">
        <v>72</v>
      </c>
      <c r="B40" s="8">
        <f t="shared" si="0"/>
        <v>1</v>
      </c>
      <c r="C40" s="9">
        <f>'2004'!B40</f>
        <v>0</v>
      </c>
      <c r="D40" s="9">
        <f>'2005'!B40</f>
        <v>0</v>
      </c>
      <c r="E40" s="9">
        <f>'2006'!B40</f>
        <v>0</v>
      </c>
      <c r="F40" s="9">
        <f>'2007'!B40</f>
        <v>0</v>
      </c>
      <c r="G40" s="9">
        <f>'2008'!B40</f>
        <v>0</v>
      </c>
      <c r="H40" s="9">
        <f>'2009'!B40</f>
        <v>0</v>
      </c>
      <c r="I40" s="9">
        <f>'2010'!B40</f>
        <v>0</v>
      </c>
      <c r="J40" s="9">
        <f>'2011'!B40</f>
        <v>0</v>
      </c>
      <c r="K40" s="9">
        <f>'2012'!B40</f>
        <v>0</v>
      </c>
      <c r="L40" s="9">
        <f>'2013'!B40</f>
        <v>0</v>
      </c>
      <c r="M40" s="9">
        <f>'2014'!B40</f>
        <v>0</v>
      </c>
      <c r="N40" s="9">
        <f>'2015'!B40</f>
        <v>0</v>
      </c>
      <c r="O40" s="9">
        <f>'2016'!B40</f>
        <v>1</v>
      </c>
      <c r="P40" s="9">
        <f>'2017'!B40</f>
        <v>0</v>
      </c>
      <c r="Q40" s="9">
        <f>'2018'!B40</f>
        <v>0</v>
      </c>
      <c r="R40" s="9">
        <f>'2019'!B40</f>
        <v>0</v>
      </c>
      <c r="S40" s="9">
        <f>'2020'!B40</f>
        <v>0</v>
      </c>
      <c r="T40" s="9">
        <f>'2021'!B40</f>
        <v>0</v>
      </c>
      <c r="U40" s="9">
        <f>'2022'!B40</f>
        <v>0</v>
      </c>
      <c r="V40" s="9">
        <f>'2023'!B40</f>
        <v>0</v>
      </c>
      <c r="W40" s="9">
        <f>'2024'!B40</f>
        <v>0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</row>
    <row r="41" spans="1:150" ht="15.75" customHeight="1" x14ac:dyDescent="0.2">
      <c r="A41" s="2" t="s">
        <v>124</v>
      </c>
      <c r="B41" s="8">
        <f t="shared" si="0"/>
        <v>17</v>
      </c>
      <c r="C41" s="9">
        <f>'2004'!B41</f>
        <v>0</v>
      </c>
      <c r="D41" s="9">
        <f>'2005'!B41</f>
        <v>0</v>
      </c>
      <c r="E41" s="9">
        <f>'2006'!B41</f>
        <v>0</v>
      </c>
      <c r="F41" s="9">
        <f>'2007'!B41</f>
        <v>0</v>
      </c>
      <c r="G41" s="9">
        <f>'2008'!B41</f>
        <v>0</v>
      </c>
      <c r="H41" s="9">
        <f>'2009'!B41</f>
        <v>5</v>
      </c>
      <c r="I41" s="9">
        <f>'2010'!B41</f>
        <v>7</v>
      </c>
      <c r="J41" s="9">
        <f>'2011'!B41</f>
        <v>5</v>
      </c>
      <c r="K41" s="9">
        <f>'2012'!B41</f>
        <v>0</v>
      </c>
      <c r="L41" s="9">
        <f>'2013'!B41</f>
        <v>0</v>
      </c>
      <c r="M41" s="9">
        <f>'2014'!B41</f>
        <v>0</v>
      </c>
      <c r="N41" s="9">
        <f>'2015'!B41</f>
        <v>0</v>
      </c>
      <c r="O41" s="9">
        <f>'2016'!B41</f>
        <v>0</v>
      </c>
      <c r="P41" s="9">
        <f>'2017'!B41</f>
        <v>0</v>
      </c>
      <c r="Q41" s="9">
        <f>'2018'!B41</f>
        <v>0</v>
      </c>
      <c r="R41" s="9">
        <f>'2019'!B41</f>
        <v>0</v>
      </c>
      <c r="S41" s="9">
        <f>'2020'!B41</f>
        <v>0</v>
      </c>
      <c r="T41" s="9">
        <f>'2021'!B41</f>
        <v>0</v>
      </c>
      <c r="U41" s="9">
        <f>'2022'!B41</f>
        <v>0</v>
      </c>
      <c r="V41" s="9">
        <f>'2023'!B41</f>
        <v>0</v>
      </c>
      <c r="W41" s="9">
        <f>'2024'!B41</f>
        <v>0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</row>
    <row r="42" spans="1:150" ht="15.75" customHeight="1" x14ac:dyDescent="0.2">
      <c r="A42" s="2" t="s">
        <v>66</v>
      </c>
      <c r="B42" s="8">
        <f t="shared" si="0"/>
        <v>1</v>
      </c>
      <c r="C42" s="9">
        <f>'2004'!B42</f>
        <v>0</v>
      </c>
      <c r="D42" s="9">
        <f>'2005'!B42</f>
        <v>0</v>
      </c>
      <c r="E42" s="9">
        <f>'2006'!B42</f>
        <v>0</v>
      </c>
      <c r="F42" s="9">
        <f>'2007'!B42</f>
        <v>0</v>
      </c>
      <c r="G42" s="9">
        <f>'2008'!B42</f>
        <v>0</v>
      </c>
      <c r="H42" s="9">
        <f>'2009'!B42</f>
        <v>0</v>
      </c>
      <c r="I42" s="9">
        <f>'2010'!B42</f>
        <v>0</v>
      </c>
      <c r="J42" s="9">
        <f>'2011'!B42</f>
        <v>1</v>
      </c>
      <c r="K42" s="9">
        <f>'2012'!B42</f>
        <v>0</v>
      </c>
      <c r="L42" s="9">
        <f>'2013'!B42</f>
        <v>0</v>
      </c>
      <c r="M42" s="9">
        <f>'2014'!B42</f>
        <v>0</v>
      </c>
      <c r="N42" s="9">
        <f>'2015'!B42</f>
        <v>0</v>
      </c>
      <c r="O42" s="9">
        <f>'2016'!B42</f>
        <v>0</v>
      </c>
      <c r="P42" s="9">
        <f>'2017'!B42</f>
        <v>0</v>
      </c>
      <c r="Q42" s="9">
        <f>'2018'!B42</f>
        <v>0</v>
      </c>
      <c r="R42" s="9">
        <f>'2019'!B42</f>
        <v>0</v>
      </c>
      <c r="S42" s="9">
        <f>'2020'!B42</f>
        <v>0</v>
      </c>
      <c r="T42" s="9">
        <f>'2021'!B42</f>
        <v>0</v>
      </c>
      <c r="U42" s="9">
        <f>'2022'!B42</f>
        <v>0</v>
      </c>
      <c r="V42" s="9">
        <f>'2023'!B42</f>
        <v>0</v>
      </c>
      <c r="W42" s="9">
        <f>'2024'!B42</f>
        <v>0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</row>
    <row r="43" spans="1:150" ht="15.75" customHeight="1" x14ac:dyDescent="0.2">
      <c r="A43" s="2" t="s">
        <v>22</v>
      </c>
      <c r="B43" s="8">
        <f t="shared" si="0"/>
        <v>33</v>
      </c>
      <c r="C43" s="9">
        <f>'2004'!B43</f>
        <v>0</v>
      </c>
      <c r="D43" s="9">
        <f>'2005'!B43</f>
        <v>12</v>
      </c>
      <c r="E43" s="9">
        <f>'2006'!B43</f>
        <v>10</v>
      </c>
      <c r="F43" s="9">
        <f>'2007'!B43</f>
        <v>10</v>
      </c>
      <c r="G43" s="9">
        <f>'2008'!B43</f>
        <v>1</v>
      </c>
      <c r="H43" s="9">
        <f>'2009'!B43</f>
        <v>0</v>
      </c>
      <c r="I43" s="9">
        <f>'2010'!B43</f>
        <v>0</v>
      </c>
      <c r="J43" s="9">
        <f>'2011'!B43</f>
        <v>0</v>
      </c>
      <c r="K43" s="9">
        <f>'2012'!B43</f>
        <v>0</v>
      </c>
      <c r="L43" s="9">
        <f>'2013'!B43</f>
        <v>0</v>
      </c>
      <c r="M43" s="9">
        <f>'2014'!B43</f>
        <v>0</v>
      </c>
      <c r="N43" s="9">
        <f>'2015'!B43</f>
        <v>0</v>
      </c>
      <c r="O43" s="9">
        <f>'2016'!B43</f>
        <v>0</v>
      </c>
      <c r="P43" s="9">
        <f>'2017'!B43</f>
        <v>0</v>
      </c>
      <c r="Q43" s="9">
        <f>'2018'!B43</f>
        <v>0</v>
      </c>
      <c r="R43" s="9">
        <f>'2019'!B43</f>
        <v>0</v>
      </c>
      <c r="S43" s="9">
        <f>'2020'!B43</f>
        <v>0</v>
      </c>
      <c r="T43" s="9">
        <f>'2021'!B43</f>
        <v>0</v>
      </c>
      <c r="U43" s="9">
        <f>'2022'!B43</f>
        <v>0</v>
      </c>
      <c r="V43" s="9">
        <f>'2023'!B43</f>
        <v>0</v>
      </c>
      <c r="W43" s="9">
        <f>'2024'!B43</f>
        <v>0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</row>
    <row r="44" spans="1:150" ht="15.75" customHeight="1" x14ac:dyDescent="0.2">
      <c r="A44" s="2" t="s">
        <v>23</v>
      </c>
      <c r="B44" s="8">
        <f t="shared" si="0"/>
        <v>11</v>
      </c>
      <c r="C44" s="9">
        <f>'2004'!B44</f>
        <v>0</v>
      </c>
      <c r="D44" s="9">
        <f>'2005'!B44</f>
        <v>7</v>
      </c>
      <c r="E44" s="9">
        <f>'2006'!B44</f>
        <v>2</v>
      </c>
      <c r="F44" s="9">
        <f>'2007'!B44</f>
        <v>0</v>
      </c>
      <c r="G44" s="9">
        <f>'2008'!B44</f>
        <v>0</v>
      </c>
      <c r="H44" s="9">
        <f>'2009'!B44</f>
        <v>2</v>
      </c>
      <c r="I44" s="9">
        <f>'2010'!B44</f>
        <v>0</v>
      </c>
      <c r="J44" s="9">
        <f>'2011'!B44</f>
        <v>0</v>
      </c>
      <c r="K44" s="9">
        <f>'2012'!B44</f>
        <v>0</v>
      </c>
      <c r="L44" s="9">
        <f>'2013'!B44</f>
        <v>0</v>
      </c>
      <c r="M44" s="9">
        <f>'2014'!B44</f>
        <v>0</v>
      </c>
      <c r="N44" s="9">
        <f>'2015'!B44</f>
        <v>0</v>
      </c>
      <c r="O44" s="9">
        <f>'2016'!B44</f>
        <v>0</v>
      </c>
      <c r="P44" s="9">
        <f>'2017'!B44</f>
        <v>0</v>
      </c>
      <c r="Q44" s="9">
        <f>'2018'!B44</f>
        <v>0</v>
      </c>
      <c r="R44" s="9">
        <f>'2019'!B44</f>
        <v>0</v>
      </c>
      <c r="S44" s="9">
        <f>'2020'!B44</f>
        <v>0</v>
      </c>
      <c r="T44" s="9">
        <f>'2021'!B44</f>
        <v>0</v>
      </c>
      <c r="U44" s="9">
        <f>'2022'!B44</f>
        <v>0</v>
      </c>
      <c r="V44" s="9">
        <f>'2023'!B44</f>
        <v>0</v>
      </c>
      <c r="W44" s="9">
        <f>'2024'!B44</f>
        <v>0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</row>
    <row r="45" spans="1:150" ht="15.75" customHeight="1" x14ac:dyDescent="0.2">
      <c r="A45" s="2" t="s">
        <v>60</v>
      </c>
      <c r="B45" s="8">
        <f t="shared" si="0"/>
        <v>2</v>
      </c>
      <c r="C45" s="9">
        <f>'2004'!B45</f>
        <v>0</v>
      </c>
      <c r="D45" s="9">
        <f>'2005'!B45</f>
        <v>0</v>
      </c>
      <c r="E45" s="9">
        <f>'2006'!B45</f>
        <v>0</v>
      </c>
      <c r="F45" s="9">
        <f>'2007'!B45</f>
        <v>0</v>
      </c>
      <c r="G45" s="9">
        <f>'2008'!B45</f>
        <v>2</v>
      </c>
      <c r="H45" s="9">
        <f>'2009'!B45</f>
        <v>0</v>
      </c>
      <c r="I45" s="9">
        <f>'2010'!B45</f>
        <v>0</v>
      </c>
      <c r="J45" s="9">
        <f>'2011'!B45</f>
        <v>0</v>
      </c>
      <c r="K45" s="9">
        <f>'2012'!B45</f>
        <v>0</v>
      </c>
      <c r="L45" s="9">
        <f>'2013'!B45</f>
        <v>0</v>
      </c>
      <c r="M45" s="9">
        <f>'2014'!B45</f>
        <v>0</v>
      </c>
      <c r="N45" s="9">
        <f>'2015'!B45</f>
        <v>0</v>
      </c>
      <c r="O45" s="9">
        <f>'2016'!B45</f>
        <v>0</v>
      </c>
      <c r="P45" s="9">
        <f>'2017'!B45</f>
        <v>0</v>
      </c>
      <c r="Q45" s="9">
        <f>'2018'!B45</f>
        <v>0</v>
      </c>
      <c r="R45" s="9">
        <f>'2019'!B45</f>
        <v>0</v>
      </c>
      <c r="S45" s="9">
        <f>'2020'!B45</f>
        <v>0</v>
      </c>
      <c r="T45" s="9">
        <f>'2021'!B45</f>
        <v>0</v>
      </c>
      <c r="U45" s="9">
        <f>'2022'!B45</f>
        <v>0</v>
      </c>
      <c r="V45" s="9">
        <f>'2023'!B45</f>
        <v>0</v>
      </c>
      <c r="W45" s="9">
        <f>'2024'!B45</f>
        <v>0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</row>
    <row r="46" spans="1:150" ht="15.75" customHeight="1" x14ac:dyDescent="0.2">
      <c r="A46" s="2" t="s">
        <v>24</v>
      </c>
      <c r="B46" s="8">
        <f t="shared" si="0"/>
        <v>29</v>
      </c>
      <c r="C46" s="9">
        <f>'2004'!B46</f>
        <v>0</v>
      </c>
      <c r="D46" s="9">
        <f>'2005'!B46</f>
        <v>5</v>
      </c>
      <c r="E46" s="9">
        <f>'2006'!B46</f>
        <v>0</v>
      </c>
      <c r="F46" s="9">
        <f>'2007'!B46</f>
        <v>2</v>
      </c>
      <c r="G46" s="9">
        <f>'2008'!B46</f>
        <v>0</v>
      </c>
      <c r="H46" s="9">
        <f>'2009'!B46</f>
        <v>0</v>
      </c>
      <c r="I46" s="9">
        <f>'2010'!B46</f>
        <v>0</v>
      </c>
      <c r="J46" s="9">
        <f>'2011'!B46</f>
        <v>1</v>
      </c>
      <c r="K46" s="9">
        <f>'2012'!B46</f>
        <v>7</v>
      </c>
      <c r="L46" s="9">
        <f>'2013'!B46</f>
        <v>3</v>
      </c>
      <c r="M46" s="9">
        <f>'2014'!B46</f>
        <v>3</v>
      </c>
      <c r="N46" s="9">
        <f>'2015'!B46</f>
        <v>4</v>
      </c>
      <c r="O46" s="9">
        <f>'2016'!B46</f>
        <v>4</v>
      </c>
      <c r="P46" s="9">
        <f>'2017'!B46</f>
        <v>0</v>
      </c>
      <c r="Q46" s="9">
        <f>'2018'!B46</f>
        <v>0</v>
      </c>
      <c r="R46" s="9">
        <f>'2019'!B46</f>
        <v>0</v>
      </c>
      <c r="S46" s="9">
        <f>'2020'!B46</f>
        <v>0</v>
      </c>
      <c r="T46" s="9">
        <f>'2021'!B46</f>
        <v>0</v>
      </c>
      <c r="U46" s="9">
        <f>'2022'!B46</f>
        <v>0</v>
      </c>
      <c r="V46" s="9">
        <f>'2023'!B46</f>
        <v>0</v>
      </c>
      <c r="W46" s="9">
        <f>'2024'!B46</f>
        <v>0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</row>
    <row r="47" spans="1:150" ht="15.75" customHeight="1" x14ac:dyDescent="0.2">
      <c r="A47" s="2" t="s">
        <v>65</v>
      </c>
      <c r="B47" s="8">
        <f t="shared" si="0"/>
        <v>1</v>
      </c>
      <c r="C47" s="9">
        <f>'2004'!B47</f>
        <v>0</v>
      </c>
      <c r="D47" s="9">
        <f>'2005'!B47</f>
        <v>0</v>
      </c>
      <c r="E47" s="9">
        <f>'2006'!B47</f>
        <v>0</v>
      </c>
      <c r="F47" s="9">
        <f>'2007'!B47</f>
        <v>0</v>
      </c>
      <c r="G47" s="9">
        <f>'2008'!B47</f>
        <v>0</v>
      </c>
      <c r="H47" s="9">
        <f>'2009'!B47</f>
        <v>0</v>
      </c>
      <c r="I47" s="9">
        <f>'2010'!B47</f>
        <v>0</v>
      </c>
      <c r="J47" s="9">
        <f>'2011'!B47</f>
        <v>0</v>
      </c>
      <c r="K47" s="9">
        <f>'2012'!B47</f>
        <v>0</v>
      </c>
      <c r="L47" s="9">
        <f>'2013'!B47</f>
        <v>0</v>
      </c>
      <c r="M47" s="9">
        <f>'2014'!B47</f>
        <v>1</v>
      </c>
      <c r="N47" s="9">
        <f>'2015'!B47</f>
        <v>0</v>
      </c>
      <c r="O47" s="9">
        <f>'2016'!B47</f>
        <v>0</v>
      </c>
      <c r="P47" s="9">
        <f>'2017'!B47</f>
        <v>0</v>
      </c>
      <c r="Q47" s="9">
        <f>'2018'!B47</f>
        <v>0</v>
      </c>
      <c r="R47" s="9">
        <f>'2019'!B47</f>
        <v>0</v>
      </c>
      <c r="S47" s="9">
        <f>'2020'!B47</f>
        <v>0</v>
      </c>
      <c r="T47" s="9">
        <f>'2021'!B47</f>
        <v>0</v>
      </c>
      <c r="U47" s="9">
        <f>'2022'!B47</f>
        <v>0</v>
      </c>
      <c r="V47" s="9">
        <f>'2023'!B47</f>
        <v>0</v>
      </c>
      <c r="W47" s="9">
        <f>'2024'!B47</f>
        <v>0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</row>
    <row r="48" spans="1:150" ht="15.75" customHeight="1" x14ac:dyDescent="0.2">
      <c r="A48" s="2" t="s">
        <v>76</v>
      </c>
      <c r="B48" s="8">
        <f t="shared" si="0"/>
        <v>8</v>
      </c>
      <c r="C48" s="9">
        <f>'2004'!B48</f>
        <v>0</v>
      </c>
      <c r="D48" s="9">
        <f>'2005'!B48</f>
        <v>0</v>
      </c>
      <c r="E48" s="9">
        <f>'2006'!B48</f>
        <v>0</v>
      </c>
      <c r="F48" s="9">
        <f>'2007'!B48</f>
        <v>0</v>
      </c>
      <c r="G48" s="9">
        <f>'2008'!B48</f>
        <v>0</v>
      </c>
      <c r="H48" s="9">
        <f>'2009'!B48</f>
        <v>0</v>
      </c>
      <c r="I48" s="9">
        <f>'2010'!B48</f>
        <v>0</v>
      </c>
      <c r="J48" s="9">
        <f>'2011'!B48</f>
        <v>0</v>
      </c>
      <c r="K48" s="9">
        <f>'2012'!B48</f>
        <v>0</v>
      </c>
      <c r="L48" s="9">
        <f>'2013'!B48</f>
        <v>0</v>
      </c>
      <c r="M48" s="9">
        <f>'2014'!B48</f>
        <v>0</v>
      </c>
      <c r="N48" s="9">
        <f>'2015'!B48</f>
        <v>1</v>
      </c>
      <c r="O48" s="9">
        <f>'2016'!B48</f>
        <v>0</v>
      </c>
      <c r="P48" s="9">
        <f>'2017'!B48</f>
        <v>0</v>
      </c>
      <c r="Q48" s="9">
        <f>'2018'!B48</f>
        <v>5</v>
      </c>
      <c r="R48" s="9">
        <f>'2019'!B48</f>
        <v>0</v>
      </c>
      <c r="S48" s="9">
        <f>'2020'!B48</f>
        <v>0</v>
      </c>
      <c r="T48" s="9">
        <f>'2021'!B48</f>
        <v>1</v>
      </c>
      <c r="U48" s="9">
        <f>'2022'!B48</f>
        <v>0</v>
      </c>
      <c r="V48" s="9">
        <f>'2023'!B48</f>
        <v>0</v>
      </c>
      <c r="W48" s="9">
        <f>'2024'!B48</f>
        <v>1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</row>
    <row r="49" spans="1:150" ht="15.75" customHeight="1" x14ac:dyDescent="0.2">
      <c r="A49" s="2" t="s">
        <v>25</v>
      </c>
      <c r="B49" s="8">
        <f t="shared" si="0"/>
        <v>6</v>
      </c>
      <c r="C49" s="9">
        <f>'2004'!B49</f>
        <v>0</v>
      </c>
      <c r="D49" s="9">
        <f>'2005'!B49</f>
        <v>1</v>
      </c>
      <c r="E49" s="9">
        <f>'2006'!B49</f>
        <v>4</v>
      </c>
      <c r="F49" s="9">
        <f>'2007'!B49</f>
        <v>1</v>
      </c>
      <c r="G49" s="9">
        <f>'2008'!B49</f>
        <v>0</v>
      </c>
      <c r="H49" s="9">
        <f>'2009'!B49</f>
        <v>0</v>
      </c>
      <c r="I49" s="9">
        <f>'2010'!B49</f>
        <v>0</v>
      </c>
      <c r="J49" s="9">
        <f>'2011'!B49</f>
        <v>0</v>
      </c>
      <c r="K49" s="9">
        <f>'2012'!B49</f>
        <v>0</v>
      </c>
      <c r="L49" s="9">
        <f>'2013'!B49</f>
        <v>0</v>
      </c>
      <c r="M49" s="9">
        <f>'2014'!B49</f>
        <v>0</v>
      </c>
      <c r="N49" s="9">
        <f>'2015'!B49</f>
        <v>0</v>
      </c>
      <c r="O49" s="9">
        <f>'2016'!B49</f>
        <v>0</v>
      </c>
      <c r="P49" s="9">
        <f>'2017'!B49</f>
        <v>0</v>
      </c>
      <c r="Q49" s="9">
        <f>'2018'!B49</f>
        <v>0</v>
      </c>
      <c r="R49" s="9">
        <f>'2019'!B49</f>
        <v>0</v>
      </c>
      <c r="S49" s="9">
        <f>'2020'!B49</f>
        <v>0</v>
      </c>
      <c r="T49" s="9">
        <f>'2021'!B49</f>
        <v>0</v>
      </c>
      <c r="U49" s="9">
        <f>'2022'!B49</f>
        <v>0</v>
      </c>
      <c r="V49" s="9">
        <f>'2023'!B49</f>
        <v>0</v>
      </c>
      <c r="W49" s="9">
        <f>'2024'!B49</f>
        <v>0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</row>
    <row r="50" spans="1:150" customFormat="1" ht="15.75" customHeight="1" x14ac:dyDescent="0.2">
      <c r="A50" s="2" t="s">
        <v>47</v>
      </c>
      <c r="B50" s="8">
        <f>SUM(C50:EU50)</f>
        <v>5</v>
      </c>
      <c r="C50" s="9">
        <f>'2004'!B50</f>
        <v>0</v>
      </c>
      <c r="D50" s="9">
        <f>'2005'!B50</f>
        <v>0</v>
      </c>
      <c r="E50" s="9">
        <f>'2006'!B50</f>
        <v>0</v>
      </c>
      <c r="F50" s="9">
        <f>'2007'!B50</f>
        <v>0</v>
      </c>
      <c r="G50" s="9">
        <f>'2008'!B50</f>
        <v>0</v>
      </c>
      <c r="H50" s="9">
        <f>'2009'!B50</f>
        <v>0</v>
      </c>
      <c r="I50" s="9">
        <f>'2010'!B50</f>
        <v>0</v>
      </c>
      <c r="J50" s="9">
        <f>'2011'!B50</f>
        <v>0</v>
      </c>
      <c r="K50" s="9">
        <f>'2012'!B50</f>
        <v>0</v>
      </c>
      <c r="L50" s="9">
        <f>'2013'!B50</f>
        <v>0</v>
      </c>
      <c r="M50" s="9">
        <f>'2014'!B50</f>
        <v>0</v>
      </c>
      <c r="N50" s="9">
        <f>'2015'!B50</f>
        <v>0</v>
      </c>
      <c r="O50" s="9">
        <f>'2016'!B50</f>
        <v>0</v>
      </c>
      <c r="P50" s="9">
        <f>'2017'!B50</f>
        <v>0</v>
      </c>
      <c r="Q50" s="9">
        <f>'2018'!B50</f>
        <v>0</v>
      </c>
      <c r="R50" s="9">
        <f>'2019'!B50</f>
        <v>0</v>
      </c>
      <c r="S50" s="9">
        <f>'2020'!B50</f>
        <v>0</v>
      </c>
      <c r="T50" s="9">
        <f>'2021'!B50</f>
        <v>5</v>
      </c>
      <c r="U50" s="9">
        <f>'2022'!B50</f>
        <v>0</v>
      </c>
      <c r="V50" s="9">
        <f>'2023'!B50</f>
        <v>0</v>
      </c>
      <c r="W50" s="9">
        <f>'2024'!B50</f>
        <v>0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ht="15.75" customHeight="1" x14ac:dyDescent="0.2">
      <c r="A51" s="2" t="s">
        <v>41</v>
      </c>
      <c r="B51" s="8">
        <f t="shared" si="0"/>
        <v>3</v>
      </c>
      <c r="C51" s="9">
        <f>'2004'!B51</f>
        <v>0</v>
      </c>
      <c r="D51" s="9">
        <f>'2005'!B51</f>
        <v>0</v>
      </c>
      <c r="E51" s="9">
        <f>'2006'!B51</f>
        <v>0</v>
      </c>
      <c r="F51" s="9">
        <f>'2007'!B51</f>
        <v>0</v>
      </c>
      <c r="G51" s="9">
        <f>'2008'!B51</f>
        <v>0</v>
      </c>
      <c r="H51" s="9">
        <f>'2009'!B51</f>
        <v>0</v>
      </c>
      <c r="I51" s="9">
        <f>'2010'!B51</f>
        <v>0</v>
      </c>
      <c r="J51" s="9">
        <f>'2011'!B51</f>
        <v>0</v>
      </c>
      <c r="K51" s="9">
        <f>'2012'!B51</f>
        <v>0</v>
      </c>
      <c r="L51" s="9">
        <f>'2013'!B51</f>
        <v>1</v>
      </c>
      <c r="M51" s="9">
        <f>'2014'!B51</f>
        <v>0</v>
      </c>
      <c r="N51" s="9">
        <f>'2015'!B51</f>
        <v>0</v>
      </c>
      <c r="O51" s="9">
        <f>'2016'!B51</f>
        <v>0</v>
      </c>
      <c r="P51" s="9">
        <f>'2017'!B51</f>
        <v>0</v>
      </c>
      <c r="Q51" s="9">
        <f>'2018'!B51</f>
        <v>2</v>
      </c>
      <c r="R51" s="9">
        <f>'2019'!B51</f>
        <v>0</v>
      </c>
      <c r="S51" s="9">
        <f>'2020'!B51</f>
        <v>0</v>
      </c>
      <c r="T51" s="9">
        <f>'2021'!B51</f>
        <v>0</v>
      </c>
      <c r="U51" s="9">
        <f>'2022'!B51</f>
        <v>0</v>
      </c>
      <c r="V51" s="9">
        <f>'2023'!B51</f>
        <v>0</v>
      </c>
      <c r="W51" s="9">
        <f>'2024'!B51</f>
        <v>0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</row>
    <row r="52" spans="1:150" ht="15.75" customHeight="1" x14ac:dyDescent="0.2">
      <c r="A52" s="2" t="s">
        <v>42</v>
      </c>
      <c r="B52" s="8">
        <f t="shared" si="0"/>
        <v>206</v>
      </c>
      <c r="C52" s="9">
        <v>12</v>
      </c>
      <c r="D52" s="9">
        <f>Kamper!D5</f>
        <v>13</v>
      </c>
      <c r="E52" s="9">
        <f>Kamper!E5</f>
        <v>11</v>
      </c>
      <c r="F52" s="9">
        <f>Kamper!F5</f>
        <v>11</v>
      </c>
      <c r="G52" s="9">
        <f>Kamper!G5</f>
        <v>11</v>
      </c>
      <c r="H52" s="9">
        <f>Kamper!H5</f>
        <v>12</v>
      </c>
      <c r="I52" s="9">
        <f>Kamper!I5</f>
        <v>12</v>
      </c>
      <c r="J52" s="9">
        <f>Kamper!J5-1</f>
        <v>11</v>
      </c>
      <c r="K52" s="9">
        <f>Kamper!K5</f>
        <v>12</v>
      </c>
      <c r="L52" s="9">
        <f>Kamper!L5-1</f>
        <v>10</v>
      </c>
      <c r="M52" s="9">
        <f>Kamper!M5</f>
        <v>12</v>
      </c>
      <c r="N52" s="9">
        <f>Kamper!N5</f>
        <v>13</v>
      </c>
      <c r="O52" s="9">
        <f>Kamper!O5</f>
        <v>12</v>
      </c>
      <c r="P52" s="9">
        <f>Kamper!P5</f>
        <v>10</v>
      </c>
      <c r="Q52" s="9">
        <f>Kamper!Q5</f>
        <v>12</v>
      </c>
      <c r="R52" s="9">
        <f>Kamper!R5</f>
        <v>12</v>
      </c>
      <c r="S52" s="9">
        <f>Kamper!S5</f>
        <v>0</v>
      </c>
      <c r="T52" s="9">
        <f>Kamper!T5</f>
        <v>7</v>
      </c>
      <c r="U52" s="9">
        <f>Kamper!U5</f>
        <v>10</v>
      </c>
      <c r="V52" s="9">
        <f>'2023'!B52</f>
        <v>3</v>
      </c>
      <c r="W52" s="9">
        <f>'2024'!B52</f>
        <v>0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</row>
    <row r="53" spans="1:150" ht="15.75" customHeight="1" x14ac:dyDescent="0.2">
      <c r="A53" s="2" t="s">
        <v>43</v>
      </c>
      <c r="B53" s="8">
        <f t="shared" si="0"/>
        <v>34</v>
      </c>
      <c r="C53" s="9">
        <f>'2004'!B53</f>
        <v>0</v>
      </c>
      <c r="D53" s="9">
        <f>'2005'!B53</f>
        <v>0</v>
      </c>
      <c r="E53" s="9">
        <f>'2006'!B53</f>
        <v>0</v>
      </c>
      <c r="F53" s="9">
        <f>'2007'!B53</f>
        <v>0</v>
      </c>
      <c r="G53" s="9">
        <f>'2008'!B53</f>
        <v>0</v>
      </c>
      <c r="H53" s="9">
        <f>'2009'!B53</f>
        <v>4</v>
      </c>
      <c r="I53" s="9">
        <f>'2010'!B53</f>
        <v>1</v>
      </c>
      <c r="J53" s="9">
        <f>'2011'!B53</f>
        <v>1</v>
      </c>
      <c r="K53" s="9">
        <f>'2012'!B53</f>
        <v>0</v>
      </c>
      <c r="L53" s="9">
        <f>'2013'!B53</f>
        <v>0</v>
      </c>
      <c r="M53" s="9">
        <f>'2014'!B53</f>
        <v>0</v>
      </c>
      <c r="N53" s="9">
        <f>'2015'!B53</f>
        <v>1</v>
      </c>
      <c r="O53" s="9">
        <f>'2016'!B53</f>
        <v>0</v>
      </c>
      <c r="P53" s="9">
        <f>'2017'!B53</f>
        <v>8</v>
      </c>
      <c r="Q53" s="9">
        <f>'2018'!B53</f>
        <v>11</v>
      </c>
      <c r="R53" s="9">
        <f>'2019'!B53</f>
        <v>8</v>
      </c>
      <c r="S53" s="9">
        <f>'2020'!B53</f>
        <v>0</v>
      </c>
      <c r="T53" s="9">
        <f>'2021'!B53</f>
        <v>0</v>
      </c>
      <c r="U53" s="9">
        <f>'2022'!B53</f>
        <v>0</v>
      </c>
      <c r="V53" s="9">
        <f>'2023'!B53</f>
        <v>0</v>
      </c>
      <c r="W53" s="9">
        <f>'2024'!B53</f>
        <v>0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</row>
    <row r="54" spans="1:150" ht="15.75" customHeight="1" x14ac:dyDescent="0.2">
      <c r="A54" s="2" t="s">
        <v>58</v>
      </c>
      <c r="B54" s="8">
        <f t="shared" si="0"/>
        <v>5</v>
      </c>
      <c r="C54" s="9">
        <f>'2004'!B54</f>
        <v>0</v>
      </c>
      <c r="D54" s="9">
        <f>'2005'!B54</f>
        <v>1</v>
      </c>
      <c r="E54" s="9">
        <f>'2006'!B54</f>
        <v>2</v>
      </c>
      <c r="F54" s="9">
        <f>'2007'!B54</f>
        <v>2</v>
      </c>
      <c r="G54" s="9">
        <f>'2008'!B54</f>
        <v>0</v>
      </c>
      <c r="H54" s="9">
        <f>'2009'!B54</f>
        <v>0</v>
      </c>
      <c r="I54" s="9">
        <f>'2010'!B54</f>
        <v>0</v>
      </c>
      <c r="J54" s="9">
        <f>'2011'!B54</f>
        <v>0</v>
      </c>
      <c r="K54" s="9">
        <f>'2012'!B54</f>
        <v>0</v>
      </c>
      <c r="L54" s="9">
        <f>'2013'!B54</f>
        <v>0</v>
      </c>
      <c r="M54" s="9">
        <f>'2014'!B54</f>
        <v>0</v>
      </c>
      <c r="N54" s="9">
        <f>'2015'!B54</f>
        <v>0</v>
      </c>
      <c r="O54" s="9">
        <f>'2016'!B54</f>
        <v>0</v>
      </c>
      <c r="P54" s="9">
        <f>'2017'!B54</f>
        <v>0</v>
      </c>
      <c r="Q54" s="9">
        <f>'2018'!B54</f>
        <v>0</v>
      </c>
      <c r="R54" s="9">
        <f>'2019'!B54</f>
        <v>0</v>
      </c>
      <c r="S54" s="9">
        <f>'2020'!B54</f>
        <v>0</v>
      </c>
      <c r="T54" s="9">
        <f>'2021'!B54</f>
        <v>0</v>
      </c>
      <c r="U54" s="9">
        <f>'2022'!B54</f>
        <v>0</v>
      </c>
      <c r="V54" s="9">
        <f>'2023'!B54</f>
        <v>0</v>
      </c>
      <c r="W54" s="9">
        <f>'2024'!B54</f>
        <v>0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5.75" customHeight="1" x14ac:dyDescent="0.2">
      <c r="A55" s="2" t="s">
        <v>49</v>
      </c>
      <c r="B55" s="8">
        <f t="shared" si="0"/>
        <v>8</v>
      </c>
      <c r="C55" s="9">
        <f>'2004'!B55</f>
        <v>0</v>
      </c>
      <c r="D55" s="9">
        <f>'2005'!B55</f>
        <v>0</v>
      </c>
      <c r="E55" s="9">
        <f>'2006'!B55</f>
        <v>0</v>
      </c>
      <c r="F55" s="9">
        <f>'2007'!B55</f>
        <v>0</v>
      </c>
      <c r="G55" s="9">
        <f>'2008'!B55</f>
        <v>0</v>
      </c>
      <c r="H55" s="9">
        <f>'2009'!B55</f>
        <v>0</v>
      </c>
      <c r="I55" s="9">
        <f>'2010'!B55</f>
        <v>0</v>
      </c>
      <c r="J55" s="9">
        <f>'2011'!B55</f>
        <v>0</v>
      </c>
      <c r="K55" s="9">
        <f>'2012'!B55</f>
        <v>0</v>
      </c>
      <c r="L55" s="9">
        <f>'2013'!B55</f>
        <v>0</v>
      </c>
      <c r="M55" s="9">
        <f>'2014'!B55</f>
        <v>0</v>
      </c>
      <c r="N55" s="9">
        <f>'2015'!B55</f>
        <v>0</v>
      </c>
      <c r="O55" s="9">
        <f>'2016'!B55</f>
        <v>0</v>
      </c>
      <c r="P55" s="9">
        <f>'2017'!B55</f>
        <v>0</v>
      </c>
      <c r="Q55" s="9">
        <f>'2018'!B55</f>
        <v>0</v>
      </c>
      <c r="R55" s="9">
        <f>'2019'!B55</f>
        <v>0</v>
      </c>
      <c r="S55" s="9">
        <f>'2020'!B55</f>
        <v>0</v>
      </c>
      <c r="T55" s="9">
        <f>'2021'!B55</f>
        <v>0</v>
      </c>
      <c r="U55" s="9">
        <f>'2022'!B55</f>
        <v>3</v>
      </c>
      <c r="V55" s="9">
        <f>'2023'!B55</f>
        <v>5</v>
      </c>
      <c r="W55" s="9">
        <f>'2024'!B55</f>
        <v>0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5.75" customHeight="1" x14ac:dyDescent="0.2">
      <c r="A56" s="2" t="s">
        <v>26</v>
      </c>
      <c r="B56" s="8">
        <f t="shared" si="0"/>
        <v>59</v>
      </c>
      <c r="C56" s="9">
        <f>'2004'!B56</f>
        <v>0</v>
      </c>
      <c r="D56" s="9">
        <f>'2005'!B56</f>
        <v>0</v>
      </c>
      <c r="E56" s="9">
        <f>'2006'!B56</f>
        <v>0</v>
      </c>
      <c r="F56" s="9">
        <f>'2007'!B56</f>
        <v>0</v>
      </c>
      <c r="G56" s="9">
        <f>'2008'!B56</f>
        <v>0</v>
      </c>
      <c r="H56" s="9">
        <f>'2009'!B56</f>
        <v>0</v>
      </c>
      <c r="I56" s="9">
        <f>'2010'!B56</f>
        <v>0</v>
      </c>
      <c r="J56" s="9">
        <f>'2011'!B56</f>
        <v>0</v>
      </c>
      <c r="K56" s="9">
        <f>'2012'!B56</f>
        <v>5</v>
      </c>
      <c r="L56" s="9">
        <f>'2013'!B56</f>
        <v>5</v>
      </c>
      <c r="M56" s="9">
        <f>'2014'!B56</f>
        <v>7</v>
      </c>
      <c r="N56" s="9">
        <f>'2015'!B56</f>
        <v>8</v>
      </c>
      <c r="O56" s="9">
        <f>'2016'!B56</f>
        <v>6</v>
      </c>
      <c r="P56" s="9">
        <f>'2017'!B56</f>
        <v>4</v>
      </c>
      <c r="Q56" s="9">
        <f>'2018'!B56</f>
        <v>8</v>
      </c>
      <c r="R56" s="9">
        <f>'2019'!B56</f>
        <v>4</v>
      </c>
      <c r="S56" s="9">
        <f>'2020'!B56</f>
        <v>0</v>
      </c>
      <c r="T56" s="9">
        <f>'2021'!B56</f>
        <v>3</v>
      </c>
      <c r="U56" s="9">
        <f>'2022'!B56</f>
        <v>2</v>
      </c>
      <c r="V56" s="9">
        <f>'2023'!B56</f>
        <v>5</v>
      </c>
      <c r="W56" s="9">
        <f>'2024'!B56</f>
        <v>2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5.75" customHeight="1" x14ac:dyDescent="0.2">
      <c r="A57" s="2" t="s">
        <v>27</v>
      </c>
      <c r="B57" s="8">
        <f t="shared" si="0"/>
        <v>1</v>
      </c>
      <c r="C57" s="9">
        <f>'2004'!B57</f>
        <v>0</v>
      </c>
      <c r="D57" s="9">
        <f>'2005'!B57</f>
        <v>0</v>
      </c>
      <c r="E57" s="9">
        <f>'2006'!B57</f>
        <v>0</v>
      </c>
      <c r="F57" s="9">
        <f>'2007'!B57</f>
        <v>0</v>
      </c>
      <c r="G57" s="9">
        <f>'2008'!B57</f>
        <v>0</v>
      </c>
      <c r="H57" s="9">
        <f>'2009'!B57</f>
        <v>0</v>
      </c>
      <c r="I57" s="9">
        <f>'2010'!B57</f>
        <v>0</v>
      </c>
      <c r="J57" s="9">
        <f>'2011'!B57</f>
        <v>0</v>
      </c>
      <c r="K57" s="9">
        <f>'2012'!B57</f>
        <v>0</v>
      </c>
      <c r="L57" s="9">
        <f>'2013'!B57</f>
        <v>1</v>
      </c>
      <c r="M57" s="9">
        <f>'2014'!B57</f>
        <v>0</v>
      </c>
      <c r="N57" s="9">
        <f>'2015'!B57</f>
        <v>0</v>
      </c>
      <c r="O57" s="9">
        <f>'2016'!B57</f>
        <v>0</v>
      </c>
      <c r="P57" s="9">
        <f>'2017'!B57</f>
        <v>0</v>
      </c>
      <c r="Q57" s="9">
        <f>'2018'!B57</f>
        <v>0</v>
      </c>
      <c r="R57" s="9">
        <f>'2019'!B57</f>
        <v>0</v>
      </c>
      <c r="S57" s="9">
        <f>'2020'!B57</f>
        <v>0</v>
      </c>
      <c r="T57" s="9">
        <f>'2021'!B57</f>
        <v>0</v>
      </c>
      <c r="U57" s="9">
        <f>'2022'!B57</f>
        <v>0</v>
      </c>
      <c r="V57" s="9">
        <f>'2023'!B57</f>
        <v>0</v>
      </c>
      <c r="W57" s="9">
        <f>'2024'!B57</f>
        <v>0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5.75" customHeight="1" x14ac:dyDescent="0.2">
      <c r="A58" s="2" t="s">
        <v>28</v>
      </c>
      <c r="B58" s="8">
        <f t="shared" si="0"/>
        <v>62</v>
      </c>
      <c r="C58" s="9">
        <f>'2004'!B58</f>
        <v>0</v>
      </c>
      <c r="D58" s="9">
        <f>'2005'!B58</f>
        <v>0</v>
      </c>
      <c r="E58" s="9">
        <f>'2006'!B58</f>
        <v>0</v>
      </c>
      <c r="F58" s="9">
        <f>'2007'!B58</f>
        <v>0</v>
      </c>
      <c r="G58" s="9">
        <f>'2008'!B58</f>
        <v>0</v>
      </c>
      <c r="H58" s="9">
        <f>'2009'!B58</f>
        <v>0</v>
      </c>
      <c r="I58" s="9">
        <f>'2010'!B58</f>
        <v>0</v>
      </c>
      <c r="J58" s="9">
        <f>'2011'!B58</f>
        <v>0</v>
      </c>
      <c r="K58" s="9">
        <f>'2012'!B58</f>
        <v>9</v>
      </c>
      <c r="L58" s="9">
        <f>'2013'!B58</f>
        <v>10</v>
      </c>
      <c r="M58" s="9">
        <f>'2014'!B58</f>
        <v>10</v>
      </c>
      <c r="N58" s="9">
        <f>'2015'!B58</f>
        <v>1</v>
      </c>
      <c r="O58" s="9">
        <f>'2016'!B58</f>
        <v>10</v>
      </c>
      <c r="P58" s="9">
        <f>'2017'!B58</f>
        <v>8</v>
      </c>
      <c r="Q58" s="9">
        <f>'2018'!B58</f>
        <v>9</v>
      </c>
      <c r="R58" s="9">
        <f>'2019'!B58</f>
        <v>5</v>
      </c>
      <c r="S58" s="9">
        <f>'2020'!B58</f>
        <v>0</v>
      </c>
      <c r="T58" s="9">
        <f>'2021'!B58</f>
        <v>0</v>
      </c>
      <c r="U58" s="9">
        <f>'2022'!B58</f>
        <v>0</v>
      </c>
      <c r="V58" s="9">
        <f>'2023'!B58</f>
        <v>0</v>
      </c>
      <c r="W58" s="9">
        <f>'2024'!B58</f>
        <v>0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15.75" customHeight="1" x14ac:dyDescent="0.2">
      <c r="A59" s="2" t="s">
        <v>29</v>
      </c>
      <c r="B59" s="8">
        <f t="shared" si="0"/>
        <v>9</v>
      </c>
      <c r="C59" s="9">
        <f>'2004'!B59</f>
        <v>0</v>
      </c>
      <c r="D59" s="9">
        <f>'2005'!B59</f>
        <v>0</v>
      </c>
      <c r="E59" s="9">
        <f>'2006'!B59</f>
        <v>0</v>
      </c>
      <c r="F59" s="9">
        <f>'2007'!B59</f>
        <v>0</v>
      </c>
      <c r="G59" s="9">
        <f>'2008'!B59</f>
        <v>7</v>
      </c>
      <c r="H59" s="9">
        <f>'2009'!B59</f>
        <v>1</v>
      </c>
      <c r="I59" s="9">
        <f>'2010'!B59</f>
        <v>0</v>
      </c>
      <c r="J59" s="9">
        <f>'2011'!B59</f>
        <v>0</v>
      </c>
      <c r="K59" s="9">
        <f>'2012'!B59</f>
        <v>0</v>
      </c>
      <c r="L59" s="9">
        <f>'2013'!B59</f>
        <v>1</v>
      </c>
      <c r="M59" s="9">
        <f>'2014'!B59</f>
        <v>0</v>
      </c>
      <c r="N59" s="9">
        <f>'2015'!B59</f>
        <v>0</v>
      </c>
      <c r="O59" s="9">
        <f>'2016'!B59</f>
        <v>0</v>
      </c>
      <c r="P59" s="9">
        <f>'2017'!B59</f>
        <v>0</v>
      </c>
      <c r="Q59" s="9">
        <f>'2018'!B59</f>
        <v>0</v>
      </c>
      <c r="R59" s="9">
        <f>'2019'!B59</f>
        <v>0</v>
      </c>
      <c r="S59" s="9">
        <f>'2020'!B59</f>
        <v>0</v>
      </c>
      <c r="T59" s="9">
        <f>'2021'!B59</f>
        <v>0</v>
      </c>
      <c r="U59" s="9">
        <f>'2022'!B59</f>
        <v>0</v>
      </c>
      <c r="V59" s="9">
        <f>'2023'!B59</f>
        <v>0</v>
      </c>
      <c r="W59" s="9">
        <f>'2024'!B59</f>
        <v>0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15.75" customHeight="1" x14ac:dyDescent="0.2">
      <c r="A60" s="2" t="s">
        <v>73</v>
      </c>
      <c r="B60" s="8">
        <f t="shared" si="0"/>
        <v>1</v>
      </c>
      <c r="C60" s="9">
        <f>'2004'!B60</f>
        <v>0</v>
      </c>
      <c r="D60" s="9">
        <f>'2005'!B60</f>
        <v>0</v>
      </c>
      <c r="E60" s="9">
        <f>'2006'!B60</f>
        <v>0</v>
      </c>
      <c r="F60" s="9">
        <f>'2007'!B60</f>
        <v>0</v>
      </c>
      <c r="G60" s="9">
        <f>'2008'!B60</f>
        <v>0</v>
      </c>
      <c r="H60" s="9">
        <f>'2009'!B60</f>
        <v>0</v>
      </c>
      <c r="I60" s="9">
        <f>'2010'!B60</f>
        <v>0</v>
      </c>
      <c r="J60" s="9">
        <f>'2011'!B60</f>
        <v>0</v>
      </c>
      <c r="K60" s="9">
        <f>'2012'!B60</f>
        <v>0</v>
      </c>
      <c r="L60" s="9">
        <f>'2013'!B60</f>
        <v>0</v>
      </c>
      <c r="M60" s="9">
        <f>'2014'!B60</f>
        <v>0</v>
      </c>
      <c r="N60" s="9">
        <f>'2015'!B60</f>
        <v>0</v>
      </c>
      <c r="O60" s="9">
        <f>'2016'!B60</f>
        <v>1</v>
      </c>
      <c r="P60" s="9">
        <f>'2017'!B60</f>
        <v>0</v>
      </c>
      <c r="Q60" s="9">
        <f>'2018'!B60</f>
        <v>0</v>
      </c>
      <c r="R60" s="9">
        <f>'2019'!B60</f>
        <v>0</v>
      </c>
      <c r="S60" s="9">
        <f>'2020'!B60</f>
        <v>0</v>
      </c>
      <c r="T60" s="9">
        <f>'2021'!B60</f>
        <v>0</v>
      </c>
      <c r="U60" s="9">
        <f>'2022'!B60</f>
        <v>0</v>
      </c>
      <c r="V60" s="9">
        <f>'2023'!B60</f>
        <v>0</v>
      </c>
      <c r="W60" s="9">
        <f>'2024'!B60</f>
        <v>0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</row>
    <row r="61" spans="1:150" ht="15.75" customHeight="1" x14ac:dyDescent="0.2">
      <c r="A61" s="2" t="s">
        <v>78</v>
      </c>
      <c r="B61" s="8">
        <f t="shared" si="0"/>
        <v>0</v>
      </c>
      <c r="C61" s="9">
        <f>'2004'!B61</f>
        <v>0</v>
      </c>
      <c r="D61" s="9">
        <f>'2005'!B61</f>
        <v>0</v>
      </c>
      <c r="E61" s="9">
        <f>'2006'!B61</f>
        <v>0</v>
      </c>
      <c r="F61" s="9">
        <f>'2007'!B61</f>
        <v>0</v>
      </c>
      <c r="G61" s="9">
        <f>'2008'!B61</f>
        <v>0</v>
      </c>
      <c r="H61" s="9">
        <f>'2009'!B61</f>
        <v>0</v>
      </c>
      <c r="I61" s="9">
        <f>'2010'!B61</f>
        <v>0</v>
      </c>
      <c r="J61" s="9">
        <f>'2011'!B61</f>
        <v>0</v>
      </c>
      <c r="K61" s="9">
        <f>'2012'!B61</f>
        <v>0</v>
      </c>
      <c r="L61" s="9">
        <f>'2013'!B61</f>
        <v>0</v>
      </c>
      <c r="M61" s="9">
        <f>'2014'!B61</f>
        <v>0</v>
      </c>
      <c r="N61" s="9">
        <f>'2015'!B61</f>
        <v>0</v>
      </c>
      <c r="O61" s="9">
        <f>'2016'!B61</f>
        <v>0</v>
      </c>
      <c r="P61" s="9">
        <f>'2017'!B61</f>
        <v>0</v>
      </c>
      <c r="Q61" s="9">
        <f>'2018'!B61</f>
        <v>0</v>
      </c>
      <c r="R61" s="9">
        <f>'2019'!B61</f>
        <v>0</v>
      </c>
      <c r="S61" s="9">
        <f>'2020'!B61</f>
        <v>0</v>
      </c>
      <c r="T61" s="9">
        <f>'2021'!B61</f>
        <v>0</v>
      </c>
      <c r="U61" s="9">
        <f>'2022'!B61</f>
        <v>0</v>
      </c>
      <c r="V61" s="9">
        <f>'2023'!B61</f>
        <v>0</v>
      </c>
      <c r="W61" s="9">
        <f>'2024'!B61</f>
        <v>0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</row>
    <row r="62" spans="1:150" ht="15.75" customHeight="1" x14ac:dyDescent="0.2">
      <c r="A62" s="2" t="s">
        <v>77</v>
      </c>
      <c r="B62" s="8">
        <f t="shared" si="0"/>
        <v>3</v>
      </c>
      <c r="C62" s="9">
        <f>'2004'!B62</f>
        <v>0</v>
      </c>
      <c r="D62" s="9">
        <f>'2005'!B62</f>
        <v>0</v>
      </c>
      <c r="E62" s="9">
        <f>'2006'!B62</f>
        <v>0</v>
      </c>
      <c r="F62" s="9">
        <f>'2007'!B62</f>
        <v>0</v>
      </c>
      <c r="G62" s="9">
        <f>'2008'!B62</f>
        <v>0</v>
      </c>
      <c r="H62" s="9">
        <f>'2009'!B62</f>
        <v>0</v>
      </c>
      <c r="I62" s="9">
        <f>'2010'!B62</f>
        <v>0</v>
      </c>
      <c r="J62" s="9">
        <f>'2011'!B62</f>
        <v>0</v>
      </c>
      <c r="K62" s="9">
        <f>'2012'!B62</f>
        <v>0</v>
      </c>
      <c r="L62" s="9">
        <f>'2013'!B62</f>
        <v>0</v>
      </c>
      <c r="M62" s="9">
        <f>'2014'!B62</f>
        <v>0</v>
      </c>
      <c r="N62" s="9">
        <f>'2015'!B62</f>
        <v>0</v>
      </c>
      <c r="O62" s="9">
        <f>'2016'!B62</f>
        <v>0</v>
      </c>
      <c r="P62" s="9">
        <f>'2017'!B62</f>
        <v>0</v>
      </c>
      <c r="Q62" s="9">
        <f>'2018'!B62</f>
        <v>3</v>
      </c>
      <c r="R62" s="9">
        <f>'2019'!B62</f>
        <v>0</v>
      </c>
      <c r="S62" s="9">
        <f>'2020'!B62</f>
        <v>0</v>
      </c>
      <c r="T62" s="9">
        <f>'2021'!B62</f>
        <v>0</v>
      </c>
      <c r="U62" s="9">
        <f>'2022'!B62</f>
        <v>0</v>
      </c>
      <c r="V62" s="9">
        <f>'2023'!B62</f>
        <v>0</v>
      </c>
      <c r="W62" s="9">
        <f>'2024'!B62</f>
        <v>0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5.75" customHeight="1" x14ac:dyDescent="0.2">
      <c r="A63" s="2" t="s">
        <v>64</v>
      </c>
      <c r="B63" s="8">
        <f t="shared" si="0"/>
        <v>1</v>
      </c>
      <c r="C63" s="9">
        <f>'2004'!B63</f>
        <v>0</v>
      </c>
      <c r="D63" s="9">
        <f>'2005'!B63</f>
        <v>0</v>
      </c>
      <c r="E63" s="9">
        <f>'2006'!B63</f>
        <v>0</v>
      </c>
      <c r="F63" s="9">
        <f>'2007'!B63</f>
        <v>0</v>
      </c>
      <c r="G63" s="9">
        <f>'2008'!B63</f>
        <v>0</v>
      </c>
      <c r="H63" s="9">
        <f>'2009'!B63</f>
        <v>0</v>
      </c>
      <c r="I63" s="9">
        <f>'2010'!B63</f>
        <v>1</v>
      </c>
      <c r="J63" s="9">
        <f>'2011'!B63</f>
        <v>0</v>
      </c>
      <c r="K63" s="9">
        <f>'2012'!B63</f>
        <v>0</v>
      </c>
      <c r="L63" s="9">
        <f>'2013'!B63</f>
        <v>0</v>
      </c>
      <c r="M63" s="9">
        <f>'2014'!B63</f>
        <v>0</v>
      </c>
      <c r="N63" s="9">
        <f>'2015'!B63</f>
        <v>0</v>
      </c>
      <c r="O63" s="9">
        <f>'2016'!B63</f>
        <v>0</v>
      </c>
      <c r="P63" s="9">
        <f>'2017'!B63</f>
        <v>0</v>
      </c>
      <c r="Q63" s="9">
        <f>'2018'!B63</f>
        <v>0</v>
      </c>
      <c r="R63" s="9">
        <f>'2019'!B63</f>
        <v>0</v>
      </c>
      <c r="S63" s="9">
        <f>'2020'!B63</f>
        <v>0</v>
      </c>
      <c r="T63" s="9">
        <f>'2021'!B63</f>
        <v>0</v>
      </c>
      <c r="U63" s="9">
        <f>'2022'!B63</f>
        <v>0</v>
      </c>
      <c r="V63" s="9">
        <f>'2023'!B63</f>
        <v>0</v>
      </c>
      <c r="W63" s="9">
        <f>'2024'!B63</f>
        <v>0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ht="15.75" customHeight="1" x14ac:dyDescent="0.2">
      <c r="A64" s="2" t="s">
        <v>30</v>
      </c>
      <c r="B64" s="8">
        <f t="shared" si="0"/>
        <v>9</v>
      </c>
      <c r="C64" s="9">
        <f>'2004'!B64</f>
        <v>0</v>
      </c>
      <c r="D64" s="9">
        <f>'2005'!B64</f>
        <v>0</v>
      </c>
      <c r="E64" s="9">
        <f>'2006'!B64</f>
        <v>0</v>
      </c>
      <c r="F64" s="9">
        <f>'2007'!B64</f>
        <v>0</v>
      </c>
      <c r="G64" s="9">
        <f>'2008'!B64</f>
        <v>0</v>
      </c>
      <c r="H64" s="9">
        <f>'2009'!B64</f>
        <v>0</v>
      </c>
      <c r="I64" s="9">
        <f>'2010'!B64</f>
        <v>0</v>
      </c>
      <c r="J64" s="9">
        <f>'2011'!B64</f>
        <v>0</v>
      </c>
      <c r="K64" s="9">
        <f>'2012'!B64</f>
        <v>0</v>
      </c>
      <c r="L64" s="9">
        <f>'2013'!B64</f>
        <v>0</v>
      </c>
      <c r="M64" s="9">
        <f>'2014'!B64</f>
        <v>0</v>
      </c>
      <c r="N64" s="9">
        <f>'2015'!B64</f>
        <v>0</v>
      </c>
      <c r="O64" s="9">
        <f>'2016'!B64</f>
        <v>0</v>
      </c>
      <c r="P64" s="9">
        <f>'2017'!B64</f>
        <v>0</v>
      </c>
      <c r="Q64" s="9">
        <f>'2018'!B64</f>
        <v>1</v>
      </c>
      <c r="R64" s="9">
        <f>'2019'!B64</f>
        <v>4</v>
      </c>
      <c r="S64" s="9">
        <f>'2020'!B64</f>
        <v>0</v>
      </c>
      <c r="T64" s="9">
        <f>'2021'!B64</f>
        <v>2</v>
      </c>
      <c r="U64" s="9">
        <f>'2022'!B64</f>
        <v>2</v>
      </c>
      <c r="V64" s="9">
        <f>'2023'!B64</f>
        <v>0</v>
      </c>
      <c r="W64" s="9">
        <f>'2024'!B64</f>
        <v>0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</row>
    <row r="65" spans="1:150" ht="15.75" customHeight="1" x14ac:dyDescent="0.2">
      <c r="A65" s="2" t="s">
        <v>59</v>
      </c>
      <c r="B65" s="8">
        <f t="shared" si="0"/>
        <v>2</v>
      </c>
      <c r="C65" s="9">
        <f>'2004'!B65</f>
        <v>0</v>
      </c>
      <c r="D65" s="9">
        <f>'2005'!B65</f>
        <v>0</v>
      </c>
      <c r="E65" s="9">
        <f>'2006'!B65</f>
        <v>2</v>
      </c>
      <c r="F65" s="9">
        <f>'2007'!B65</f>
        <v>0</v>
      </c>
      <c r="G65" s="9">
        <f>'2008'!B65</f>
        <v>0</v>
      </c>
      <c r="H65" s="9">
        <f>'2009'!B65</f>
        <v>0</v>
      </c>
      <c r="I65" s="9">
        <f>'2010'!B65</f>
        <v>0</v>
      </c>
      <c r="J65" s="9">
        <f>'2011'!B65</f>
        <v>0</v>
      </c>
      <c r="K65" s="9">
        <f>'2012'!B65</f>
        <v>0</v>
      </c>
      <c r="L65" s="9">
        <f>'2013'!B65</f>
        <v>0</v>
      </c>
      <c r="M65" s="9">
        <f>'2014'!B65</f>
        <v>0</v>
      </c>
      <c r="N65" s="9">
        <f>'2015'!B65</f>
        <v>0</v>
      </c>
      <c r="O65" s="9">
        <f>'2016'!B65</f>
        <v>0</v>
      </c>
      <c r="P65" s="9">
        <f>'2017'!B65</f>
        <v>0</v>
      </c>
      <c r="Q65" s="9">
        <f>'2018'!B65</f>
        <v>0</v>
      </c>
      <c r="R65" s="9">
        <f>'2019'!B65</f>
        <v>0</v>
      </c>
      <c r="S65" s="9">
        <f>'2020'!B65</f>
        <v>0</v>
      </c>
      <c r="T65" s="9">
        <f>'2021'!B65</f>
        <v>0</v>
      </c>
      <c r="U65" s="9">
        <f>'2022'!B65</f>
        <v>0</v>
      </c>
      <c r="V65" s="9">
        <f>'2023'!B65</f>
        <v>0</v>
      </c>
      <c r="W65" s="9">
        <f>'2024'!B65</f>
        <v>0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</row>
    <row r="66" spans="1:150" ht="15.75" customHeight="1" x14ac:dyDescent="0.2">
      <c r="A66" s="2" t="s">
        <v>61</v>
      </c>
      <c r="B66" s="8">
        <f t="shared" si="0"/>
        <v>1</v>
      </c>
      <c r="C66" s="9">
        <f>'2004'!B66</f>
        <v>0</v>
      </c>
      <c r="D66" s="9">
        <f>'2005'!B66</f>
        <v>0</v>
      </c>
      <c r="E66" s="9">
        <f>'2006'!B66</f>
        <v>0</v>
      </c>
      <c r="F66" s="9">
        <f>'2007'!B66</f>
        <v>0</v>
      </c>
      <c r="G66" s="9">
        <f>'2008'!B66</f>
        <v>0</v>
      </c>
      <c r="H66" s="9">
        <f>'2009'!B66</f>
        <v>1</v>
      </c>
      <c r="I66" s="9">
        <f>'2010'!B66</f>
        <v>0</v>
      </c>
      <c r="J66" s="9">
        <f>'2011'!B66</f>
        <v>0</v>
      </c>
      <c r="K66" s="9">
        <f>'2012'!B66</f>
        <v>0</v>
      </c>
      <c r="L66" s="9">
        <f>'2013'!B66</f>
        <v>0</v>
      </c>
      <c r="M66" s="9">
        <f>'2014'!B66</f>
        <v>0</v>
      </c>
      <c r="N66" s="9">
        <f>'2015'!B66</f>
        <v>0</v>
      </c>
      <c r="O66" s="9">
        <f>'2016'!B66</f>
        <v>0</v>
      </c>
      <c r="P66" s="9">
        <f>'2017'!B66</f>
        <v>0</v>
      </c>
      <c r="Q66" s="9">
        <f>'2018'!B66</f>
        <v>0</v>
      </c>
      <c r="R66" s="9">
        <f>'2019'!B66</f>
        <v>0</v>
      </c>
      <c r="S66" s="9">
        <f>'2020'!B66</f>
        <v>0</v>
      </c>
      <c r="T66" s="9">
        <f>'2021'!B66</f>
        <v>0</v>
      </c>
      <c r="U66" s="9">
        <f>'2022'!B66</f>
        <v>0</v>
      </c>
      <c r="V66" s="9">
        <f>'2023'!B66</f>
        <v>0</v>
      </c>
      <c r="W66" s="9">
        <f>'2024'!B66</f>
        <v>0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</row>
    <row r="67" spans="1:150" ht="15.75" customHeight="1" x14ac:dyDescent="0.2">
      <c r="A67" s="2" t="s">
        <v>83</v>
      </c>
      <c r="B67" s="8">
        <f t="shared" si="0"/>
        <v>0</v>
      </c>
      <c r="C67" s="9">
        <f>'2004'!B67</f>
        <v>0</v>
      </c>
      <c r="D67" s="9">
        <f>'2005'!B67</f>
        <v>0</v>
      </c>
      <c r="E67" s="9">
        <f>'2006'!B67</f>
        <v>0</v>
      </c>
      <c r="F67" s="9">
        <f>'2007'!B67</f>
        <v>0</v>
      </c>
      <c r="G67" s="9">
        <f>'2008'!B67</f>
        <v>0</v>
      </c>
      <c r="H67" s="9">
        <f>'2009'!B67</f>
        <v>0</v>
      </c>
      <c r="I67" s="9">
        <f>'2010'!B67</f>
        <v>0</v>
      </c>
      <c r="J67" s="9">
        <f>'2011'!B67</f>
        <v>0</v>
      </c>
      <c r="K67" s="9">
        <f>'2012'!B67</f>
        <v>0</v>
      </c>
      <c r="L67" s="9">
        <f>'2013'!B67</f>
        <v>0</v>
      </c>
      <c r="M67" s="9">
        <f>'2014'!B67</f>
        <v>0</v>
      </c>
      <c r="N67" s="9">
        <f>'2015'!B67</f>
        <v>0</v>
      </c>
      <c r="O67" s="9">
        <f>'2016'!B67</f>
        <v>0</v>
      </c>
      <c r="P67" s="9">
        <f>'2017'!B67</f>
        <v>0</v>
      </c>
      <c r="Q67" s="9">
        <f>'2018'!B67</f>
        <v>0</v>
      </c>
      <c r="R67" s="9">
        <f>'2019'!B67</f>
        <v>0</v>
      </c>
      <c r="S67" s="9">
        <f>'2020'!B67</f>
        <v>0</v>
      </c>
      <c r="T67" s="9">
        <f>'2021'!B67</f>
        <v>0</v>
      </c>
      <c r="U67" s="9">
        <f>'2022'!B67</f>
        <v>0</v>
      </c>
      <c r="V67" s="9">
        <f>'2023'!B67</f>
        <v>0</v>
      </c>
      <c r="W67" s="9">
        <f>'2024'!B67</f>
        <v>0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</row>
    <row r="68" spans="1:150" customFormat="1" ht="15.75" customHeight="1" x14ac:dyDescent="0.2">
      <c r="A68" s="2" t="s">
        <v>32</v>
      </c>
      <c r="B68" s="8">
        <f>SUM(C68:EU68)</f>
        <v>9</v>
      </c>
      <c r="C68" s="9">
        <f>'2004'!B68</f>
        <v>0</v>
      </c>
      <c r="D68" s="9">
        <f>'2005'!B68</f>
        <v>2</v>
      </c>
      <c r="E68" s="9">
        <f>'2006'!B68</f>
        <v>0</v>
      </c>
      <c r="F68" s="9">
        <f>'2007'!B68</f>
        <v>0</v>
      </c>
      <c r="G68" s="9">
        <f>'2008'!B68</f>
        <v>5</v>
      </c>
      <c r="H68" s="9">
        <f>'2009'!B68</f>
        <v>1</v>
      </c>
      <c r="I68" s="9">
        <f>'2010'!B68</f>
        <v>0</v>
      </c>
      <c r="J68" s="9">
        <f>'2011'!B68</f>
        <v>0</v>
      </c>
      <c r="K68" s="9">
        <f>'2012'!B68</f>
        <v>0</v>
      </c>
      <c r="L68" s="9">
        <f>'2013'!B68</f>
        <v>0</v>
      </c>
      <c r="M68" s="9">
        <f>'2014'!B68</f>
        <v>0</v>
      </c>
      <c r="N68" s="9">
        <f>'2015'!B68</f>
        <v>0</v>
      </c>
      <c r="O68" s="9">
        <f>'2016'!B68</f>
        <v>0</v>
      </c>
      <c r="P68" s="9">
        <f>'2017'!B68</f>
        <v>0</v>
      </c>
      <c r="Q68" s="9">
        <f>'2018'!B68</f>
        <v>0</v>
      </c>
      <c r="R68" s="9">
        <f>'2019'!B68</f>
        <v>1</v>
      </c>
      <c r="S68" s="9">
        <f>'2020'!B68</f>
        <v>0</v>
      </c>
      <c r="T68" s="9">
        <f>'2021'!B68</f>
        <v>0</v>
      </c>
      <c r="U68" s="9">
        <f>'2022'!B68</f>
        <v>0</v>
      </c>
      <c r="V68" s="9">
        <f>'2023'!B68</f>
        <v>0</v>
      </c>
      <c r="W68" s="9">
        <f>'2024'!B68</f>
        <v>0</v>
      </c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customFormat="1" ht="15.75" customHeight="1" x14ac:dyDescent="0.2">
      <c r="A69" s="2" t="s">
        <v>33</v>
      </c>
      <c r="B69" s="8">
        <f t="shared" si="0"/>
        <v>19</v>
      </c>
      <c r="C69" s="9">
        <f>'2004'!B69</f>
        <v>0</v>
      </c>
      <c r="D69" s="9">
        <f>'2005'!B69</f>
        <v>0</v>
      </c>
      <c r="E69" s="9">
        <f>'2006'!B69</f>
        <v>0</v>
      </c>
      <c r="F69" s="9">
        <f>'2007'!B69</f>
        <v>0</v>
      </c>
      <c r="G69" s="9">
        <f>'2008'!B69</f>
        <v>0</v>
      </c>
      <c r="H69" s="9">
        <f>'2009'!B69</f>
        <v>8</v>
      </c>
      <c r="I69" s="9">
        <f>'2010'!B69</f>
        <v>9</v>
      </c>
      <c r="J69" s="9">
        <f>'2011'!B69</f>
        <v>2</v>
      </c>
      <c r="K69" s="9">
        <f>'2012'!B69</f>
        <v>0</v>
      </c>
      <c r="L69" s="9">
        <f>'2013'!B69</f>
        <v>0</v>
      </c>
      <c r="M69" s="9">
        <f>'2014'!B69</f>
        <v>0</v>
      </c>
      <c r="N69" s="9">
        <f>'2015'!B69</f>
        <v>0</v>
      </c>
      <c r="O69" s="9">
        <f>'2016'!B69</f>
        <v>0</v>
      </c>
      <c r="P69" s="9">
        <f>'2017'!B69</f>
        <v>0</v>
      </c>
      <c r="Q69" s="9">
        <f>'2018'!B69</f>
        <v>0</v>
      </c>
      <c r="R69" s="9">
        <f>'2019'!B69</f>
        <v>0</v>
      </c>
      <c r="S69" s="9">
        <f>'2020'!B69</f>
        <v>0</v>
      </c>
      <c r="T69" s="9">
        <f>'2021'!B69</f>
        <v>0</v>
      </c>
      <c r="U69" s="9">
        <f>'2022'!B69</f>
        <v>0</v>
      </c>
      <c r="V69" s="9">
        <f>'2023'!B69</f>
        <v>0</v>
      </c>
      <c r="W69" s="9">
        <f>'2024'!B69</f>
        <v>0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customFormat="1" ht="15.75" customHeight="1" x14ac:dyDescent="0.2">
      <c r="A70" s="2" t="s">
        <v>74</v>
      </c>
      <c r="B70" s="8">
        <f t="shared" ref="B70:B78" si="1">SUM(C70:EU70)</f>
        <v>1</v>
      </c>
      <c r="C70" s="9">
        <f>'2004'!B70</f>
        <v>0</v>
      </c>
      <c r="D70" s="9">
        <f>'2005'!B70</f>
        <v>0</v>
      </c>
      <c r="E70" s="9">
        <f>'2006'!B70</f>
        <v>0</v>
      </c>
      <c r="F70" s="9">
        <f>'2007'!B70</f>
        <v>0</v>
      </c>
      <c r="G70" s="9">
        <f>'2008'!B70</f>
        <v>0</v>
      </c>
      <c r="H70" s="9">
        <f>'2009'!B70</f>
        <v>0</v>
      </c>
      <c r="I70" s="9">
        <f>'2010'!B70</f>
        <v>0</v>
      </c>
      <c r="J70" s="9">
        <f>'2011'!B70</f>
        <v>0</v>
      </c>
      <c r="K70" s="9">
        <f>'2012'!B70</f>
        <v>0</v>
      </c>
      <c r="L70" s="9">
        <f>'2013'!B70</f>
        <v>0</v>
      </c>
      <c r="M70" s="9">
        <f>'2014'!B70</f>
        <v>0</v>
      </c>
      <c r="N70" s="9">
        <f>'2015'!B70</f>
        <v>0</v>
      </c>
      <c r="O70" s="9">
        <f>'2016'!B70</f>
        <v>0</v>
      </c>
      <c r="P70" s="9">
        <f>'2017'!B70</f>
        <v>1</v>
      </c>
      <c r="Q70" s="9">
        <f>'2018'!B70</f>
        <v>0</v>
      </c>
      <c r="R70" s="9">
        <f>'2019'!B70</f>
        <v>0</v>
      </c>
      <c r="S70" s="9">
        <f>'2020'!B70</f>
        <v>0</v>
      </c>
      <c r="T70" s="9">
        <f>'2021'!B70</f>
        <v>0</v>
      </c>
      <c r="U70" s="9">
        <f>'2022'!B70</f>
        <v>0</v>
      </c>
      <c r="V70" s="9">
        <f>'2023'!B70</f>
        <v>0</v>
      </c>
      <c r="W70" s="9">
        <f>'2024'!B70</f>
        <v>0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customFormat="1" ht="15.75" customHeight="1" x14ac:dyDescent="0.2">
      <c r="A71" s="2" t="s">
        <v>34</v>
      </c>
      <c r="B71" s="8">
        <f t="shared" si="1"/>
        <v>4</v>
      </c>
      <c r="C71" s="9">
        <f>'2004'!B71</f>
        <v>0</v>
      </c>
      <c r="D71" s="9">
        <f>'2005'!B71</f>
        <v>4</v>
      </c>
      <c r="E71" s="9">
        <f>'2006'!B71</f>
        <v>0</v>
      </c>
      <c r="F71" s="9">
        <f>'2007'!B71</f>
        <v>0</v>
      </c>
      <c r="G71" s="9">
        <f>'2008'!B71</f>
        <v>0</v>
      </c>
      <c r="H71" s="9">
        <f>'2009'!B71</f>
        <v>0</v>
      </c>
      <c r="I71" s="9">
        <f>'2010'!B71</f>
        <v>0</v>
      </c>
      <c r="J71" s="9">
        <f>'2011'!B71</f>
        <v>0</v>
      </c>
      <c r="K71" s="9">
        <f>'2012'!B71</f>
        <v>0</v>
      </c>
      <c r="L71" s="9">
        <f>'2013'!B71</f>
        <v>0</v>
      </c>
      <c r="M71" s="9">
        <f>'2014'!B71</f>
        <v>0</v>
      </c>
      <c r="N71" s="9">
        <f>'2015'!B71</f>
        <v>0</v>
      </c>
      <c r="O71" s="9">
        <f>'2016'!B71</f>
        <v>0</v>
      </c>
      <c r="P71" s="9">
        <f>'2017'!B71</f>
        <v>0</v>
      </c>
      <c r="Q71" s="9">
        <f>'2018'!B71</f>
        <v>0</v>
      </c>
      <c r="R71" s="9">
        <f>'2019'!B71</f>
        <v>0</v>
      </c>
      <c r="S71" s="9">
        <f>'2020'!B71</f>
        <v>0</v>
      </c>
      <c r="T71" s="9">
        <f>'2021'!B71</f>
        <v>0</v>
      </c>
      <c r="U71" s="9">
        <f>'2022'!B71</f>
        <v>0</v>
      </c>
      <c r="V71" s="9">
        <f>'2023'!B71</f>
        <v>0</v>
      </c>
      <c r="W71" s="9">
        <f>'2024'!B71</f>
        <v>0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customFormat="1" ht="15.75" customHeight="1" x14ac:dyDescent="0.2">
      <c r="A72" s="2" t="s">
        <v>82</v>
      </c>
      <c r="B72" s="8">
        <f t="shared" si="1"/>
        <v>1</v>
      </c>
      <c r="C72" s="9">
        <f>'2004'!B72</f>
        <v>0</v>
      </c>
      <c r="D72" s="9">
        <f>'2005'!B72</f>
        <v>0</v>
      </c>
      <c r="E72" s="9">
        <f>'2006'!B72</f>
        <v>0</v>
      </c>
      <c r="F72" s="9">
        <f>'2007'!B72</f>
        <v>0</v>
      </c>
      <c r="G72" s="9">
        <f>'2008'!B72</f>
        <v>0</v>
      </c>
      <c r="H72" s="9">
        <f>'2009'!B72</f>
        <v>0</v>
      </c>
      <c r="I72" s="9">
        <f>'2010'!B72</f>
        <v>0</v>
      </c>
      <c r="J72" s="9">
        <f>'2011'!B72</f>
        <v>0</v>
      </c>
      <c r="K72" s="9">
        <f>'2012'!B72</f>
        <v>0</v>
      </c>
      <c r="L72" s="9">
        <f>'2013'!B72</f>
        <v>0</v>
      </c>
      <c r="M72" s="9">
        <f>'2014'!B72</f>
        <v>0</v>
      </c>
      <c r="N72" s="9">
        <f>'2015'!B72</f>
        <v>0</v>
      </c>
      <c r="O72" s="9">
        <f>'2016'!B72</f>
        <v>0</v>
      </c>
      <c r="P72" s="9">
        <f>'2017'!B72</f>
        <v>0</v>
      </c>
      <c r="Q72" s="9">
        <f>'2018'!B72</f>
        <v>0</v>
      </c>
      <c r="R72" s="9">
        <f>'2019'!B72</f>
        <v>0</v>
      </c>
      <c r="S72" s="9">
        <f>'2020'!B72</f>
        <v>0</v>
      </c>
      <c r="T72" s="9">
        <f>'2021'!B72</f>
        <v>0</v>
      </c>
      <c r="U72" s="9">
        <f>'2022'!B72</f>
        <v>0</v>
      </c>
      <c r="V72" s="9">
        <f>'2023'!B72</f>
        <v>0</v>
      </c>
      <c r="W72" s="9">
        <f>'2024'!B72</f>
        <v>1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customFormat="1" ht="15.75" customHeight="1" x14ac:dyDescent="0.2">
      <c r="A73" s="2" t="s">
        <v>35</v>
      </c>
      <c r="B73" s="8">
        <f t="shared" si="1"/>
        <v>82</v>
      </c>
      <c r="C73" s="9">
        <f>'2004'!B73</f>
        <v>0</v>
      </c>
      <c r="D73" s="9">
        <f>'2005'!B73</f>
        <v>0</v>
      </c>
      <c r="E73" s="9">
        <f>'2006'!B73</f>
        <v>0</v>
      </c>
      <c r="F73" s="9">
        <f>'2007'!B73</f>
        <v>9</v>
      </c>
      <c r="G73" s="9">
        <f>'2008'!B73</f>
        <v>9</v>
      </c>
      <c r="H73" s="9">
        <f>'2009'!B73</f>
        <v>3</v>
      </c>
      <c r="I73" s="9">
        <f>'2010'!B73</f>
        <v>11</v>
      </c>
      <c r="J73" s="9">
        <f>'2011'!B73</f>
        <v>9</v>
      </c>
      <c r="K73" s="9">
        <f>'2012'!B73</f>
        <v>6</v>
      </c>
      <c r="L73" s="9">
        <f>'2013'!B73</f>
        <v>9</v>
      </c>
      <c r="M73" s="9">
        <f>'2014'!B73</f>
        <v>10</v>
      </c>
      <c r="N73" s="9">
        <f>'2015'!B73</f>
        <v>7</v>
      </c>
      <c r="O73" s="9">
        <f>'2016'!B73</f>
        <v>9</v>
      </c>
      <c r="P73" s="9">
        <f>'2017'!B73</f>
        <v>0</v>
      </c>
      <c r="Q73" s="9">
        <f>'2018'!B73</f>
        <v>0</v>
      </c>
      <c r="R73" s="9">
        <f>'2019'!B73</f>
        <v>0</v>
      </c>
      <c r="S73" s="9">
        <f>'2020'!B73</f>
        <v>0</v>
      </c>
      <c r="T73" s="9">
        <f>'2021'!B73</f>
        <v>0</v>
      </c>
      <c r="U73" s="9">
        <f>'2022'!B73</f>
        <v>0</v>
      </c>
      <c r="V73" s="9">
        <f>'2023'!B73</f>
        <v>0</v>
      </c>
      <c r="W73" s="9">
        <f>'2024'!B73</f>
        <v>0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customFormat="1" ht="15.75" customHeight="1" x14ac:dyDescent="0.2">
      <c r="A74" s="2" t="s">
        <v>36</v>
      </c>
      <c r="B74" s="8">
        <f t="shared" si="1"/>
        <v>54</v>
      </c>
      <c r="C74" s="9">
        <f>'2004'!B74</f>
        <v>0</v>
      </c>
      <c r="D74" s="9">
        <f>'2005'!B74</f>
        <v>3</v>
      </c>
      <c r="E74" s="9">
        <f>'2006'!B74</f>
        <v>0</v>
      </c>
      <c r="F74" s="9">
        <f>'2007'!B74</f>
        <v>1</v>
      </c>
      <c r="G74" s="9">
        <f>'2008'!B74</f>
        <v>4</v>
      </c>
      <c r="H74" s="9">
        <f>'2009'!B74</f>
        <v>0</v>
      </c>
      <c r="I74" s="9">
        <f>'2010'!B74</f>
        <v>5</v>
      </c>
      <c r="J74" s="9">
        <f>'2011'!B74</f>
        <v>0</v>
      </c>
      <c r="K74" s="9">
        <f>'2012'!B74</f>
        <v>0</v>
      </c>
      <c r="L74" s="9">
        <f>'2013'!B74</f>
        <v>0</v>
      </c>
      <c r="M74" s="9">
        <f>'2014'!B74</f>
        <v>2</v>
      </c>
      <c r="N74" s="9">
        <f>'2015'!B74</f>
        <v>0</v>
      </c>
      <c r="O74" s="9">
        <f>'2016'!B74</f>
        <v>2</v>
      </c>
      <c r="P74" s="9">
        <f>'2017'!B74</f>
        <v>5</v>
      </c>
      <c r="Q74" s="9">
        <f>'2018'!B74</f>
        <v>0</v>
      </c>
      <c r="R74" s="9">
        <f>'2019'!B74</f>
        <v>7</v>
      </c>
      <c r="S74" s="9">
        <f>'2020'!B74</f>
        <v>0</v>
      </c>
      <c r="T74" s="9">
        <f>'2021'!B74</f>
        <v>6</v>
      </c>
      <c r="U74" s="9">
        <f>'2022'!B74</f>
        <v>5</v>
      </c>
      <c r="V74" s="9">
        <f>'2023'!B74</f>
        <v>7</v>
      </c>
      <c r="W74" s="9">
        <f>'2024'!B74</f>
        <v>7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customFormat="1" ht="15.75" customHeight="1" x14ac:dyDescent="0.2">
      <c r="A75" s="2" t="s">
        <v>37</v>
      </c>
      <c r="B75" s="8">
        <f t="shared" si="1"/>
        <v>11</v>
      </c>
      <c r="C75" s="9">
        <f>'2004'!B75</f>
        <v>0</v>
      </c>
      <c r="D75" s="9">
        <f>'2005'!B75</f>
        <v>0</v>
      </c>
      <c r="E75" s="9">
        <f>'2006'!B75</f>
        <v>0</v>
      </c>
      <c r="F75" s="9">
        <f>'2007'!B75</f>
        <v>0</v>
      </c>
      <c r="G75" s="9">
        <f>'2008'!B75</f>
        <v>0</v>
      </c>
      <c r="H75" s="9">
        <f>'2009'!B75</f>
        <v>0</v>
      </c>
      <c r="I75" s="9">
        <f>'2010'!B75</f>
        <v>0</v>
      </c>
      <c r="J75" s="9">
        <f>'2011'!B75</f>
        <v>0</v>
      </c>
      <c r="K75" s="9">
        <f>'2012'!B75</f>
        <v>0</v>
      </c>
      <c r="L75" s="9">
        <f>'2013'!B75</f>
        <v>0</v>
      </c>
      <c r="M75" s="9">
        <f>'2014'!B75</f>
        <v>1</v>
      </c>
      <c r="N75" s="9">
        <f>'2015'!B75</f>
        <v>4</v>
      </c>
      <c r="O75" s="9">
        <f>'2016'!B75</f>
        <v>3</v>
      </c>
      <c r="P75" s="9">
        <f>'2017'!B75</f>
        <v>1</v>
      </c>
      <c r="Q75" s="9">
        <f>'2018'!B75</f>
        <v>1</v>
      </c>
      <c r="R75" s="9">
        <f>'2019'!B75</f>
        <v>1</v>
      </c>
      <c r="S75" s="9">
        <f>'2020'!B75</f>
        <v>0</v>
      </c>
      <c r="T75" s="9">
        <f>'2021'!B75</f>
        <v>0</v>
      </c>
      <c r="U75" s="9">
        <f>'2022'!B75</f>
        <v>0</v>
      </c>
      <c r="V75" s="9">
        <f>'2023'!B75</f>
        <v>0</v>
      </c>
      <c r="W75" s="9">
        <f>'2024'!B75</f>
        <v>0</v>
      </c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customFormat="1" ht="15.75" customHeight="1" x14ac:dyDescent="0.2">
      <c r="A76" s="2" t="s">
        <v>38</v>
      </c>
      <c r="B76" s="8">
        <f t="shared" si="1"/>
        <v>42</v>
      </c>
      <c r="C76" s="9">
        <f>'2004'!B76</f>
        <v>0</v>
      </c>
      <c r="D76" s="9">
        <f>'2005'!B76</f>
        <v>13</v>
      </c>
      <c r="E76" s="9">
        <f>'2006'!B76</f>
        <v>7</v>
      </c>
      <c r="F76" s="9">
        <f>'2007'!B76</f>
        <v>10</v>
      </c>
      <c r="G76" s="9">
        <f>'2008'!B76</f>
        <v>9</v>
      </c>
      <c r="H76" s="9">
        <f>'2009'!B76</f>
        <v>0</v>
      </c>
      <c r="I76" s="9">
        <f>'2010'!B76</f>
        <v>0</v>
      </c>
      <c r="J76" s="9">
        <f>'2011'!B76</f>
        <v>0</v>
      </c>
      <c r="K76" s="9">
        <f>'2012'!B76</f>
        <v>3</v>
      </c>
      <c r="L76" s="9">
        <f>'2013'!B76</f>
        <v>0</v>
      </c>
      <c r="M76" s="9">
        <f>'2014'!B76</f>
        <v>0</v>
      </c>
      <c r="N76" s="9">
        <f>'2015'!B76</f>
        <v>0</v>
      </c>
      <c r="O76" s="9">
        <f>'2016'!B76</f>
        <v>0</v>
      </c>
      <c r="P76" s="9">
        <f>'2017'!B76</f>
        <v>0</v>
      </c>
      <c r="Q76" s="9">
        <f>'2018'!B76</f>
        <v>0</v>
      </c>
      <c r="R76" s="9">
        <f>'2019'!B76</f>
        <v>0</v>
      </c>
      <c r="S76" s="9">
        <f>'2020'!B76</f>
        <v>0</v>
      </c>
      <c r="T76" s="9">
        <f>'2021'!B76</f>
        <v>0</v>
      </c>
      <c r="U76" s="9">
        <f>'2022'!B76</f>
        <v>0</v>
      </c>
      <c r="V76" s="9">
        <f>'2023'!B76</f>
        <v>0</v>
      </c>
      <c r="W76" s="9">
        <f>'2024'!B76</f>
        <v>0</v>
      </c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customFormat="1" ht="15.75" customHeight="1" x14ac:dyDescent="0.2">
      <c r="A77" s="2" t="s">
        <v>39</v>
      </c>
      <c r="B77" s="8">
        <f t="shared" si="1"/>
        <v>13</v>
      </c>
      <c r="C77" s="9">
        <f>'2004'!B77</f>
        <v>0</v>
      </c>
      <c r="D77" s="9">
        <f>'2005'!B77</f>
        <v>0</v>
      </c>
      <c r="E77" s="9">
        <f>'2006'!B77</f>
        <v>3</v>
      </c>
      <c r="F77" s="9">
        <f>'2007'!B77</f>
        <v>0</v>
      </c>
      <c r="G77" s="9">
        <f>'2008'!B77</f>
        <v>0</v>
      </c>
      <c r="H77" s="9">
        <f>'2009'!B77</f>
        <v>0</v>
      </c>
      <c r="I77" s="9">
        <f>'2010'!B77</f>
        <v>0</v>
      </c>
      <c r="J77" s="9">
        <f>'2011'!B77</f>
        <v>0</v>
      </c>
      <c r="K77" s="9">
        <f>'2012'!B77</f>
        <v>0</v>
      </c>
      <c r="L77" s="9">
        <f>'2013'!B77</f>
        <v>0</v>
      </c>
      <c r="M77" s="9">
        <f>'2014'!B77</f>
        <v>4</v>
      </c>
      <c r="N77" s="9">
        <f>'2015'!B77</f>
        <v>6</v>
      </c>
      <c r="O77" s="9">
        <f>'2016'!B77</f>
        <v>0</v>
      </c>
      <c r="P77" s="9">
        <f>'2017'!B77</f>
        <v>0</v>
      </c>
      <c r="Q77" s="9">
        <f>'2018'!B77</f>
        <v>0</v>
      </c>
      <c r="R77" s="9">
        <f>'2019'!B77</f>
        <v>0</v>
      </c>
      <c r="S77" s="9">
        <f>'2020'!B77</f>
        <v>0</v>
      </c>
      <c r="T77" s="9">
        <f>'2021'!B77</f>
        <v>0</v>
      </c>
      <c r="U77" s="9">
        <f>'2022'!B77</f>
        <v>0</v>
      </c>
      <c r="V77" s="9">
        <f>'2023'!B77</f>
        <v>0</v>
      </c>
      <c r="W77" s="9">
        <f>'2024'!B77</f>
        <v>0</v>
      </c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ht="15.75" customHeight="1" x14ac:dyDescent="0.2">
      <c r="A78" s="2" t="s">
        <v>40</v>
      </c>
      <c r="B78" s="8">
        <f t="shared" si="1"/>
        <v>33</v>
      </c>
      <c r="C78" s="9">
        <f>'2004'!B78</f>
        <v>0</v>
      </c>
      <c r="D78" s="9">
        <f>'2005'!B78</f>
        <v>0</v>
      </c>
      <c r="E78" s="9">
        <f>'2006'!B78</f>
        <v>0</v>
      </c>
      <c r="F78" s="9">
        <f>'2007'!B78</f>
        <v>0</v>
      </c>
      <c r="G78" s="9">
        <f>'2008'!B78</f>
        <v>0</v>
      </c>
      <c r="H78" s="9">
        <f>'2009'!B78</f>
        <v>0</v>
      </c>
      <c r="I78" s="9">
        <f>'2010'!B78</f>
        <v>0</v>
      </c>
      <c r="J78" s="9">
        <f>'2011'!B78</f>
        <v>0</v>
      </c>
      <c r="K78" s="9">
        <f>'2012'!B78</f>
        <v>0</v>
      </c>
      <c r="L78" s="9">
        <f>'2013'!B78</f>
        <v>0</v>
      </c>
      <c r="M78" s="9">
        <f>'2014'!B78</f>
        <v>0</v>
      </c>
      <c r="N78" s="9">
        <f>'2015'!B78</f>
        <v>3</v>
      </c>
      <c r="O78" s="9">
        <f>'2016'!B78</f>
        <v>1</v>
      </c>
      <c r="P78" s="9">
        <f>'2017'!B78</f>
        <v>1</v>
      </c>
      <c r="Q78" s="9">
        <f>'2018'!B78</f>
        <v>0</v>
      </c>
      <c r="R78" s="9">
        <f>'2019'!B78</f>
        <v>0</v>
      </c>
      <c r="S78" s="9">
        <f>'2020'!B78</f>
        <v>0</v>
      </c>
      <c r="T78" s="9">
        <f>'2021'!B78</f>
        <v>0</v>
      </c>
      <c r="U78" s="9">
        <f>'2022'!B78</f>
        <v>7</v>
      </c>
      <c r="V78" s="9">
        <f>'2023'!B78</f>
        <v>11</v>
      </c>
      <c r="W78" s="9">
        <f>'2024'!B78</f>
        <v>10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5.75" customHeight="1" x14ac:dyDescent="0.2">
      <c r="A79" s="2" t="s">
        <v>119</v>
      </c>
      <c r="B79" s="8">
        <f>SUM(C79:EU79)</f>
        <v>1</v>
      </c>
      <c r="C79" s="9">
        <f>'2004'!B79</f>
        <v>0</v>
      </c>
      <c r="D79" s="9">
        <f>'2005'!B79</f>
        <v>0</v>
      </c>
      <c r="E79" s="9">
        <f>'2006'!B79</f>
        <v>0</v>
      </c>
      <c r="F79" s="9">
        <f>'2007'!B79</f>
        <v>0</v>
      </c>
      <c r="G79" s="9">
        <f>'2008'!B79</f>
        <v>0</v>
      </c>
      <c r="H79" s="9">
        <f>'2009'!B79</f>
        <v>0</v>
      </c>
      <c r="I79" s="9">
        <f>'2010'!B79</f>
        <v>0</v>
      </c>
      <c r="J79" s="9">
        <f>'2011'!B79</f>
        <v>0</v>
      </c>
      <c r="K79" s="9">
        <f>'2012'!B79</f>
        <v>0</v>
      </c>
      <c r="L79" s="9">
        <f>'2013'!B79</f>
        <v>0</v>
      </c>
      <c r="M79" s="9">
        <f>'2014'!B79</f>
        <v>0</v>
      </c>
      <c r="N79" s="9">
        <f>'2015'!B79</f>
        <v>0</v>
      </c>
      <c r="O79" s="9">
        <f>'2016'!B79</f>
        <v>0</v>
      </c>
      <c r="P79" s="9">
        <f>'2017'!B79</f>
        <v>0</v>
      </c>
      <c r="Q79" s="9">
        <f>'2018'!B79</f>
        <v>0</v>
      </c>
      <c r="R79" s="9">
        <f>'2019'!B79</f>
        <v>0</v>
      </c>
      <c r="S79" s="9">
        <f>'2020'!B79</f>
        <v>0</v>
      </c>
      <c r="T79" s="9">
        <f>'2021'!B79</f>
        <v>0</v>
      </c>
      <c r="U79" s="9">
        <f>'2022'!B79</f>
        <v>0</v>
      </c>
      <c r="V79" s="9">
        <f>'2023'!B79</f>
        <v>1</v>
      </c>
      <c r="W79" s="9">
        <f>'2024'!B79</f>
        <v>0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15.75" customHeight="1" x14ac:dyDescent="0.2">
      <c r="A80" s="2" t="s">
        <v>120</v>
      </c>
      <c r="B80" s="8">
        <f t="shared" ref="B80:B92" si="2">SUM(C80:EU80)</f>
        <v>1</v>
      </c>
      <c r="C80" s="9">
        <f>'2004'!B80</f>
        <v>0</v>
      </c>
      <c r="D80" s="9">
        <f>'2005'!B80</f>
        <v>0</v>
      </c>
      <c r="E80" s="9">
        <f>'2006'!B80</f>
        <v>0</v>
      </c>
      <c r="F80" s="9">
        <f>'2007'!B80</f>
        <v>0</v>
      </c>
      <c r="G80" s="9">
        <f>'2008'!B80</f>
        <v>0</v>
      </c>
      <c r="H80" s="9">
        <f>'2009'!B80</f>
        <v>0</v>
      </c>
      <c r="I80" s="9">
        <f>'2010'!B80</f>
        <v>0</v>
      </c>
      <c r="J80" s="9">
        <f>'2011'!B80</f>
        <v>0</v>
      </c>
      <c r="K80" s="9">
        <f>'2012'!B80</f>
        <v>0</v>
      </c>
      <c r="L80" s="9">
        <f>'2013'!B80</f>
        <v>0</v>
      </c>
      <c r="M80" s="9">
        <f>'2014'!B80</f>
        <v>1</v>
      </c>
      <c r="N80" s="9">
        <f>'2015'!B80</f>
        <v>0</v>
      </c>
      <c r="O80" s="9">
        <f>'2016'!B80</f>
        <v>0</v>
      </c>
      <c r="P80" s="9">
        <f>'2017'!B80</f>
        <v>0</v>
      </c>
      <c r="Q80" s="9">
        <f>'2018'!B80</f>
        <v>0</v>
      </c>
      <c r="R80" s="9">
        <f>'2019'!B80</f>
        <v>0</v>
      </c>
      <c r="S80" s="9">
        <f>'2020'!B80</f>
        <v>0</v>
      </c>
      <c r="T80" s="9">
        <f>'2021'!B80</f>
        <v>0</v>
      </c>
      <c r="U80" s="9">
        <f>'2022'!B80</f>
        <v>0</v>
      </c>
      <c r="V80" s="9">
        <f>'2023'!B80</f>
        <v>0</v>
      </c>
      <c r="W80" s="9">
        <f>'2024'!B80</f>
        <v>0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0" ht="15.75" customHeight="1" x14ac:dyDescent="0.2">
      <c r="A81" s="2" t="s">
        <v>121</v>
      </c>
      <c r="B81" s="8">
        <f t="shared" si="2"/>
        <v>1</v>
      </c>
      <c r="C81" s="9">
        <f>'2004'!B81</f>
        <v>0</v>
      </c>
      <c r="D81" s="9">
        <f>'2005'!B81</f>
        <v>0</v>
      </c>
      <c r="E81" s="9">
        <f>'2006'!B81</f>
        <v>0</v>
      </c>
      <c r="F81" s="9">
        <f>'2007'!B81</f>
        <v>0</v>
      </c>
      <c r="G81" s="9">
        <f>'2008'!B81</f>
        <v>0</v>
      </c>
      <c r="H81" s="9">
        <f>'2009'!B81</f>
        <v>0</v>
      </c>
      <c r="I81" s="9">
        <f>'2010'!B81</f>
        <v>0</v>
      </c>
      <c r="J81" s="9">
        <f>'2011'!B81</f>
        <v>0</v>
      </c>
      <c r="K81" s="9">
        <f>'2012'!B81</f>
        <v>0</v>
      </c>
      <c r="L81" s="9">
        <f>'2013'!B81</f>
        <v>0</v>
      </c>
      <c r="M81" s="9">
        <f>'2014'!B81</f>
        <v>0</v>
      </c>
      <c r="N81" s="9">
        <f>'2015'!B81</f>
        <v>0</v>
      </c>
      <c r="O81" s="9">
        <f>'2016'!B81</f>
        <v>0</v>
      </c>
      <c r="P81" s="9">
        <f>'2017'!B81</f>
        <v>0</v>
      </c>
      <c r="Q81" s="9">
        <f>'2018'!B81</f>
        <v>0</v>
      </c>
      <c r="R81" s="9">
        <f>'2019'!B81</f>
        <v>0</v>
      </c>
      <c r="S81" s="9">
        <f>'2020'!B81</f>
        <v>0</v>
      </c>
      <c r="T81" s="9">
        <f>'2021'!B81</f>
        <v>0</v>
      </c>
      <c r="U81" s="9">
        <f>'2022'!B81</f>
        <v>0</v>
      </c>
      <c r="V81" s="9">
        <f>'2023'!B81</f>
        <v>1</v>
      </c>
      <c r="W81" s="9">
        <f>'2024'!B81</f>
        <v>0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</row>
    <row r="82" spans="1:150" ht="15.75" customHeight="1" x14ac:dyDescent="0.2">
      <c r="A82" s="2" t="s">
        <v>122</v>
      </c>
      <c r="B82" s="8">
        <f t="shared" si="2"/>
        <v>1</v>
      </c>
      <c r="C82" s="9">
        <f>'2004'!B82</f>
        <v>0</v>
      </c>
      <c r="D82" s="9">
        <f>'2005'!B82</f>
        <v>0</v>
      </c>
      <c r="E82" s="9">
        <f>'2006'!B82</f>
        <v>0</v>
      </c>
      <c r="F82" s="9">
        <f>'2007'!B82</f>
        <v>0</v>
      </c>
      <c r="G82" s="9">
        <f>'2008'!B82</f>
        <v>0</v>
      </c>
      <c r="H82" s="9">
        <f>'2009'!B82</f>
        <v>0</v>
      </c>
      <c r="I82" s="9">
        <f>'2010'!B82</f>
        <v>0</v>
      </c>
      <c r="J82" s="9">
        <f>'2011'!B82</f>
        <v>1</v>
      </c>
      <c r="K82" s="9">
        <f>'2012'!B82</f>
        <v>0</v>
      </c>
      <c r="L82" s="9">
        <f>'2013'!B82</f>
        <v>0</v>
      </c>
      <c r="M82" s="9">
        <f>'2014'!B82</f>
        <v>0</v>
      </c>
      <c r="N82" s="9">
        <f>'2015'!B82</f>
        <v>0</v>
      </c>
      <c r="O82" s="9">
        <f>'2016'!B82</f>
        <v>0</v>
      </c>
      <c r="P82" s="9">
        <f>'2017'!B82</f>
        <v>0</v>
      </c>
      <c r="Q82" s="9">
        <f>'2018'!B82</f>
        <v>0</v>
      </c>
      <c r="R82" s="9">
        <f>'2019'!B82</f>
        <v>0</v>
      </c>
      <c r="S82" s="9">
        <f>'2020'!B82</f>
        <v>0</v>
      </c>
      <c r="T82" s="9">
        <f>'2021'!B82</f>
        <v>0</v>
      </c>
      <c r="U82" s="9">
        <f>'2022'!B82</f>
        <v>0</v>
      </c>
      <c r="V82" s="9">
        <f>'2023'!B82</f>
        <v>0</v>
      </c>
      <c r="W82" s="9">
        <f>'2024'!B82</f>
        <v>0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</row>
    <row r="83" spans="1:150" ht="15.75" customHeight="1" x14ac:dyDescent="0.2">
      <c r="A83" s="2" t="s">
        <v>123</v>
      </c>
      <c r="B83" s="8">
        <f t="shared" si="2"/>
        <v>1</v>
      </c>
      <c r="C83" s="9">
        <f>'2004'!B83</f>
        <v>0</v>
      </c>
      <c r="D83" s="9">
        <f>'2005'!B83</f>
        <v>1</v>
      </c>
      <c r="E83" s="9">
        <f>'2006'!B83</f>
        <v>0</v>
      </c>
      <c r="F83" s="9">
        <f>'2007'!B83</f>
        <v>0</v>
      </c>
      <c r="G83" s="9">
        <f>'2008'!B83</f>
        <v>0</v>
      </c>
      <c r="H83" s="9">
        <f>'2009'!B83</f>
        <v>0</v>
      </c>
      <c r="I83" s="9">
        <f>'2010'!B83</f>
        <v>0</v>
      </c>
      <c r="J83" s="9">
        <f>'2011'!B83</f>
        <v>0</v>
      </c>
      <c r="K83" s="9">
        <f>'2012'!B83</f>
        <v>0</v>
      </c>
      <c r="L83" s="9">
        <f>'2013'!B83</f>
        <v>0</v>
      </c>
      <c r="M83" s="9">
        <f>'2014'!B83</f>
        <v>0</v>
      </c>
      <c r="N83" s="9">
        <f>'2015'!B83</f>
        <v>0</v>
      </c>
      <c r="O83" s="9">
        <f>'2016'!B83</f>
        <v>0</v>
      </c>
      <c r="P83" s="9">
        <f>'2017'!B83</f>
        <v>0</v>
      </c>
      <c r="Q83" s="9">
        <f>'2018'!B83</f>
        <v>0</v>
      </c>
      <c r="R83" s="9">
        <f>'2019'!B83</f>
        <v>0</v>
      </c>
      <c r="S83" s="9">
        <f>'2020'!B83</f>
        <v>0</v>
      </c>
      <c r="T83" s="9">
        <f>'2021'!B83</f>
        <v>0</v>
      </c>
      <c r="U83" s="9">
        <f>'2022'!B83</f>
        <v>0</v>
      </c>
      <c r="V83" s="9">
        <f>'2023'!B83</f>
        <v>0</v>
      </c>
      <c r="W83" s="9">
        <f>'2024'!B83</f>
        <v>0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0" ht="15.75" customHeight="1" x14ac:dyDescent="0.2">
      <c r="A84" s="2" t="s">
        <v>126</v>
      </c>
      <c r="B84" s="8">
        <f t="shared" si="2"/>
        <v>0</v>
      </c>
      <c r="C84" s="9">
        <f>'2004'!B84</f>
        <v>0</v>
      </c>
      <c r="D84" s="9">
        <f>'2005'!B84</f>
        <v>0</v>
      </c>
      <c r="E84" s="9">
        <f>'2006'!B84</f>
        <v>0</v>
      </c>
      <c r="F84" s="9">
        <f>'2007'!B84</f>
        <v>0</v>
      </c>
      <c r="G84" s="9">
        <f>'2008'!B84</f>
        <v>0</v>
      </c>
      <c r="H84" s="9">
        <f>'2009'!B84</f>
        <v>0</v>
      </c>
      <c r="I84" s="9">
        <f>'2010'!B84</f>
        <v>0</v>
      </c>
      <c r="J84" s="9">
        <f>'2011'!B84</f>
        <v>0</v>
      </c>
      <c r="K84" s="9">
        <f>'2012'!B84</f>
        <v>0</v>
      </c>
      <c r="L84" s="9">
        <f>'2013'!B84</f>
        <v>0</v>
      </c>
      <c r="M84" s="9">
        <f>'2014'!B84</f>
        <v>0</v>
      </c>
      <c r="N84" s="9">
        <f>'2015'!B84</f>
        <v>0</v>
      </c>
      <c r="O84" s="9">
        <f>'2016'!B84</f>
        <v>0</v>
      </c>
      <c r="P84" s="9">
        <f>'2017'!B84</f>
        <v>0</v>
      </c>
      <c r="Q84" s="9">
        <f>'2018'!B84</f>
        <v>0</v>
      </c>
      <c r="R84" s="9">
        <f>'2019'!B84</f>
        <v>0</v>
      </c>
      <c r="S84" s="9">
        <f>'2020'!B84</f>
        <v>0</v>
      </c>
      <c r="T84" s="9">
        <f>'2021'!B84</f>
        <v>0</v>
      </c>
      <c r="U84" s="9">
        <f>'2022'!B84</f>
        <v>0</v>
      </c>
      <c r="V84" s="9">
        <f>'2023'!B84</f>
        <v>0</v>
      </c>
      <c r="W84" s="9">
        <f>'2024'!B84</f>
        <v>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0" ht="15.75" customHeight="1" x14ac:dyDescent="0.2">
      <c r="A85" s="2" t="s">
        <v>128</v>
      </c>
      <c r="B85" s="8">
        <f t="shared" si="2"/>
        <v>1</v>
      </c>
      <c r="C85" s="9">
        <f>'2004'!B85</f>
        <v>0</v>
      </c>
      <c r="D85" s="9">
        <f>'2005'!B85</f>
        <v>0</v>
      </c>
      <c r="E85" s="9">
        <f>'2006'!B85</f>
        <v>0</v>
      </c>
      <c r="F85" s="9">
        <f>'2007'!B85</f>
        <v>0</v>
      </c>
      <c r="G85" s="9">
        <f>'2008'!B85</f>
        <v>0</v>
      </c>
      <c r="H85" s="9">
        <f>'2009'!B85</f>
        <v>0</v>
      </c>
      <c r="I85" s="9">
        <f>'2010'!B85</f>
        <v>0</v>
      </c>
      <c r="J85" s="9">
        <f>'2011'!B85</f>
        <v>0</v>
      </c>
      <c r="K85" s="9">
        <f>'2012'!B85</f>
        <v>1</v>
      </c>
      <c r="L85" s="9">
        <f>'2013'!B85</f>
        <v>0</v>
      </c>
      <c r="M85" s="9">
        <f>'2014'!B85</f>
        <v>0</v>
      </c>
      <c r="N85" s="9">
        <f>'2015'!B85</f>
        <v>0</v>
      </c>
      <c r="O85" s="9">
        <f>'2016'!B85</f>
        <v>0</v>
      </c>
      <c r="P85" s="9">
        <f>'2017'!B85</f>
        <v>0</v>
      </c>
      <c r="Q85" s="9">
        <f>'2018'!B85</f>
        <v>0</v>
      </c>
      <c r="R85" s="9">
        <f>'2019'!B85</f>
        <v>0</v>
      </c>
      <c r="S85" s="9">
        <f>'2020'!B85</f>
        <v>0</v>
      </c>
      <c r="T85" s="9">
        <f>'2021'!B85</f>
        <v>0</v>
      </c>
      <c r="U85" s="9">
        <f>'2022'!B85</f>
        <v>0</v>
      </c>
      <c r="V85" s="9">
        <f>'2023'!B85</f>
        <v>0</v>
      </c>
      <c r="W85" s="9">
        <f>'2024'!B85</f>
        <v>0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</row>
    <row r="86" spans="1:150" ht="15.75" customHeight="1" x14ac:dyDescent="0.2">
      <c r="B86" s="8">
        <f t="shared" si="2"/>
        <v>0</v>
      </c>
      <c r="C86" s="9">
        <f>'2004'!B86</f>
        <v>0</v>
      </c>
      <c r="D86" s="9">
        <f>'2005'!B86</f>
        <v>0</v>
      </c>
      <c r="E86" s="9">
        <f>'2006'!B86</f>
        <v>0</v>
      </c>
      <c r="F86" s="9">
        <f>'2007'!B86</f>
        <v>0</v>
      </c>
      <c r="G86" s="9">
        <f>'2008'!B86</f>
        <v>0</v>
      </c>
      <c r="H86" s="9">
        <f>'2009'!B86</f>
        <v>0</v>
      </c>
      <c r="I86" s="9">
        <f>'2010'!B86</f>
        <v>0</v>
      </c>
      <c r="J86" s="9">
        <f>'2011'!B86</f>
        <v>0</v>
      </c>
      <c r="K86" s="9">
        <f>'2012'!B86</f>
        <v>0</v>
      </c>
      <c r="L86" s="9">
        <f>'2013'!B86</f>
        <v>0</v>
      </c>
      <c r="M86" s="9">
        <f>'2014'!B86</f>
        <v>0</v>
      </c>
      <c r="N86" s="9">
        <f>'2015'!B86</f>
        <v>0</v>
      </c>
      <c r="O86" s="9">
        <f>'2016'!B86</f>
        <v>0</v>
      </c>
      <c r="P86" s="9">
        <f>'2017'!B86</f>
        <v>0</v>
      </c>
      <c r="Q86" s="9">
        <f>'2018'!B86</f>
        <v>0</v>
      </c>
      <c r="R86" s="9">
        <f>'2019'!B86</f>
        <v>0</v>
      </c>
      <c r="S86" s="9">
        <f>'2020'!B86</f>
        <v>0</v>
      </c>
      <c r="T86" s="9">
        <f>'2021'!B86</f>
        <v>0</v>
      </c>
      <c r="U86" s="9">
        <f>'2022'!B86</f>
        <v>0</v>
      </c>
      <c r="V86" s="9">
        <f>'2023'!B86</f>
        <v>0</v>
      </c>
      <c r="W86" s="9">
        <f>'2024'!B86</f>
        <v>0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</row>
    <row r="87" spans="1:150" ht="15.75" customHeight="1" x14ac:dyDescent="0.2">
      <c r="B87" s="8">
        <f t="shared" si="2"/>
        <v>0</v>
      </c>
      <c r="C87" s="9">
        <f>'2004'!B87</f>
        <v>0</v>
      </c>
      <c r="D87" s="9">
        <f>'2005'!B87</f>
        <v>0</v>
      </c>
      <c r="E87" s="9">
        <f>'2006'!B87</f>
        <v>0</v>
      </c>
      <c r="F87" s="9">
        <f>'2007'!B87</f>
        <v>0</v>
      </c>
      <c r="G87" s="9">
        <f>'2008'!B87</f>
        <v>0</v>
      </c>
      <c r="H87" s="9">
        <f>'2009'!B87</f>
        <v>0</v>
      </c>
      <c r="I87" s="9">
        <f>'2010'!B87</f>
        <v>0</v>
      </c>
      <c r="J87" s="9">
        <f>'2011'!B87</f>
        <v>0</v>
      </c>
      <c r="K87" s="9">
        <f>'2012'!B87</f>
        <v>0</v>
      </c>
      <c r="L87" s="9">
        <f>'2013'!B87</f>
        <v>0</v>
      </c>
      <c r="M87" s="9">
        <f>'2014'!B87</f>
        <v>0</v>
      </c>
      <c r="N87" s="9">
        <f>'2015'!B87</f>
        <v>0</v>
      </c>
      <c r="O87" s="9">
        <f>'2016'!B87</f>
        <v>0</v>
      </c>
      <c r="P87" s="9">
        <f>'2017'!B87</f>
        <v>0</v>
      </c>
      <c r="Q87" s="9">
        <f>'2018'!B87</f>
        <v>0</v>
      </c>
      <c r="R87" s="9">
        <f>'2019'!B87</f>
        <v>0</v>
      </c>
      <c r="S87" s="9">
        <f>'2020'!B87</f>
        <v>0</v>
      </c>
      <c r="T87" s="9">
        <f>'2021'!B87</f>
        <v>0</v>
      </c>
      <c r="U87" s="9">
        <f>'2022'!B87</f>
        <v>0</v>
      </c>
      <c r="V87" s="9">
        <f>'2023'!B87</f>
        <v>0</v>
      </c>
      <c r="W87" s="9">
        <f>'2024'!B87</f>
        <v>0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5.75" customHeight="1" x14ac:dyDescent="0.2">
      <c r="B88" s="8">
        <f t="shared" si="2"/>
        <v>0</v>
      </c>
      <c r="C88" s="9">
        <f>'2004'!B88</f>
        <v>0</v>
      </c>
      <c r="D88" s="9">
        <f>'2005'!B88</f>
        <v>0</v>
      </c>
      <c r="E88" s="9">
        <f>'2006'!B88</f>
        <v>0</v>
      </c>
      <c r="F88" s="9">
        <f>'2007'!B88</f>
        <v>0</v>
      </c>
      <c r="G88" s="9">
        <f>'2008'!B88</f>
        <v>0</v>
      </c>
      <c r="H88" s="9">
        <f>'2009'!B88</f>
        <v>0</v>
      </c>
      <c r="I88" s="9">
        <f>'2010'!B88</f>
        <v>0</v>
      </c>
      <c r="J88" s="9">
        <f>'2011'!B88</f>
        <v>0</v>
      </c>
      <c r="K88" s="9">
        <f>'2012'!B88</f>
        <v>0</v>
      </c>
      <c r="L88" s="9">
        <f>'2013'!B88</f>
        <v>0</v>
      </c>
      <c r="M88" s="9">
        <f>'2014'!B88</f>
        <v>0</v>
      </c>
      <c r="N88" s="9">
        <f>'2015'!B88</f>
        <v>0</v>
      </c>
      <c r="O88" s="9">
        <f>'2016'!B88</f>
        <v>0</v>
      </c>
      <c r="P88" s="9">
        <f>'2017'!B88</f>
        <v>0</v>
      </c>
      <c r="Q88" s="9">
        <f>'2018'!B88</f>
        <v>0</v>
      </c>
      <c r="R88" s="9">
        <f>'2019'!B88</f>
        <v>0</v>
      </c>
      <c r="S88" s="9">
        <f>'2020'!B88</f>
        <v>0</v>
      </c>
      <c r="T88" s="9">
        <f>'2021'!B88</f>
        <v>0</v>
      </c>
      <c r="U88" s="9">
        <f>'2022'!B88</f>
        <v>0</v>
      </c>
      <c r="V88" s="9">
        <f>'2023'!B88</f>
        <v>0</v>
      </c>
      <c r="W88" s="9">
        <f>'2024'!B88</f>
        <v>0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5.75" customHeight="1" x14ac:dyDescent="0.2">
      <c r="B89" s="8">
        <f t="shared" si="2"/>
        <v>0</v>
      </c>
      <c r="C89" s="9">
        <f>'2004'!B89</f>
        <v>0</v>
      </c>
      <c r="D89" s="9">
        <f>'2005'!B89</f>
        <v>0</v>
      </c>
      <c r="E89" s="9">
        <f>'2006'!B89</f>
        <v>0</v>
      </c>
      <c r="F89" s="9">
        <f>'2007'!B89</f>
        <v>0</v>
      </c>
      <c r="G89" s="9">
        <f>'2008'!B89</f>
        <v>0</v>
      </c>
      <c r="H89" s="9">
        <f>'2009'!B89</f>
        <v>0</v>
      </c>
      <c r="I89" s="9">
        <f>'2010'!B89</f>
        <v>0</v>
      </c>
      <c r="J89" s="9">
        <f>'2011'!B89</f>
        <v>0</v>
      </c>
      <c r="K89" s="9">
        <f>'2012'!B89</f>
        <v>0</v>
      </c>
      <c r="L89" s="9">
        <f>'2013'!B89</f>
        <v>0</v>
      </c>
      <c r="M89" s="9">
        <f>'2014'!B89</f>
        <v>0</v>
      </c>
      <c r="N89" s="9">
        <f>'2015'!B89</f>
        <v>0</v>
      </c>
      <c r="O89" s="9">
        <f>'2016'!B89</f>
        <v>0</v>
      </c>
      <c r="P89" s="9">
        <f>'2017'!B89</f>
        <v>0</v>
      </c>
      <c r="Q89" s="9">
        <f>'2018'!B89</f>
        <v>0</v>
      </c>
      <c r="R89" s="9">
        <f>'2019'!B89</f>
        <v>0</v>
      </c>
      <c r="S89" s="9">
        <f>'2020'!B89</f>
        <v>0</v>
      </c>
      <c r="T89" s="9">
        <f>'2021'!B89</f>
        <v>0</v>
      </c>
      <c r="U89" s="9">
        <f>'2022'!B89</f>
        <v>0</v>
      </c>
      <c r="V89" s="9">
        <f>'2023'!B89</f>
        <v>0</v>
      </c>
      <c r="W89" s="9">
        <f>'2024'!B89</f>
        <v>0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15.75" customHeight="1" x14ac:dyDescent="0.2">
      <c r="B90" s="8">
        <f t="shared" si="2"/>
        <v>0</v>
      </c>
      <c r="C90" s="9">
        <f>'2004'!B90</f>
        <v>0</v>
      </c>
      <c r="D90" s="9">
        <f>'2005'!B90</f>
        <v>0</v>
      </c>
      <c r="E90" s="9">
        <f>'2006'!B90</f>
        <v>0</v>
      </c>
      <c r="F90" s="9">
        <f>'2007'!B90</f>
        <v>0</v>
      </c>
      <c r="G90" s="9">
        <f>'2008'!B90</f>
        <v>0</v>
      </c>
      <c r="H90" s="9">
        <f>'2009'!B90</f>
        <v>0</v>
      </c>
      <c r="I90" s="9">
        <f>'2010'!B90</f>
        <v>0</v>
      </c>
      <c r="J90" s="9">
        <f>'2011'!B90</f>
        <v>0</v>
      </c>
      <c r="K90" s="9">
        <f>'2012'!B90</f>
        <v>0</v>
      </c>
      <c r="L90" s="9">
        <f>'2013'!B90</f>
        <v>0</v>
      </c>
      <c r="M90" s="9">
        <f>'2014'!B90</f>
        <v>0</v>
      </c>
      <c r="N90" s="9">
        <f>'2015'!B90</f>
        <v>0</v>
      </c>
      <c r="O90" s="9">
        <f>'2016'!B90</f>
        <v>0</v>
      </c>
      <c r="P90" s="9">
        <f>'2017'!B90</f>
        <v>0</v>
      </c>
      <c r="Q90" s="9">
        <f>'2018'!B90</f>
        <v>0</v>
      </c>
      <c r="R90" s="9">
        <f>'2019'!B90</f>
        <v>0</v>
      </c>
      <c r="S90" s="9">
        <f>'2020'!B90</f>
        <v>0</v>
      </c>
      <c r="T90" s="9">
        <f>'2021'!B90</f>
        <v>0</v>
      </c>
      <c r="U90" s="9">
        <f>'2022'!B90</f>
        <v>0</v>
      </c>
      <c r="V90" s="9">
        <f>'2023'!B90</f>
        <v>0</v>
      </c>
      <c r="W90" s="9">
        <f>'2024'!B90</f>
        <v>0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15.75" customHeight="1" x14ac:dyDescent="0.2">
      <c r="B91" s="8">
        <f t="shared" si="2"/>
        <v>0</v>
      </c>
      <c r="C91" s="9">
        <f>'2004'!B91</f>
        <v>0</v>
      </c>
      <c r="D91" s="9">
        <f>'2005'!B91</f>
        <v>0</v>
      </c>
      <c r="E91" s="9">
        <f>'2006'!B91</f>
        <v>0</v>
      </c>
      <c r="F91" s="9">
        <f>'2007'!B91</f>
        <v>0</v>
      </c>
      <c r="G91" s="9">
        <f>'2008'!B91</f>
        <v>0</v>
      </c>
      <c r="H91" s="9">
        <f>'2009'!B91</f>
        <v>0</v>
      </c>
      <c r="I91" s="9">
        <f>'2010'!B91</f>
        <v>0</v>
      </c>
      <c r="J91" s="9">
        <f>'2011'!B91</f>
        <v>0</v>
      </c>
      <c r="K91" s="9">
        <f>'2012'!B91</f>
        <v>0</v>
      </c>
      <c r="L91" s="9">
        <f>'2013'!B91</f>
        <v>0</v>
      </c>
      <c r="M91" s="9">
        <f>'2014'!B91</f>
        <v>0</v>
      </c>
      <c r="N91" s="9">
        <f>'2015'!B91</f>
        <v>0</v>
      </c>
      <c r="O91" s="9">
        <f>'2016'!B91</f>
        <v>0</v>
      </c>
      <c r="P91" s="9">
        <f>'2017'!B91</f>
        <v>0</v>
      </c>
      <c r="Q91" s="9">
        <f>'2018'!B91</f>
        <v>0</v>
      </c>
      <c r="R91" s="9">
        <f>'2019'!B91</f>
        <v>0</v>
      </c>
      <c r="S91" s="9">
        <f>'2020'!B91</f>
        <v>0</v>
      </c>
      <c r="T91" s="9">
        <f>'2021'!B91</f>
        <v>0</v>
      </c>
      <c r="U91" s="9">
        <f>'2022'!B91</f>
        <v>0</v>
      </c>
      <c r="V91" s="9">
        <f>'2023'!B91</f>
        <v>0</v>
      </c>
      <c r="W91" s="9">
        <f>'2024'!B91</f>
        <v>0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</row>
    <row r="92" spans="1:150" ht="15.75" customHeight="1" x14ac:dyDescent="0.2">
      <c r="B92" s="8">
        <f t="shared" si="2"/>
        <v>0</v>
      </c>
      <c r="C92" s="9">
        <f>'2004'!B92</f>
        <v>0</v>
      </c>
      <c r="D92" s="9">
        <f>'2005'!B92</f>
        <v>0</v>
      </c>
      <c r="E92" s="9">
        <f>'2006'!B92</f>
        <v>0</v>
      </c>
      <c r="F92" s="9">
        <f>'2007'!B92</f>
        <v>0</v>
      </c>
      <c r="G92" s="9">
        <f>'2008'!B92</f>
        <v>0</v>
      </c>
      <c r="H92" s="9">
        <f>'2009'!B92</f>
        <v>0</v>
      </c>
      <c r="I92" s="9">
        <f>'2010'!B92</f>
        <v>0</v>
      </c>
      <c r="J92" s="9">
        <f>'2011'!B92</f>
        <v>0</v>
      </c>
      <c r="K92" s="9">
        <f>'2012'!B92</f>
        <v>0</v>
      </c>
      <c r="L92" s="9">
        <f>'2013'!B92</f>
        <v>0</v>
      </c>
      <c r="M92" s="9">
        <f>'2014'!B92</f>
        <v>0</v>
      </c>
      <c r="N92" s="9">
        <f>'2015'!B92</f>
        <v>0</v>
      </c>
      <c r="O92" s="9">
        <f>'2016'!B92</f>
        <v>0</v>
      </c>
      <c r="P92" s="9">
        <f>'2017'!B92</f>
        <v>0</v>
      </c>
      <c r="Q92" s="9">
        <f>'2018'!B92</f>
        <v>0</v>
      </c>
      <c r="R92" s="9">
        <f>'2019'!B92</f>
        <v>0</v>
      </c>
      <c r="S92" s="9">
        <f>'2020'!B92</f>
        <v>0</v>
      </c>
      <c r="T92" s="9">
        <f>'2021'!B92</f>
        <v>0</v>
      </c>
      <c r="U92" s="9">
        <f>'2022'!B92</f>
        <v>0</v>
      </c>
      <c r="V92" s="9">
        <f>'2023'!B92</f>
        <v>0</v>
      </c>
      <c r="W92" s="9">
        <f>'2024'!B92</f>
        <v>0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</row>
    <row r="93" spans="1:150" s="11" customFormat="1" ht="15.75" customHeight="1" x14ac:dyDescent="0.2">
      <c r="A93" s="11" t="s">
        <v>45</v>
      </c>
      <c r="B93" s="12"/>
      <c r="C93" s="13"/>
      <c r="D93" s="12"/>
      <c r="E93" s="12"/>
    </row>
    <row r="94" spans="1:150" ht="15.75" customHeight="1" x14ac:dyDescent="0.2">
      <c r="C94" s="2" t="s">
        <v>115</v>
      </c>
    </row>
    <row r="95" spans="1:150" ht="15.75" customHeight="1" x14ac:dyDescent="0.2"/>
    <row r="96" spans="1:15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78">
    <sortCondition ref="A5:A78"/>
  </sortState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336D-813C-6047-B392-3B07298146F7}">
  <dimension ref="A1:ET1037"/>
  <sheetViews>
    <sheetView zoomScale="161" zoomScaleNormal="161" workbookViewId="0">
      <pane xSplit="2" ySplit="4" topLeftCell="C81" activePane="bottomRight" state="frozen"/>
      <selection pane="topRight" activeCell="C1" sqref="C1"/>
      <selection pane="bottomLeft" activeCell="A5" sqref="A5"/>
      <selection pane="bottomRight" activeCell="C95" sqref="C95"/>
    </sheetView>
  </sheetViews>
  <sheetFormatPr baseColWidth="10" defaultColWidth="11.1640625" defaultRowHeight="15" customHeight="1" x14ac:dyDescent="0.2"/>
  <cols>
    <col min="1" max="1" width="16.33203125" style="2" customWidth="1"/>
    <col min="2" max="2" width="10.33203125" style="2" customWidth="1"/>
    <col min="3" max="3" width="10.5" style="2" customWidth="1"/>
    <col min="4" max="4" width="12.1640625" style="2" customWidth="1"/>
    <col min="5" max="5" width="14" style="2" customWidth="1"/>
    <col min="6" max="21" width="10.5" style="2" customWidth="1"/>
    <col min="22" max="16384" width="11.1640625" style="2"/>
  </cols>
  <sheetData>
    <row r="1" spans="1:150" ht="15" customHeight="1" x14ac:dyDescent="0.2">
      <c r="A1" s="2" t="s">
        <v>85</v>
      </c>
      <c r="C1" s="7"/>
    </row>
    <row r="2" spans="1:150" ht="15" customHeight="1" x14ac:dyDescent="0.2">
      <c r="A2" s="2" t="s">
        <v>84</v>
      </c>
    </row>
    <row r="3" spans="1:150" ht="15.75" customHeight="1" x14ac:dyDescent="0.2"/>
    <row r="4" spans="1:150" ht="15.75" customHeight="1" x14ac:dyDescent="0.2">
      <c r="A4" s="2" t="s">
        <v>0</v>
      </c>
      <c r="B4" s="2" t="s">
        <v>63</v>
      </c>
      <c r="C4" s="2">
        <v>2004</v>
      </c>
      <c r="D4" s="2">
        <v>2005</v>
      </c>
      <c r="E4" s="2">
        <v>2006</v>
      </c>
      <c r="F4" s="2">
        <v>2007</v>
      </c>
      <c r="G4" s="2">
        <v>2008</v>
      </c>
      <c r="H4" s="2">
        <v>2009</v>
      </c>
      <c r="I4" s="2">
        <v>2010</v>
      </c>
      <c r="J4" s="2">
        <v>2011</v>
      </c>
      <c r="K4" s="2">
        <v>2012</v>
      </c>
      <c r="L4" s="2">
        <v>2013</v>
      </c>
      <c r="M4" s="2">
        <v>2014</v>
      </c>
      <c r="N4" s="2">
        <v>2015</v>
      </c>
      <c r="O4" s="2">
        <v>2016</v>
      </c>
      <c r="P4" s="2">
        <v>2017</v>
      </c>
      <c r="Q4" s="2">
        <v>2018</v>
      </c>
      <c r="R4" s="2">
        <v>2019</v>
      </c>
      <c r="S4" s="2">
        <v>2020</v>
      </c>
      <c r="T4" s="2">
        <v>2021</v>
      </c>
      <c r="U4" s="2">
        <v>2022</v>
      </c>
      <c r="V4" s="2">
        <v>2023</v>
      </c>
      <c r="W4" s="2">
        <v>2024</v>
      </c>
    </row>
    <row r="5" spans="1:150" ht="15.75" customHeight="1" x14ac:dyDescent="0.2">
      <c r="A5" s="2" t="s">
        <v>1</v>
      </c>
      <c r="B5" s="8">
        <f>SUM(C5:EU5)</f>
        <v>4</v>
      </c>
      <c r="C5" s="9">
        <f>'2004'!C5</f>
        <v>0</v>
      </c>
      <c r="D5" s="9">
        <f>'2005'!C5</f>
        <v>0</v>
      </c>
      <c r="E5" s="9">
        <f>'2006'!C5</f>
        <v>0</v>
      </c>
      <c r="F5" s="9">
        <f>'2007'!C5</f>
        <v>0</v>
      </c>
      <c r="G5" s="9">
        <f>'2008'!C5</f>
        <v>0</v>
      </c>
      <c r="H5" s="9">
        <f>'2009'!C5</f>
        <v>0</v>
      </c>
      <c r="I5" s="9">
        <f>'2010'!C5</f>
        <v>0</v>
      </c>
      <c r="J5" s="9">
        <f>'2011'!C5</f>
        <v>2</v>
      </c>
      <c r="K5" s="9">
        <f>'2012'!C5</f>
        <v>0</v>
      </c>
      <c r="L5" s="9">
        <f>'2013'!C5</f>
        <v>2</v>
      </c>
      <c r="M5" s="9">
        <f>'2014'!C5</f>
        <v>0</v>
      </c>
      <c r="N5" s="9">
        <f>'2015'!C5</f>
        <v>0</v>
      </c>
      <c r="O5" s="9">
        <f>'2016'!C5</f>
        <v>0</v>
      </c>
      <c r="P5" s="9">
        <f>'2017'!C5</f>
        <v>0</v>
      </c>
      <c r="Q5" s="9">
        <f>'2018'!C5</f>
        <v>0</v>
      </c>
      <c r="R5" s="9">
        <f>'2019'!C5</f>
        <v>0</v>
      </c>
      <c r="S5" s="9">
        <f>'2020'!C5</f>
        <v>0</v>
      </c>
      <c r="T5" s="9">
        <f>'2021'!C5</f>
        <v>0</v>
      </c>
      <c r="U5" s="9">
        <f>'2022'!C5</f>
        <v>0</v>
      </c>
      <c r="V5" s="9">
        <f>'2023'!C5</f>
        <v>0</v>
      </c>
      <c r="W5" s="9">
        <f>'2024'!C5</f>
        <v>0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</row>
    <row r="6" spans="1:150" ht="15.75" customHeight="1" x14ac:dyDescent="0.2">
      <c r="A6" s="2" t="s">
        <v>2</v>
      </c>
      <c r="B6" s="8">
        <f t="shared" ref="B6:B69" si="0">SUM(C6:EU6)</f>
        <v>0</v>
      </c>
      <c r="C6" s="9">
        <f>'2004'!C6</f>
        <v>0</v>
      </c>
      <c r="D6" s="9">
        <f>'2005'!C6</f>
        <v>0</v>
      </c>
      <c r="E6" s="9">
        <f>'2006'!C6</f>
        <v>0</v>
      </c>
      <c r="F6" s="9">
        <f>'2007'!C6</f>
        <v>0</v>
      </c>
      <c r="G6" s="9">
        <f>'2008'!C6</f>
        <v>0</v>
      </c>
      <c r="H6" s="9">
        <f>'2009'!C6</f>
        <v>0</v>
      </c>
      <c r="I6" s="9">
        <f>'2010'!C6</f>
        <v>0</v>
      </c>
      <c r="J6" s="9">
        <f>'2011'!C6</f>
        <v>0</v>
      </c>
      <c r="K6" s="9">
        <f>'2012'!C6</f>
        <v>0</v>
      </c>
      <c r="L6" s="9">
        <f>'2013'!C6</f>
        <v>0</v>
      </c>
      <c r="M6" s="9">
        <f>'2014'!C6</f>
        <v>0</v>
      </c>
      <c r="N6" s="9">
        <f>'2015'!C6</f>
        <v>0</v>
      </c>
      <c r="O6" s="9">
        <f>'2016'!C6</f>
        <v>0</v>
      </c>
      <c r="P6" s="9">
        <f>'2017'!C6</f>
        <v>0</v>
      </c>
      <c r="Q6" s="9">
        <f>'2018'!C6</f>
        <v>0</v>
      </c>
      <c r="R6" s="9">
        <f>'2019'!C6</f>
        <v>0</v>
      </c>
      <c r="S6" s="9">
        <f>'2020'!C6</f>
        <v>0</v>
      </c>
      <c r="T6" s="9">
        <f>'2021'!C6</f>
        <v>0</v>
      </c>
      <c r="U6" s="9">
        <f>'2022'!C6</f>
        <v>0</v>
      </c>
      <c r="V6" s="9">
        <f>'2023'!C6</f>
        <v>0</v>
      </c>
      <c r="W6" s="9">
        <f>'2024'!C6</f>
        <v>0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</row>
    <row r="7" spans="1:150" ht="15.75" customHeight="1" x14ac:dyDescent="0.2">
      <c r="A7" s="2" t="s">
        <v>56</v>
      </c>
      <c r="B7" s="8">
        <f t="shared" si="0"/>
        <v>2</v>
      </c>
      <c r="C7" s="9">
        <f>'2004'!C7</f>
        <v>0</v>
      </c>
      <c r="D7" s="9">
        <f>'2005'!C7</f>
        <v>1</v>
      </c>
      <c r="E7" s="9">
        <f>'2006'!C7</f>
        <v>0</v>
      </c>
      <c r="F7" s="9">
        <f>'2007'!C7</f>
        <v>0</v>
      </c>
      <c r="G7" s="9">
        <f>'2008'!C7</f>
        <v>0</v>
      </c>
      <c r="H7" s="9">
        <f>'2009'!C7</f>
        <v>0</v>
      </c>
      <c r="I7" s="9">
        <f>'2010'!C7</f>
        <v>1</v>
      </c>
      <c r="J7" s="9">
        <f>'2011'!C7</f>
        <v>0</v>
      </c>
      <c r="K7" s="9">
        <f>'2012'!C7</f>
        <v>0</v>
      </c>
      <c r="L7" s="9">
        <f>'2013'!C7</f>
        <v>0</v>
      </c>
      <c r="M7" s="9">
        <f>'2014'!C7</f>
        <v>0</v>
      </c>
      <c r="N7" s="9">
        <f>'2015'!C7</f>
        <v>0</v>
      </c>
      <c r="O7" s="9">
        <f>'2016'!C7</f>
        <v>0</v>
      </c>
      <c r="P7" s="9">
        <f>'2017'!C7</f>
        <v>0</v>
      </c>
      <c r="Q7" s="9">
        <f>'2018'!C7</f>
        <v>0</v>
      </c>
      <c r="R7" s="9">
        <f>'2019'!C7</f>
        <v>0</v>
      </c>
      <c r="S7" s="9">
        <f>'2020'!C7</f>
        <v>0</v>
      </c>
      <c r="T7" s="9">
        <f>'2021'!C7</f>
        <v>0</v>
      </c>
      <c r="U7" s="9">
        <f>'2022'!C7</f>
        <v>0</v>
      </c>
      <c r="V7" s="9">
        <f>'2023'!C7</f>
        <v>0</v>
      </c>
      <c r="W7" s="9">
        <f>'2024'!C7</f>
        <v>0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</row>
    <row r="8" spans="1:150" ht="15.75" customHeight="1" x14ac:dyDescent="0.2">
      <c r="A8" s="2" t="s">
        <v>3</v>
      </c>
      <c r="B8" s="8">
        <f t="shared" si="0"/>
        <v>5</v>
      </c>
      <c r="C8" s="9">
        <f>'2004'!C8</f>
        <v>0</v>
      </c>
      <c r="D8" s="9">
        <f>'2005'!C8</f>
        <v>1</v>
      </c>
      <c r="E8" s="9">
        <f>'2006'!C8</f>
        <v>2</v>
      </c>
      <c r="F8" s="9">
        <f>'2007'!C8</f>
        <v>1</v>
      </c>
      <c r="G8" s="9">
        <f>'2008'!C8</f>
        <v>1</v>
      </c>
      <c r="H8" s="9">
        <f>'2009'!C8</f>
        <v>0</v>
      </c>
      <c r="I8" s="9">
        <f>'2010'!C8</f>
        <v>0</v>
      </c>
      <c r="J8" s="9">
        <f>'2011'!C8</f>
        <v>0</v>
      </c>
      <c r="K8" s="9">
        <f>'2012'!C8</f>
        <v>0</v>
      </c>
      <c r="L8" s="9">
        <f>'2013'!C8</f>
        <v>0</v>
      </c>
      <c r="M8" s="9">
        <f>'2014'!C8</f>
        <v>0</v>
      </c>
      <c r="N8" s="9">
        <f>'2015'!C8</f>
        <v>0</v>
      </c>
      <c r="O8" s="9">
        <f>'2016'!C8</f>
        <v>0</v>
      </c>
      <c r="P8" s="9">
        <f>'2017'!C8</f>
        <v>0</v>
      </c>
      <c r="Q8" s="9">
        <f>'2018'!C8</f>
        <v>0</v>
      </c>
      <c r="R8" s="9">
        <f>'2019'!C8</f>
        <v>0</v>
      </c>
      <c r="S8" s="9">
        <f>'2020'!C8</f>
        <v>0</v>
      </c>
      <c r="T8" s="9">
        <f>'2021'!C8</f>
        <v>0</v>
      </c>
      <c r="U8" s="9">
        <f>'2022'!C8</f>
        <v>0</v>
      </c>
      <c r="V8" s="9">
        <f>'2023'!C8</f>
        <v>0</v>
      </c>
      <c r="W8" s="9">
        <f>'2024'!C8</f>
        <v>0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</row>
    <row r="9" spans="1:150" ht="15.75" customHeight="1" x14ac:dyDescent="0.2">
      <c r="A9" s="2" t="s">
        <v>69</v>
      </c>
      <c r="B9" s="8">
        <f t="shared" si="0"/>
        <v>0</v>
      </c>
      <c r="C9" s="9">
        <f>'2004'!C9</f>
        <v>0</v>
      </c>
      <c r="D9" s="9">
        <f>'2005'!C9</f>
        <v>0</v>
      </c>
      <c r="E9" s="9">
        <f>'2006'!C9</f>
        <v>0</v>
      </c>
      <c r="F9" s="9">
        <f>'2007'!C9</f>
        <v>0</v>
      </c>
      <c r="G9" s="9">
        <f>'2008'!C9</f>
        <v>0</v>
      </c>
      <c r="H9" s="9">
        <f>'2009'!C9</f>
        <v>0</v>
      </c>
      <c r="I9" s="9">
        <f>'2010'!C9</f>
        <v>0</v>
      </c>
      <c r="J9" s="9">
        <f>'2011'!C9</f>
        <v>0</v>
      </c>
      <c r="K9" s="9">
        <f>'2012'!C9</f>
        <v>0</v>
      </c>
      <c r="L9" s="9">
        <f>'2013'!C9</f>
        <v>0</v>
      </c>
      <c r="M9" s="9">
        <f>'2014'!C9</f>
        <v>0</v>
      </c>
      <c r="N9" s="9">
        <f>'2015'!C9</f>
        <v>0</v>
      </c>
      <c r="O9" s="9">
        <f>'2016'!C9</f>
        <v>0</v>
      </c>
      <c r="P9" s="9">
        <f>'2017'!C9</f>
        <v>0</v>
      </c>
      <c r="Q9" s="9">
        <f>'2018'!C9</f>
        <v>0</v>
      </c>
      <c r="R9" s="9">
        <f>'2019'!C9</f>
        <v>0</v>
      </c>
      <c r="S9" s="9">
        <f>'2020'!C9</f>
        <v>0</v>
      </c>
      <c r="T9" s="9">
        <f>'2021'!C9</f>
        <v>0</v>
      </c>
      <c r="U9" s="9">
        <f>'2022'!C9</f>
        <v>0</v>
      </c>
      <c r="V9" s="9">
        <f>'2023'!C9</f>
        <v>0</v>
      </c>
      <c r="W9" s="9">
        <f>'2024'!C9</f>
        <v>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</row>
    <row r="10" spans="1:150" ht="15.75" customHeight="1" x14ac:dyDescent="0.2">
      <c r="A10" s="2" t="s">
        <v>4</v>
      </c>
      <c r="B10" s="8">
        <f t="shared" si="0"/>
        <v>34</v>
      </c>
      <c r="C10" s="9">
        <f>'2004'!C10</f>
        <v>0</v>
      </c>
      <c r="D10" s="9">
        <f>'2005'!C10</f>
        <v>0</v>
      </c>
      <c r="E10" s="9">
        <f>'2006'!C10</f>
        <v>0</v>
      </c>
      <c r="F10" s="9">
        <f>'2007'!C10</f>
        <v>0</v>
      </c>
      <c r="G10" s="9">
        <f>'2008'!C10</f>
        <v>0</v>
      </c>
      <c r="H10" s="9">
        <f>'2009'!C10</f>
        <v>0</v>
      </c>
      <c r="I10" s="9">
        <f>'2010'!C10</f>
        <v>0</v>
      </c>
      <c r="J10" s="9">
        <f>'2011'!C10</f>
        <v>0</v>
      </c>
      <c r="K10" s="9">
        <f>'2012'!C10</f>
        <v>0</v>
      </c>
      <c r="L10" s="9">
        <f>'2013'!C10</f>
        <v>3</v>
      </c>
      <c r="M10" s="25">
        <f>'2014'!C10</f>
        <v>9</v>
      </c>
      <c r="N10" s="9">
        <f>'2015'!C10</f>
        <v>4</v>
      </c>
      <c r="O10" s="9">
        <f>'2016'!C10</f>
        <v>6</v>
      </c>
      <c r="P10" s="9">
        <f>'2017'!C10</f>
        <v>1</v>
      </c>
      <c r="Q10" s="9">
        <f>'2018'!C10</f>
        <v>1</v>
      </c>
      <c r="R10" s="9">
        <f>'2019'!C10</f>
        <v>1</v>
      </c>
      <c r="S10" s="9">
        <f>'2020'!C10</f>
        <v>0</v>
      </c>
      <c r="T10" s="9">
        <f>'2021'!C10</f>
        <v>1</v>
      </c>
      <c r="U10" s="9">
        <f>'2022'!C10</f>
        <v>4</v>
      </c>
      <c r="V10" s="9">
        <f>'2023'!C10</f>
        <v>4</v>
      </c>
      <c r="W10" s="9">
        <f>'2024'!C10</f>
        <v>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</row>
    <row r="11" spans="1:150" ht="15.75" customHeight="1" x14ac:dyDescent="0.2">
      <c r="A11" s="2" t="s">
        <v>67</v>
      </c>
      <c r="B11" s="8">
        <f t="shared" si="0"/>
        <v>0</v>
      </c>
      <c r="C11" s="9">
        <f>'2004'!C11</f>
        <v>0</v>
      </c>
      <c r="D11" s="9">
        <f>'2005'!C11</f>
        <v>0</v>
      </c>
      <c r="E11" s="9">
        <f>'2006'!C11</f>
        <v>0</v>
      </c>
      <c r="F11" s="9">
        <f>'2007'!C11</f>
        <v>0</v>
      </c>
      <c r="G11" s="9">
        <f>'2008'!C11</f>
        <v>0</v>
      </c>
      <c r="H11" s="9">
        <f>'2009'!C11</f>
        <v>0</v>
      </c>
      <c r="I11" s="9">
        <f>'2010'!C11</f>
        <v>0</v>
      </c>
      <c r="J11" s="9">
        <f>'2011'!C11</f>
        <v>0</v>
      </c>
      <c r="K11" s="9">
        <f>'2012'!C11</f>
        <v>0</v>
      </c>
      <c r="L11" s="9">
        <f>'2013'!C11</f>
        <v>0</v>
      </c>
      <c r="M11" s="9">
        <f>'2014'!C11</f>
        <v>0</v>
      </c>
      <c r="N11" s="9">
        <f>'2015'!C11</f>
        <v>0</v>
      </c>
      <c r="O11" s="9">
        <f>'2016'!C11</f>
        <v>0</v>
      </c>
      <c r="P11" s="9">
        <f>'2017'!C11</f>
        <v>0</v>
      </c>
      <c r="Q11" s="9">
        <f>'2018'!C11</f>
        <v>0</v>
      </c>
      <c r="R11" s="9">
        <f>'2019'!C11</f>
        <v>0</v>
      </c>
      <c r="S11" s="9">
        <f>'2020'!C11</f>
        <v>0</v>
      </c>
      <c r="T11" s="9">
        <f>'2021'!C11</f>
        <v>0</v>
      </c>
      <c r="U11" s="9">
        <f>'2022'!C11</f>
        <v>0</v>
      </c>
      <c r="V11" s="9">
        <f>'2023'!C11</f>
        <v>0</v>
      </c>
      <c r="W11" s="9">
        <f>'2024'!C11</f>
        <v>0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</row>
    <row r="12" spans="1:150" ht="15.75" customHeight="1" x14ac:dyDescent="0.2">
      <c r="A12" s="2" t="s">
        <v>5</v>
      </c>
      <c r="B12" s="8">
        <f t="shared" si="0"/>
        <v>1</v>
      </c>
      <c r="C12" s="9">
        <f>'2004'!C12</f>
        <v>0</v>
      </c>
      <c r="D12" s="9">
        <f>'2005'!C12</f>
        <v>0</v>
      </c>
      <c r="E12" s="9">
        <f>'2006'!C12</f>
        <v>1</v>
      </c>
      <c r="F12" s="9">
        <f>'2007'!C12</f>
        <v>0</v>
      </c>
      <c r="G12" s="9">
        <f>'2008'!C12</f>
        <v>0</v>
      </c>
      <c r="H12" s="9">
        <f>'2009'!C12</f>
        <v>0</v>
      </c>
      <c r="I12" s="9">
        <f>'2010'!C12</f>
        <v>0</v>
      </c>
      <c r="J12" s="9">
        <f>'2011'!C12</f>
        <v>0</v>
      </c>
      <c r="K12" s="9">
        <f>'2012'!C12</f>
        <v>0</v>
      </c>
      <c r="L12" s="9">
        <f>'2013'!C12</f>
        <v>0</v>
      </c>
      <c r="M12" s="9">
        <f>'2014'!C12</f>
        <v>0</v>
      </c>
      <c r="N12" s="9">
        <f>'2015'!C12</f>
        <v>0</v>
      </c>
      <c r="O12" s="9">
        <f>'2016'!C12</f>
        <v>0</v>
      </c>
      <c r="P12" s="9">
        <f>'2017'!C12</f>
        <v>0</v>
      </c>
      <c r="Q12" s="9">
        <f>'2018'!C12</f>
        <v>0</v>
      </c>
      <c r="R12" s="9">
        <f>'2019'!C12</f>
        <v>0</v>
      </c>
      <c r="S12" s="9">
        <f>'2020'!C12</f>
        <v>0</v>
      </c>
      <c r="T12" s="9">
        <f>'2021'!C12</f>
        <v>0</v>
      </c>
      <c r="U12" s="9">
        <f>'2022'!C12</f>
        <v>0</v>
      </c>
      <c r="V12" s="9">
        <f>'2023'!C12</f>
        <v>0</v>
      </c>
      <c r="W12" s="9">
        <f>'2024'!C12</f>
        <v>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5.75" customHeight="1" x14ac:dyDescent="0.2">
      <c r="A13" s="2" t="s">
        <v>6</v>
      </c>
      <c r="B13" s="8">
        <f t="shared" si="0"/>
        <v>45</v>
      </c>
      <c r="C13" s="9">
        <f>'2004'!C13</f>
        <v>0</v>
      </c>
      <c r="D13" s="9">
        <f>'2005'!C13</f>
        <v>0</v>
      </c>
      <c r="E13" s="9">
        <f>'2006'!C13</f>
        <v>3</v>
      </c>
      <c r="F13" s="9">
        <f>'2007'!C13</f>
        <v>11</v>
      </c>
      <c r="G13" s="9">
        <f>'2008'!C13</f>
        <v>11</v>
      </c>
      <c r="H13" s="9">
        <f>'2009'!C13</f>
        <v>9</v>
      </c>
      <c r="I13" s="9">
        <f>'2010'!C13</f>
        <v>6</v>
      </c>
      <c r="J13" s="9">
        <f>'2011'!C13</f>
        <v>3</v>
      </c>
      <c r="K13" s="9">
        <f>'2012'!C13</f>
        <v>2</v>
      </c>
      <c r="L13" s="9">
        <f>'2013'!C13</f>
        <v>0</v>
      </c>
      <c r="M13" s="9">
        <f>'2014'!C13</f>
        <v>0</v>
      </c>
      <c r="N13" s="9">
        <f>'2015'!C13</f>
        <v>0</v>
      </c>
      <c r="O13" s="9">
        <f>'2016'!C13</f>
        <v>0</v>
      </c>
      <c r="P13" s="9">
        <f>'2017'!C13</f>
        <v>0</v>
      </c>
      <c r="Q13" s="9">
        <f>'2018'!C13</f>
        <v>0</v>
      </c>
      <c r="R13" s="9">
        <f>'2019'!C13</f>
        <v>0</v>
      </c>
      <c r="S13" s="9">
        <f>'2020'!C13</f>
        <v>0</v>
      </c>
      <c r="T13" s="9">
        <f>'2021'!C13</f>
        <v>0</v>
      </c>
      <c r="U13" s="9">
        <f>'2022'!C13</f>
        <v>0</v>
      </c>
      <c r="V13" s="9">
        <f>'2023'!C13</f>
        <v>0</v>
      </c>
      <c r="W13" s="9">
        <f>'2024'!C13</f>
        <v>0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5.75" customHeight="1" x14ac:dyDescent="0.2">
      <c r="A14" s="2" t="s">
        <v>44</v>
      </c>
      <c r="B14" s="8">
        <f t="shared" si="0"/>
        <v>100</v>
      </c>
      <c r="C14" s="9">
        <f>'2004'!C14</f>
        <v>0</v>
      </c>
      <c r="D14" s="9">
        <f>'2005'!C14</f>
        <v>1</v>
      </c>
      <c r="E14" s="9">
        <f>'2006'!C14</f>
        <v>4</v>
      </c>
      <c r="F14" s="9">
        <f>'2007'!C14</f>
        <v>0</v>
      </c>
      <c r="G14" s="9">
        <f>'2008'!C14</f>
        <v>5</v>
      </c>
      <c r="H14" s="9">
        <f>'2009'!C14</f>
        <v>4</v>
      </c>
      <c r="I14" s="9">
        <f>'2010'!C14</f>
        <v>7</v>
      </c>
      <c r="J14" s="9">
        <f>'2011'!C14</f>
        <v>13</v>
      </c>
      <c r="K14" s="9">
        <f>'2012'!C14</f>
        <v>9</v>
      </c>
      <c r="L14" s="9">
        <f>'2013'!C14</f>
        <v>15</v>
      </c>
      <c r="M14" s="9">
        <f>'2014'!C14</f>
        <v>7</v>
      </c>
      <c r="N14" s="9">
        <f>'2015'!C14</f>
        <v>7</v>
      </c>
      <c r="O14" s="9">
        <f>'2016'!C14</f>
        <v>5</v>
      </c>
      <c r="P14" s="9">
        <f>'2017'!C14</f>
        <v>4</v>
      </c>
      <c r="Q14" s="9">
        <f>'2018'!C14</f>
        <v>4</v>
      </c>
      <c r="R14" s="9">
        <f>'2019'!C14</f>
        <v>1</v>
      </c>
      <c r="S14" s="9">
        <f>'2020'!C14</f>
        <v>0</v>
      </c>
      <c r="T14" s="9">
        <f>'2021'!C14</f>
        <v>1</v>
      </c>
      <c r="U14" s="9">
        <f>'2022'!C14</f>
        <v>2</v>
      </c>
      <c r="V14" s="9">
        <f>'2023'!C14</f>
        <v>3</v>
      </c>
      <c r="W14" s="9">
        <f>'2024'!C14</f>
        <v>8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15.75" customHeight="1" x14ac:dyDescent="0.2">
      <c r="A15" s="2" t="s">
        <v>80</v>
      </c>
      <c r="B15" s="8">
        <f t="shared" si="0"/>
        <v>0</v>
      </c>
      <c r="C15" s="9">
        <f>'2004'!C15</f>
        <v>0</v>
      </c>
      <c r="D15" s="9">
        <f>'2005'!C15</f>
        <v>0</v>
      </c>
      <c r="E15" s="9">
        <f>'2006'!C15</f>
        <v>0</v>
      </c>
      <c r="F15" s="9">
        <f>'2007'!C15</f>
        <v>0</v>
      </c>
      <c r="G15" s="9">
        <f>'2008'!C15</f>
        <v>0</v>
      </c>
      <c r="H15" s="9">
        <f>'2009'!C15</f>
        <v>0</v>
      </c>
      <c r="I15" s="9">
        <f>'2010'!C15</f>
        <v>0</v>
      </c>
      <c r="J15" s="9">
        <f>'2011'!C15</f>
        <v>0</v>
      </c>
      <c r="K15" s="9">
        <f>'2012'!C15</f>
        <v>0</v>
      </c>
      <c r="L15" s="9">
        <f>'2013'!C15</f>
        <v>0</v>
      </c>
      <c r="M15" s="9">
        <f>'2014'!C15</f>
        <v>0</v>
      </c>
      <c r="N15" s="9">
        <f>'2015'!C15</f>
        <v>0</v>
      </c>
      <c r="O15" s="9">
        <f>'2016'!C15</f>
        <v>0</v>
      </c>
      <c r="P15" s="9">
        <f>'2017'!C15</f>
        <v>0</v>
      </c>
      <c r="Q15" s="9">
        <f>'2018'!C15</f>
        <v>0</v>
      </c>
      <c r="R15" s="9">
        <f>'2019'!C15</f>
        <v>0</v>
      </c>
      <c r="S15" s="9">
        <f>'2020'!C15</f>
        <v>0</v>
      </c>
      <c r="T15" s="9">
        <f>'2021'!C15</f>
        <v>0</v>
      </c>
      <c r="U15" s="9">
        <f>'2022'!C15</f>
        <v>0</v>
      </c>
      <c r="V15" s="9">
        <f>'2023'!C15</f>
        <v>0</v>
      </c>
      <c r="W15" s="9">
        <f>'2024'!C15</f>
        <v>0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15.75" customHeight="1" x14ac:dyDescent="0.2">
      <c r="A16" s="2" t="s">
        <v>81</v>
      </c>
      <c r="B16" s="8">
        <f t="shared" si="0"/>
        <v>2</v>
      </c>
      <c r="C16" s="9">
        <f>'2004'!C16</f>
        <v>0</v>
      </c>
      <c r="D16" s="9">
        <f>'2005'!C16</f>
        <v>0</v>
      </c>
      <c r="E16" s="9">
        <f>'2006'!C16</f>
        <v>0</v>
      </c>
      <c r="F16" s="9">
        <f>'2007'!C16</f>
        <v>0</v>
      </c>
      <c r="G16" s="9">
        <f>'2008'!C16</f>
        <v>0</v>
      </c>
      <c r="H16" s="9">
        <f>'2009'!C16</f>
        <v>0</v>
      </c>
      <c r="I16" s="9">
        <f>'2010'!C16</f>
        <v>0</v>
      </c>
      <c r="J16" s="9">
        <f>'2011'!C16</f>
        <v>0</v>
      </c>
      <c r="K16" s="9">
        <f>'2012'!C16</f>
        <v>0</v>
      </c>
      <c r="L16" s="9">
        <f>'2013'!C16</f>
        <v>0</v>
      </c>
      <c r="M16" s="9">
        <f>'2014'!C16</f>
        <v>0</v>
      </c>
      <c r="N16" s="9">
        <f>'2015'!C16</f>
        <v>0</v>
      </c>
      <c r="O16" s="9">
        <f>'2016'!C16</f>
        <v>0</v>
      </c>
      <c r="P16" s="9">
        <f>'2017'!C16</f>
        <v>0</v>
      </c>
      <c r="Q16" s="9">
        <f>'2018'!C16</f>
        <v>0</v>
      </c>
      <c r="R16" s="9">
        <f>'2019'!C16</f>
        <v>0</v>
      </c>
      <c r="S16" s="9">
        <f>'2020'!C16</f>
        <v>0</v>
      </c>
      <c r="T16" s="9">
        <f>'2021'!C16</f>
        <v>0</v>
      </c>
      <c r="U16" s="9">
        <f>'2022'!C16</f>
        <v>0</v>
      </c>
      <c r="V16" s="9">
        <f>'2023'!C16</f>
        <v>0</v>
      </c>
      <c r="W16" s="9">
        <f>'2024'!C16</f>
        <v>2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</row>
    <row r="17" spans="1:150" ht="15.75" customHeight="1" x14ac:dyDescent="0.2">
      <c r="A17" s="2" t="s">
        <v>7</v>
      </c>
      <c r="B17" s="8">
        <f t="shared" si="0"/>
        <v>98</v>
      </c>
      <c r="C17" s="9">
        <f>'2004'!C17</f>
        <v>0</v>
      </c>
      <c r="D17" s="9">
        <f>'2005'!C17</f>
        <v>11</v>
      </c>
      <c r="E17" s="9">
        <f>'2006'!C17</f>
        <v>5</v>
      </c>
      <c r="F17" s="9">
        <f>'2007'!C17</f>
        <v>10</v>
      </c>
      <c r="G17" s="9">
        <f>'2008'!C17</f>
        <v>3</v>
      </c>
      <c r="H17" s="9">
        <f>'2009'!C17</f>
        <v>20</v>
      </c>
      <c r="I17" s="9">
        <f>'2010'!C17</f>
        <v>10</v>
      </c>
      <c r="J17" s="9">
        <f>'2011'!C17</f>
        <v>1</v>
      </c>
      <c r="K17" s="9">
        <f>'2012'!C17</f>
        <v>2</v>
      </c>
      <c r="L17" s="9">
        <f>'2013'!C17</f>
        <v>0</v>
      </c>
      <c r="M17" s="9">
        <f>'2014'!C17</f>
        <v>0</v>
      </c>
      <c r="N17" s="9">
        <f>'2015'!C17</f>
        <v>3</v>
      </c>
      <c r="O17" s="9">
        <f>'2016'!C17</f>
        <v>9</v>
      </c>
      <c r="P17" s="9">
        <f>'2017'!C17</f>
        <v>3</v>
      </c>
      <c r="Q17" s="9">
        <f>'2018'!C17</f>
        <v>0</v>
      </c>
      <c r="R17" s="9">
        <f>'2019'!C17</f>
        <v>4</v>
      </c>
      <c r="S17" s="9">
        <f>'2020'!C17</f>
        <v>0</v>
      </c>
      <c r="T17" s="9">
        <f>'2021'!C17</f>
        <v>0</v>
      </c>
      <c r="U17" s="9">
        <f>'2022'!C17</f>
        <v>3</v>
      </c>
      <c r="V17" s="9">
        <f>'2023'!C17</f>
        <v>11</v>
      </c>
      <c r="W17" s="9">
        <f>'2024'!C17</f>
        <v>3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</row>
    <row r="18" spans="1:150" ht="15.75" customHeight="1" x14ac:dyDescent="0.2">
      <c r="A18" s="2" t="s">
        <v>70</v>
      </c>
      <c r="B18" s="8">
        <f t="shared" si="0"/>
        <v>1</v>
      </c>
      <c r="C18" s="9">
        <f>'2004'!C18</f>
        <v>0</v>
      </c>
      <c r="D18" s="9">
        <f>'2005'!C18</f>
        <v>0</v>
      </c>
      <c r="E18" s="9">
        <f>'2006'!C18</f>
        <v>0</v>
      </c>
      <c r="F18" s="9">
        <f>'2007'!C18</f>
        <v>0</v>
      </c>
      <c r="G18" s="9">
        <f>'2008'!C18</f>
        <v>0</v>
      </c>
      <c r="H18" s="9">
        <f>'2009'!C18</f>
        <v>0</v>
      </c>
      <c r="I18" s="9">
        <f>'2010'!C18</f>
        <v>0</v>
      </c>
      <c r="J18" s="9">
        <f>'2011'!C18</f>
        <v>0</v>
      </c>
      <c r="K18" s="9">
        <f>'2012'!C18</f>
        <v>0</v>
      </c>
      <c r="L18" s="9">
        <f>'2013'!C18</f>
        <v>0</v>
      </c>
      <c r="M18" s="9">
        <f>'2014'!C18</f>
        <v>0</v>
      </c>
      <c r="N18" s="9">
        <f>'2015'!C18</f>
        <v>0</v>
      </c>
      <c r="O18" s="9">
        <f>'2016'!C18</f>
        <v>1</v>
      </c>
      <c r="P18" s="9">
        <f>'2017'!C18</f>
        <v>0</v>
      </c>
      <c r="Q18" s="9">
        <f>'2018'!C18</f>
        <v>0</v>
      </c>
      <c r="R18" s="9">
        <f>'2019'!C18</f>
        <v>0</v>
      </c>
      <c r="S18" s="9">
        <f>'2020'!C18</f>
        <v>0</v>
      </c>
      <c r="T18" s="9">
        <f>'2021'!C18</f>
        <v>0</v>
      </c>
      <c r="U18" s="9">
        <f>'2022'!C18</f>
        <v>0</v>
      </c>
      <c r="V18" s="9">
        <f>'2023'!C18</f>
        <v>0</v>
      </c>
      <c r="W18" s="9">
        <f>'2024'!C18</f>
        <v>0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5.75" customHeight="1" x14ac:dyDescent="0.2">
      <c r="A19" s="2" t="s">
        <v>8</v>
      </c>
      <c r="B19" s="8">
        <f t="shared" si="0"/>
        <v>0</v>
      </c>
      <c r="C19" s="9">
        <f>'2004'!C19</f>
        <v>0</v>
      </c>
      <c r="D19" s="9">
        <f>'2005'!C19</f>
        <v>0</v>
      </c>
      <c r="E19" s="9">
        <f>'2006'!C19</f>
        <v>0</v>
      </c>
      <c r="F19" s="9">
        <f>'2007'!C19</f>
        <v>0</v>
      </c>
      <c r="G19" s="9">
        <f>'2008'!C19</f>
        <v>0</v>
      </c>
      <c r="H19" s="9">
        <f>'2009'!C19</f>
        <v>0</v>
      </c>
      <c r="I19" s="9">
        <f>'2010'!C19</f>
        <v>0</v>
      </c>
      <c r="J19" s="9">
        <f>'2011'!C19</f>
        <v>0</v>
      </c>
      <c r="K19" s="9">
        <f>'2012'!C19</f>
        <v>0</v>
      </c>
      <c r="L19" s="9">
        <f>'2013'!C19</f>
        <v>0</v>
      </c>
      <c r="M19" s="9">
        <f>'2014'!C19</f>
        <v>0</v>
      </c>
      <c r="N19" s="9">
        <f>'2015'!C19</f>
        <v>0</v>
      </c>
      <c r="O19" s="9">
        <f>'2016'!C19</f>
        <v>0</v>
      </c>
      <c r="P19" s="9">
        <f>'2017'!C19</f>
        <v>0</v>
      </c>
      <c r="Q19" s="9">
        <f>'2018'!C19</f>
        <v>0</v>
      </c>
      <c r="R19" s="9">
        <f>'2019'!C19</f>
        <v>0</v>
      </c>
      <c r="S19" s="9">
        <f>'2020'!C19</f>
        <v>0</v>
      </c>
      <c r="T19" s="9">
        <f>'2021'!C19</f>
        <v>0</v>
      </c>
      <c r="U19" s="9">
        <f>'2022'!C19</f>
        <v>0</v>
      </c>
      <c r="V19" s="9">
        <f>'2023'!C19</f>
        <v>0</v>
      </c>
      <c r="W19" s="9">
        <f>'2024'!C19</f>
        <v>0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ht="15.75" customHeight="1" x14ac:dyDescent="0.2">
      <c r="A20" s="2" t="s">
        <v>79</v>
      </c>
      <c r="B20" s="8">
        <f t="shared" si="0"/>
        <v>2</v>
      </c>
      <c r="C20" s="9">
        <f>'2004'!C20</f>
        <v>0</v>
      </c>
      <c r="D20" s="9">
        <f>'2005'!C20</f>
        <v>0</v>
      </c>
      <c r="E20" s="9">
        <f>'2006'!C20</f>
        <v>0</v>
      </c>
      <c r="F20" s="9">
        <f>'2007'!C20</f>
        <v>0</v>
      </c>
      <c r="G20" s="9">
        <f>'2008'!C20</f>
        <v>0</v>
      </c>
      <c r="H20" s="9">
        <f>'2009'!C20</f>
        <v>0</v>
      </c>
      <c r="I20" s="9">
        <f>'2010'!C20</f>
        <v>0</v>
      </c>
      <c r="J20" s="9">
        <f>'2011'!C20</f>
        <v>0</v>
      </c>
      <c r="K20" s="9">
        <f>'2012'!C20</f>
        <v>0</v>
      </c>
      <c r="L20" s="9">
        <f>'2013'!C20</f>
        <v>0</v>
      </c>
      <c r="M20" s="9">
        <f>'2014'!C20</f>
        <v>0</v>
      </c>
      <c r="N20" s="9">
        <f>'2015'!C20</f>
        <v>0</v>
      </c>
      <c r="O20" s="9">
        <f>'2016'!C20</f>
        <v>0</v>
      </c>
      <c r="P20" s="9">
        <f>'2017'!C20</f>
        <v>0</v>
      </c>
      <c r="Q20" s="9">
        <f>'2018'!C20</f>
        <v>0</v>
      </c>
      <c r="R20" s="9">
        <f>'2019'!C20</f>
        <v>0</v>
      </c>
      <c r="S20" s="9">
        <f>'2020'!C20</f>
        <v>0</v>
      </c>
      <c r="T20" s="9">
        <f>'2021'!C20</f>
        <v>0</v>
      </c>
      <c r="U20" s="9">
        <f>'2022'!C20</f>
        <v>0</v>
      </c>
      <c r="V20" s="9">
        <f>'2023'!C20</f>
        <v>2</v>
      </c>
      <c r="W20" s="9">
        <f>'2024'!C20</f>
        <v>0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</row>
    <row r="21" spans="1:150" ht="15.75" customHeight="1" x14ac:dyDescent="0.2">
      <c r="A21" s="2" t="s">
        <v>57</v>
      </c>
      <c r="B21" s="8">
        <f t="shared" si="0"/>
        <v>0</v>
      </c>
      <c r="C21" s="9">
        <f>'2004'!C21</f>
        <v>0</v>
      </c>
      <c r="D21" s="9">
        <f>'2005'!C21</f>
        <v>0</v>
      </c>
      <c r="E21" s="9">
        <f>'2006'!C21</f>
        <v>0</v>
      </c>
      <c r="F21" s="9">
        <f>'2007'!C21</f>
        <v>0</v>
      </c>
      <c r="G21" s="9">
        <f>'2008'!C21</f>
        <v>0</v>
      </c>
      <c r="H21" s="9">
        <f>'2009'!C21</f>
        <v>0</v>
      </c>
      <c r="I21" s="9">
        <f>'2010'!C21</f>
        <v>0</v>
      </c>
      <c r="J21" s="9">
        <f>'2011'!C21</f>
        <v>0</v>
      </c>
      <c r="K21" s="9">
        <f>'2012'!C21</f>
        <v>0</v>
      </c>
      <c r="L21" s="9">
        <f>'2013'!C21</f>
        <v>0</v>
      </c>
      <c r="M21" s="9">
        <f>'2014'!C21</f>
        <v>0</v>
      </c>
      <c r="N21" s="9">
        <f>'2015'!C21</f>
        <v>0</v>
      </c>
      <c r="O21" s="9">
        <f>'2016'!C21</f>
        <v>0</v>
      </c>
      <c r="P21" s="9">
        <f>'2017'!C21</f>
        <v>0</v>
      </c>
      <c r="Q21" s="9">
        <f>'2018'!C21</f>
        <v>0</v>
      </c>
      <c r="R21" s="9">
        <f>'2019'!C21</f>
        <v>0</v>
      </c>
      <c r="S21" s="9">
        <f>'2020'!C21</f>
        <v>0</v>
      </c>
      <c r="T21" s="9">
        <f>'2021'!C21</f>
        <v>0</v>
      </c>
      <c r="U21" s="9">
        <f>'2022'!C21</f>
        <v>0</v>
      </c>
      <c r="V21" s="9">
        <f>'2023'!C21</f>
        <v>0</v>
      </c>
      <c r="W21" s="9">
        <f>'2024'!C21</f>
        <v>0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</row>
    <row r="22" spans="1:150" ht="15.75" customHeight="1" x14ac:dyDescent="0.2">
      <c r="A22" s="2" t="s">
        <v>9</v>
      </c>
      <c r="B22" s="8">
        <f t="shared" si="0"/>
        <v>48</v>
      </c>
      <c r="C22" s="9">
        <f>'2004'!C22</f>
        <v>0</v>
      </c>
      <c r="D22" s="9">
        <f>'2005'!C22</f>
        <v>0</v>
      </c>
      <c r="E22" s="9">
        <f>'2006'!C22</f>
        <v>0</v>
      </c>
      <c r="F22" s="9">
        <f>'2007'!C22</f>
        <v>0</v>
      </c>
      <c r="G22" s="9">
        <f>'2008'!C22</f>
        <v>0</v>
      </c>
      <c r="H22" s="9">
        <f>'2009'!C22</f>
        <v>0</v>
      </c>
      <c r="I22" s="9">
        <f>'2010'!C22</f>
        <v>0</v>
      </c>
      <c r="J22" s="9">
        <f>'2011'!C22</f>
        <v>0</v>
      </c>
      <c r="K22" s="9">
        <f>'2012'!C22</f>
        <v>0</v>
      </c>
      <c r="L22" s="9">
        <f>'2013'!C22</f>
        <v>7</v>
      </c>
      <c r="M22" s="9">
        <f>'2014'!C22</f>
        <v>4</v>
      </c>
      <c r="N22" s="9">
        <f>'2015'!C22</f>
        <v>13</v>
      </c>
      <c r="O22" s="9">
        <f>'2016'!C22</f>
        <v>1</v>
      </c>
      <c r="P22" s="9">
        <f>'2017'!C22</f>
        <v>1</v>
      </c>
      <c r="Q22" s="9">
        <f>'2018'!C22</f>
        <v>10</v>
      </c>
      <c r="R22" s="9">
        <f>'2019'!C22</f>
        <v>2</v>
      </c>
      <c r="S22" s="9">
        <f>'2020'!C22</f>
        <v>0</v>
      </c>
      <c r="T22" s="9">
        <f>'2021'!C22</f>
        <v>2</v>
      </c>
      <c r="U22" s="9">
        <f>'2022'!C22</f>
        <v>8</v>
      </c>
      <c r="V22" s="9">
        <f>'2023'!C22</f>
        <v>0</v>
      </c>
      <c r="W22" s="9">
        <f>'2024'!C22</f>
        <v>0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</row>
    <row r="23" spans="1:150" ht="15.75" customHeight="1" x14ac:dyDescent="0.2">
      <c r="A23" s="2" t="s">
        <v>50</v>
      </c>
      <c r="B23" s="8">
        <f t="shared" si="0"/>
        <v>7</v>
      </c>
      <c r="C23" s="9">
        <f>'2004'!C23</f>
        <v>0</v>
      </c>
      <c r="D23" s="9">
        <f>'2005'!C23</f>
        <v>0</v>
      </c>
      <c r="E23" s="9">
        <f>'2006'!C23</f>
        <v>0</v>
      </c>
      <c r="F23" s="9">
        <f>'2007'!C23</f>
        <v>0</v>
      </c>
      <c r="G23" s="9">
        <f>'2008'!C23</f>
        <v>0</v>
      </c>
      <c r="H23" s="9">
        <f>'2009'!C23</f>
        <v>0</v>
      </c>
      <c r="I23" s="9">
        <f>'2010'!C23</f>
        <v>0</v>
      </c>
      <c r="J23" s="9">
        <f>'2011'!C23</f>
        <v>0</v>
      </c>
      <c r="K23" s="9">
        <f>'2012'!C23</f>
        <v>0</v>
      </c>
      <c r="L23" s="9">
        <f>'2013'!C23</f>
        <v>0</v>
      </c>
      <c r="M23" s="9">
        <f>'2014'!C23</f>
        <v>0</v>
      </c>
      <c r="N23" s="9">
        <f>'2015'!C23</f>
        <v>0</v>
      </c>
      <c r="O23" s="9">
        <f>'2016'!C23</f>
        <v>0</v>
      </c>
      <c r="P23" s="9">
        <f>'2017'!C23</f>
        <v>0</v>
      </c>
      <c r="Q23" s="9">
        <f>'2018'!C23</f>
        <v>0</v>
      </c>
      <c r="R23" s="9">
        <f>'2019'!C23</f>
        <v>0</v>
      </c>
      <c r="S23" s="9">
        <f>'2020'!C23</f>
        <v>0</v>
      </c>
      <c r="T23" s="9">
        <f>'2021'!C23</f>
        <v>0</v>
      </c>
      <c r="U23" s="9">
        <f>'2022'!C23</f>
        <v>0</v>
      </c>
      <c r="V23" s="9">
        <f>'2023'!C23</f>
        <v>3</v>
      </c>
      <c r="W23" s="9">
        <f>'2024'!C23</f>
        <v>4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</row>
    <row r="24" spans="1:150" ht="15.75" customHeight="1" x14ac:dyDescent="0.2">
      <c r="A24" s="2" t="s">
        <v>10</v>
      </c>
      <c r="B24" s="8">
        <f t="shared" si="0"/>
        <v>40</v>
      </c>
      <c r="C24" s="9">
        <f>'2004'!C24</f>
        <v>0</v>
      </c>
      <c r="D24" s="9">
        <f>'2005'!C24</f>
        <v>7</v>
      </c>
      <c r="E24" s="9">
        <f>'2006'!C24</f>
        <v>4</v>
      </c>
      <c r="F24" s="9">
        <f>'2007'!C24</f>
        <v>6</v>
      </c>
      <c r="G24" s="9">
        <f>'2008'!C24</f>
        <v>4</v>
      </c>
      <c r="H24" s="9">
        <f>'2009'!C24</f>
        <v>7</v>
      </c>
      <c r="I24" s="9">
        <f>'2010'!C24</f>
        <v>3</v>
      </c>
      <c r="J24" s="9">
        <f>'2011'!C24</f>
        <v>8</v>
      </c>
      <c r="K24" s="9">
        <f>'2012'!C24</f>
        <v>0</v>
      </c>
      <c r="L24" s="9">
        <f>'2013'!C24</f>
        <v>1</v>
      </c>
      <c r="M24" s="9">
        <f>'2014'!C24</f>
        <v>0</v>
      </c>
      <c r="N24" s="9">
        <f>'2015'!C24</f>
        <v>0</v>
      </c>
      <c r="O24" s="9">
        <f>'2016'!C24</f>
        <v>0</v>
      </c>
      <c r="P24" s="9">
        <f>'2017'!C24</f>
        <v>0</v>
      </c>
      <c r="Q24" s="9">
        <f>'2018'!C24</f>
        <v>0</v>
      </c>
      <c r="R24" s="9">
        <f>'2019'!C24</f>
        <v>0</v>
      </c>
      <c r="S24" s="9">
        <f>'2020'!C24</f>
        <v>0</v>
      </c>
      <c r="T24" s="9">
        <f>'2021'!C24</f>
        <v>0</v>
      </c>
      <c r="U24" s="9">
        <f>'2022'!C24</f>
        <v>0</v>
      </c>
      <c r="V24" s="9">
        <f>'2023'!C24</f>
        <v>0</v>
      </c>
      <c r="W24" s="9">
        <f>'2024'!C24</f>
        <v>0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</row>
    <row r="25" spans="1:150" ht="15.75" customHeight="1" x14ac:dyDescent="0.2">
      <c r="A25" s="2" t="s">
        <v>71</v>
      </c>
      <c r="B25" s="8">
        <f t="shared" si="0"/>
        <v>0</v>
      </c>
      <c r="C25" s="9">
        <f>'2004'!C25</f>
        <v>0</v>
      </c>
      <c r="D25" s="9">
        <f>'2005'!C25</f>
        <v>0</v>
      </c>
      <c r="E25" s="9">
        <f>'2006'!C25</f>
        <v>0</v>
      </c>
      <c r="F25" s="9">
        <f>'2007'!C25</f>
        <v>0</v>
      </c>
      <c r="G25" s="9">
        <f>'2008'!C25</f>
        <v>0</v>
      </c>
      <c r="H25" s="9">
        <f>'2009'!C25</f>
        <v>0</v>
      </c>
      <c r="I25" s="9">
        <f>'2010'!C25</f>
        <v>0</v>
      </c>
      <c r="J25" s="9">
        <f>'2011'!C25</f>
        <v>0</v>
      </c>
      <c r="K25" s="9">
        <f>'2012'!C25</f>
        <v>0</v>
      </c>
      <c r="L25" s="9">
        <f>'2013'!C25</f>
        <v>0</v>
      </c>
      <c r="M25" s="9">
        <f>'2014'!C25</f>
        <v>0</v>
      </c>
      <c r="N25" s="9">
        <f>'2015'!C25</f>
        <v>0</v>
      </c>
      <c r="O25" s="9">
        <f>'2016'!C25</f>
        <v>0</v>
      </c>
      <c r="P25" s="9">
        <f>'2017'!C25</f>
        <v>0</v>
      </c>
      <c r="Q25" s="9">
        <f>'2018'!C25</f>
        <v>0</v>
      </c>
      <c r="R25" s="9">
        <f>'2019'!C25</f>
        <v>0</v>
      </c>
      <c r="S25" s="9">
        <f>'2020'!C25</f>
        <v>0</v>
      </c>
      <c r="T25" s="9">
        <f>'2021'!C25</f>
        <v>0</v>
      </c>
      <c r="U25" s="9">
        <f>'2022'!C25</f>
        <v>0</v>
      </c>
      <c r="V25" s="9">
        <f>'2023'!C25</f>
        <v>0</v>
      </c>
      <c r="W25" s="9">
        <f>'2024'!C25</f>
        <v>0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</row>
    <row r="26" spans="1:150" ht="15.75" customHeight="1" x14ac:dyDescent="0.2">
      <c r="A26" s="2" t="s">
        <v>11</v>
      </c>
      <c r="B26" s="8">
        <f t="shared" si="0"/>
        <v>59</v>
      </c>
      <c r="C26" s="9">
        <f>'2004'!C26</f>
        <v>0</v>
      </c>
      <c r="D26" s="9">
        <f>'2005'!C26</f>
        <v>0</v>
      </c>
      <c r="E26" s="9">
        <f>'2006'!C26</f>
        <v>4</v>
      </c>
      <c r="F26" s="9">
        <f>'2007'!C26</f>
        <v>0</v>
      </c>
      <c r="G26" s="9">
        <f>'2008'!C26</f>
        <v>0</v>
      </c>
      <c r="H26" s="9">
        <f>'2009'!C26</f>
        <v>0</v>
      </c>
      <c r="I26" s="9">
        <f>'2010'!C26</f>
        <v>0</v>
      </c>
      <c r="J26" s="9">
        <f>'2011'!C26</f>
        <v>6</v>
      </c>
      <c r="K26" s="9">
        <f>'2012'!C26</f>
        <v>9</v>
      </c>
      <c r="L26" s="9">
        <f>'2013'!C26</f>
        <v>5</v>
      </c>
      <c r="M26" s="9">
        <f>'2014'!C26</f>
        <v>10</v>
      </c>
      <c r="N26" s="9">
        <f>'2015'!C26</f>
        <v>8</v>
      </c>
      <c r="O26" s="9">
        <f>'2016'!C26</f>
        <v>1</v>
      </c>
      <c r="P26" s="9">
        <f>'2017'!C26</f>
        <v>2</v>
      </c>
      <c r="Q26" s="9">
        <f>'2018'!C26</f>
        <v>0</v>
      </c>
      <c r="R26" s="9">
        <f>'2019'!C26</f>
        <v>0</v>
      </c>
      <c r="S26" s="9">
        <f>'2020'!C26</f>
        <v>0</v>
      </c>
      <c r="T26" s="9">
        <f>'2021'!C26</f>
        <v>3</v>
      </c>
      <c r="U26" s="9">
        <f>'2022'!C26</f>
        <v>2</v>
      </c>
      <c r="V26" s="9">
        <f>'2023'!C26</f>
        <v>4</v>
      </c>
      <c r="W26" s="9">
        <f>'2024'!C26</f>
        <v>5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</row>
    <row r="27" spans="1:150" ht="15.75" customHeight="1" x14ac:dyDescent="0.2">
      <c r="A27" s="2" t="s">
        <v>14</v>
      </c>
      <c r="B27" s="8">
        <f t="shared" si="0"/>
        <v>26</v>
      </c>
      <c r="C27" s="9">
        <f>'2004'!C27</f>
        <v>0</v>
      </c>
      <c r="D27" s="9">
        <f>'2005'!C27</f>
        <v>2</v>
      </c>
      <c r="E27" s="9">
        <f>'2006'!C27</f>
        <v>2</v>
      </c>
      <c r="F27" s="9">
        <f>'2007'!C27</f>
        <v>3</v>
      </c>
      <c r="G27" s="9">
        <f>'2008'!C27</f>
        <v>1</v>
      </c>
      <c r="H27" s="9">
        <f>'2009'!C27</f>
        <v>7</v>
      </c>
      <c r="I27" s="9">
        <f>'2010'!C27</f>
        <v>2</v>
      </c>
      <c r="J27" s="9">
        <f>'2011'!C27</f>
        <v>2</v>
      </c>
      <c r="K27" s="9">
        <f>'2012'!C27</f>
        <v>1</v>
      </c>
      <c r="L27" s="9">
        <f>'2013'!C27</f>
        <v>0</v>
      </c>
      <c r="M27" s="9">
        <f>'2014'!C27</f>
        <v>2</v>
      </c>
      <c r="N27" s="9">
        <f>'2015'!C27</f>
        <v>1</v>
      </c>
      <c r="O27" s="9">
        <f>'2016'!C27</f>
        <v>2</v>
      </c>
      <c r="P27" s="9">
        <f>'2017'!C27</f>
        <v>0</v>
      </c>
      <c r="Q27" s="9">
        <f>'2018'!C27</f>
        <v>0</v>
      </c>
      <c r="R27" s="9">
        <f>'2019'!C27</f>
        <v>0</v>
      </c>
      <c r="S27" s="9">
        <f>'2020'!C27</f>
        <v>0</v>
      </c>
      <c r="T27" s="9">
        <f>'2021'!C27</f>
        <v>0</v>
      </c>
      <c r="U27" s="9">
        <f>'2022'!C27</f>
        <v>0</v>
      </c>
      <c r="V27" s="9">
        <f>'2023'!C27</f>
        <v>0</v>
      </c>
      <c r="W27" s="9">
        <f>'2024'!C27</f>
        <v>1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</row>
    <row r="28" spans="1:150" ht="15.75" customHeight="1" x14ac:dyDescent="0.2">
      <c r="A28" s="2" t="s">
        <v>15</v>
      </c>
      <c r="B28" s="8">
        <f t="shared" si="0"/>
        <v>87</v>
      </c>
      <c r="C28" s="9">
        <f>'2004'!C28</f>
        <v>0</v>
      </c>
      <c r="D28" s="9">
        <f>'2005'!C28</f>
        <v>0</v>
      </c>
      <c r="E28" s="9">
        <f>'2006'!C28</f>
        <v>0</v>
      </c>
      <c r="F28" s="9">
        <f>'2007'!C28</f>
        <v>0</v>
      </c>
      <c r="G28" s="9">
        <f>'2008'!C28</f>
        <v>0</v>
      </c>
      <c r="H28" s="9">
        <f>'2009'!C28</f>
        <v>0</v>
      </c>
      <c r="I28" s="9">
        <f>'2010'!C28</f>
        <v>0</v>
      </c>
      <c r="J28" s="9">
        <f>'2011'!C28</f>
        <v>0</v>
      </c>
      <c r="K28" s="9">
        <f>'2012'!C28</f>
        <v>0</v>
      </c>
      <c r="L28" s="9">
        <f>'2013'!C28</f>
        <v>9</v>
      </c>
      <c r="M28" s="9">
        <f>'2014'!C28</f>
        <v>2</v>
      </c>
      <c r="N28" s="9">
        <f>'2015'!C28</f>
        <v>25</v>
      </c>
      <c r="O28" s="9">
        <f>'2016'!C28</f>
        <v>12</v>
      </c>
      <c r="P28" s="9">
        <f>'2017'!C28</f>
        <v>4</v>
      </c>
      <c r="Q28" s="9">
        <f>'2018'!C28</f>
        <v>15</v>
      </c>
      <c r="R28" s="9">
        <f>'2019'!C28</f>
        <v>4</v>
      </c>
      <c r="S28" s="9">
        <f>'2020'!C28</f>
        <v>0</v>
      </c>
      <c r="T28" s="9">
        <f>'2021'!C28</f>
        <v>3</v>
      </c>
      <c r="U28" s="9">
        <f>'2022'!C28</f>
        <v>6</v>
      </c>
      <c r="V28" s="9">
        <f>'2023'!C28</f>
        <v>5</v>
      </c>
      <c r="W28" s="9">
        <f>'2024'!C28</f>
        <v>2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</row>
    <row r="29" spans="1:150" ht="15.75" customHeight="1" x14ac:dyDescent="0.2">
      <c r="A29" s="2" t="s">
        <v>13</v>
      </c>
      <c r="B29" s="8">
        <f t="shared" si="0"/>
        <v>0</v>
      </c>
      <c r="C29" s="9">
        <f>'2004'!C29</f>
        <v>0</v>
      </c>
      <c r="D29" s="9">
        <f>'2005'!C29</f>
        <v>0</v>
      </c>
      <c r="E29" s="9">
        <f>'2006'!C29</f>
        <v>0</v>
      </c>
      <c r="F29" s="9">
        <f>'2007'!C29</f>
        <v>0</v>
      </c>
      <c r="G29" s="9">
        <f>'2008'!C29</f>
        <v>0</v>
      </c>
      <c r="H29" s="9">
        <f>'2009'!C29</f>
        <v>0</v>
      </c>
      <c r="I29" s="9">
        <f>'2010'!C29</f>
        <v>0</v>
      </c>
      <c r="J29" s="9">
        <f>'2011'!C29</f>
        <v>0</v>
      </c>
      <c r="K29" s="9">
        <f>'2012'!C29</f>
        <v>0</v>
      </c>
      <c r="L29" s="9">
        <f>'2013'!C29</f>
        <v>0</v>
      </c>
      <c r="M29" s="9">
        <f>'2014'!C29</f>
        <v>0</v>
      </c>
      <c r="N29" s="9">
        <f>'2015'!C29</f>
        <v>0</v>
      </c>
      <c r="O29" s="9">
        <f>'2016'!C29</f>
        <v>0</v>
      </c>
      <c r="P29" s="9">
        <f>'2017'!C29</f>
        <v>0</v>
      </c>
      <c r="Q29" s="9">
        <f>'2018'!C29</f>
        <v>0</v>
      </c>
      <c r="R29" s="9">
        <f>'2019'!C29</f>
        <v>0</v>
      </c>
      <c r="S29" s="9">
        <f>'2020'!C29</f>
        <v>0</v>
      </c>
      <c r="T29" s="9">
        <f>'2021'!C29</f>
        <v>0</v>
      </c>
      <c r="U29" s="9">
        <f>'2022'!C29</f>
        <v>0</v>
      </c>
      <c r="V29" s="9">
        <f>'2023'!C29</f>
        <v>0</v>
      </c>
      <c r="W29" s="9">
        <f>'2024'!C29</f>
        <v>0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</row>
    <row r="30" spans="1:150" ht="15.75" customHeight="1" x14ac:dyDescent="0.2">
      <c r="A30" s="2" t="s">
        <v>12</v>
      </c>
      <c r="B30" s="8">
        <f t="shared" si="0"/>
        <v>23</v>
      </c>
      <c r="C30" s="9">
        <f>'2004'!C30</f>
        <v>0</v>
      </c>
      <c r="D30" s="9">
        <f>'2005'!C30</f>
        <v>0</v>
      </c>
      <c r="E30" s="9">
        <f>'2006'!C30</f>
        <v>0</v>
      </c>
      <c r="F30" s="9">
        <f>'2007'!C30</f>
        <v>0</v>
      </c>
      <c r="G30" s="9">
        <f>'2008'!C30</f>
        <v>0</v>
      </c>
      <c r="H30" s="9">
        <f>'2009'!C30</f>
        <v>0</v>
      </c>
      <c r="I30" s="9">
        <f>'2010'!C30</f>
        <v>0</v>
      </c>
      <c r="J30" s="9">
        <f>'2011'!C30</f>
        <v>0</v>
      </c>
      <c r="K30" s="9">
        <f>'2012'!C30</f>
        <v>5</v>
      </c>
      <c r="L30" s="9">
        <f>'2013'!C30</f>
        <v>9</v>
      </c>
      <c r="M30" s="9">
        <f>'2014'!C30</f>
        <v>2</v>
      </c>
      <c r="N30" s="9">
        <f>'2015'!C30</f>
        <v>0</v>
      </c>
      <c r="O30" s="9">
        <f>'2016'!C30</f>
        <v>0</v>
      </c>
      <c r="P30" s="9">
        <f>'2017'!C30</f>
        <v>2</v>
      </c>
      <c r="Q30" s="9">
        <f>'2018'!C30</f>
        <v>1</v>
      </c>
      <c r="R30" s="9">
        <f>'2019'!C30</f>
        <v>1</v>
      </c>
      <c r="S30" s="9">
        <f>'2020'!C30</f>
        <v>0</v>
      </c>
      <c r="T30" s="9">
        <f>'2021'!C30</f>
        <v>0</v>
      </c>
      <c r="U30" s="9">
        <f>'2022'!C30</f>
        <v>2</v>
      </c>
      <c r="V30" s="9">
        <f>'2023'!C30</f>
        <v>1</v>
      </c>
      <c r="W30" s="9">
        <f>'2024'!C30</f>
        <v>0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</row>
    <row r="31" spans="1:150" ht="15.75" customHeight="1" x14ac:dyDescent="0.2">
      <c r="A31" s="2" t="s">
        <v>51</v>
      </c>
      <c r="B31" s="8">
        <f t="shared" si="0"/>
        <v>1</v>
      </c>
      <c r="C31" s="9">
        <f>'2004'!C31</f>
        <v>0</v>
      </c>
      <c r="D31" s="9">
        <f>'2005'!C31</f>
        <v>0</v>
      </c>
      <c r="E31" s="9">
        <f>'2006'!C31</f>
        <v>0</v>
      </c>
      <c r="F31" s="9">
        <f>'2007'!C31</f>
        <v>0</v>
      </c>
      <c r="G31" s="9">
        <f>'2008'!C31</f>
        <v>0</v>
      </c>
      <c r="H31" s="9">
        <f>'2009'!C31</f>
        <v>0</v>
      </c>
      <c r="I31" s="9">
        <f>'2010'!C31</f>
        <v>0</v>
      </c>
      <c r="J31" s="9">
        <f>'2011'!C31</f>
        <v>0</v>
      </c>
      <c r="K31" s="9">
        <f>'2012'!C31</f>
        <v>0</v>
      </c>
      <c r="L31" s="9">
        <f>'2013'!C31</f>
        <v>0</v>
      </c>
      <c r="M31" s="9">
        <f>'2014'!C31</f>
        <v>0</v>
      </c>
      <c r="N31" s="9">
        <f>'2015'!C31</f>
        <v>0</v>
      </c>
      <c r="O31" s="9">
        <f>'2016'!C31</f>
        <v>0</v>
      </c>
      <c r="P31" s="9">
        <f>'2017'!C31</f>
        <v>0</v>
      </c>
      <c r="Q31" s="9">
        <f>'2018'!C31</f>
        <v>0</v>
      </c>
      <c r="R31" s="9">
        <f>'2019'!C31</f>
        <v>0</v>
      </c>
      <c r="S31" s="9">
        <f>'2020'!C31</f>
        <v>0</v>
      </c>
      <c r="T31" s="9">
        <f>'2021'!C31</f>
        <v>0</v>
      </c>
      <c r="U31" s="9">
        <f>'2022'!C31</f>
        <v>0</v>
      </c>
      <c r="V31" s="9">
        <f>'2023'!C31</f>
        <v>1</v>
      </c>
      <c r="W31" s="9">
        <f>'2024'!C31</f>
        <v>0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5.75" customHeight="1" x14ac:dyDescent="0.2">
      <c r="A32" s="2" t="s">
        <v>16</v>
      </c>
      <c r="B32" s="8">
        <f t="shared" si="0"/>
        <v>43</v>
      </c>
      <c r="C32" s="9">
        <f>'2004'!C32</f>
        <v>0</v>
      </c>
      <c r="D32" s="9">
        <f>'2005'!C32</f>
        <v>8</v>
      </c>
      <c r="E32" s="9">
        <f>'2006'!C32</f>
        <v>10</v>
      </c>
      <c r="F32" s="9">
        <f>'2007'!C32</f>
        <v>6</v>
      </c>
      <c r="G32" s="9">
        <f>'2008'!C32</f>
        <v>2</v>
      </c>
      <c r="H32" s="9">
        <f>'2009'!C32</f>
        <v>0</v>
      </c>
      <c r="I32" s="9">
        <f>'2010'!C32</f>
        <v>2</v>
      </c>
      <c r="J32" s="9">
        <f>'2011'!C32</f>
        <v>1</v>
      </c>
      <c r="K32" s="9">
        <f>'2012'!C32</f>
        <v>1</v>
      </c>
      <c r="L32" s="9">
        <f>'2013'!C32</f>
        <v>5</v>
      </c>
      <c r="M32" s="9">
        <f>'2014'!C32</f>
        <v>2</v>
      </c>
      <c r="N32" s="9">
        <f>'2015'!C32</f>
        <v>4</v>
      </c>
      <c r="O32" s="9">
        <f>'2016'!C32</f>
        <v>1</v>
      </c>
      <c r="P32" s="9">
        <f>'2017'!C32</f>
        <v>0</v>
      </c>
      <c r="Q32" s="9">
        <f>'2018'!C32</f>
        <v>0</v>
      </c>
      <c r="R32" s="9">
        <f>'2019'!C32</f>
        <v>1</v>
      </c>
      <c r="S32" s="9">
        <f>'2020'!C32</f>
        <v>0</v>
      </c>
      <c r="T32" s="9">
        <f>'2021'!C32</f>
        <v>0</v>
      </c>
      <c r="U32" s="9">
        <f>'2022'!C32</f>
        <v>0</v>
      </c>
      <c r="V32" s="9">
        <f>'2023'!C32</f>
        <v>0</v>
      </c>
      <c r="W32" s="9">
        <f>'2024'!C32</f>
        <v>0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5.75" customHeight="1" x14ac:dyDescent="0.2">
      <c r="A33" s="2" t="s">
        <v>48</v>
      </c>
      <c r="B33" s="8">
        <f t="shared" si="0"/>
        <v>3</v>
      </c>
      <c r="C33" s="9">
        <f>'2004'!C33</f>
        <v>0</v>
      </c>
      <c r="D33" s="9">
        <f>'2005'!C33</f>
        <v>0</v>
      </c>
      <c r="E33" s="9">
        <f>'2006'!C33</f>
        <v>0</v>
      </c>
      <c r="F33" s="9">
        <f>'2007'!C33</f>
        <v>0</v>
      </c>
      <c r="G33" s="9">
        <f>'2008'!C33</f>
        <v>0</v>
      </c>
      <c r="H33" s="9">
        <f>'2009'!C33</f>
        <v>0</v>
      </c>
      <c r="I33" s="9">
        <f>'2010'!C33</f>
        <v>0</v>
      </c>
      <c r="J33" s="9">
        <f>'2011'!C33</f>
        <v>0</v>
      </c>
      <c r="K33" s="9">
        <f>'2012'!C33</f>
        <v>0</v>
      </c>
      <c r="L33" s="9">
        <f>'2013'!C33</f>
        <v>0</v>
      </c>
      <c r="M33" s="9">
        <f>'2014'!C33</f>
        <v>0</v>
      </c>
      <c r="N33" s="9">
        <f>'2015'!C33</f>
        <v>0</v>
      </c>
      <c r="O33" s="9">
        <f>'2016'!C33</f>
        <v>0</v>
      </c>
      <c r="P33" s="9">
        <f>'2017'!C33</f>
        <v>0</v>
      </c>
      <c r="Q33" s="9">
        <f>'2018'!C33</f>
        <v>0</v>
      </c>
      <c r="R33" s="9">
        <f>'2019'!C33</f>
        <v>0</v>
      </c>
      <c r="S33" s="9">
        <f>'2020'!C33</f>
        <v>0</v>
      </c>
      <c r="T33" s="9">
        <f>'2021'!C33</f>
        <v>0</v>
      </c>
      <c r="U33" s="9">
        <f>'2022'!C33</f>
        <v>3</v>
      </c>
      <c r="V33" s="9">
        <f>'2023'!C33</f>
        <v>0</v>
      </c>
      <c r="W33" s="9">
        <f>'2024'!C33</f>
        <v>0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15.75" customHeight="1" x14ac:dyDescent="0.2">
      <c r="A34" s="2" t="s">
        <v>17</v>
      </c>
      <c r="B34" s="8">
        <f t="shared" si="0"/>
        <v>2</v>
      </c>
      <c r="C34" s="9">
        <f>'2004'!C34</f>
        <v>0</v>
      </c>
      <c r="D34" s="9">
        <f>'2005'!C34</f>
        <v>0</v>
      </c>
      <c r="E34" s="9">
        <f>'2006'!C34</f>
        <v>0</v>
      </c>
      <c r="F34" s="9">
        <f>'2007'!C34</f>
        <v>0</v>
      </c>
      <c r="G34" s="9">
        <f>'2008'!C34</f>
        <v>0</v>
      </c>
      <c r="H34" s="9">
        <f>'2009'!C34</f>
        <v>0</v>
      </c>
      <c r="I34" s="9">
        <f>'2010'!C34</f>
        <v>0</v>
      </c>
      <c r="J34" s="9">
        <f>'2011'!C34</f>
        <v>0</v>
      </c>
      <c r="K34" s="9">
        <f>'2012'!C34</f>
        <v>2</v>
      </c>
      <c r="L34" s="9">
        <f>'2013'!C34</f>
        <v>0</v>
      </c>
      <c r="M34" s="9">
        <f>'2014'!C34</f>
        <v>0</v>
      </c>
      <c r="N34" s="9">
        <f>'2015'!C34</f>
        <v>0</v>
      </c>
      <c r="O34" s="9">
        <f>'2016'!C34</f>
        <v>0</v>
      </c>
      <c r="P34" s="9">
        <f>'2017'!C34</f>
        <v>0</v>
      </c>
      <c r="Q34" s="9">
        <f>'2018'!C34</f>
        <v>0</v>
      </c>
      <c r="R34" s="9">
        <f>'2019'!C34</f>
        <v>0</v>
      </c>
      <c r="S34" s="9">
        <f>'2020'!C34</f>
        <v>0</v>
      </c>
      <c r="T34" s="9">
        <f>'2021'!C34</f>
        <v>0</v>
      </c>
      <c r="U34" s="9">
        <f>'2022'!C34</f>
        <v>0</v>
      </c>
      <c r="V34" s="9">
        <f>'2023'!C34</f>
        <v>0</v>
      </c>
      <c r="W34" s="9">
        <f>'2024'!C34</f>
        <v>0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15.75" customHeight="1" x14ac:dyDescent="0.2">
      <c r="A35" s="2" t="s">
        <v>18</v>
      </c>
      <c r="B35" s="8">
        <f t="shared" si="0"/>
        <v>8</v>
      </c>
      <c r="C35" s="9">
        <f>'2004'!C35</f>
        <v>0</v>
      </c>
      <c r="D35" s="9">
        <f>'2005'!C35</f>
        <v>0</v>
      </c>
      <c r="E35" s="9">
        <f>'2006'!C35</f>
        <v>0</v>
      </c>
      <c r="F35" s="9">
        <f>'2007'!C35</f>
        <v>0</v>
      </c>
      <c r="G35" s="9">
        <f>'2008'!C35</f>
        <v>0</v>
      </c>
      <c r="H35" s="9">
        <f>'2009'!C35</f>
        <v>0</v>
      </c>
      <c r="I35" s="9">
        <f>'2010'!C35</f>
        <v>0</v>
      </c>
      <c r="J35" s="9">
        <f>'2011'!C35</f>
        <v>0</v>
      </c>
      <c r="K35" s="9">
        <f>'2012'!C35</f>
        <v>0</v>
      </c>
      <c r="L35" s="9">
        <f>'2013'!C35</f>
        <v>1</v>
      </c>
      <c r="M35" s="9">
        <f>'2014'!C35</f>
        <v>0</v>
      </c>
      <c r="N35" s="9">
        <f>'2015'!C35</f>
        <v>0</v>
      </c>
      <c r="O35" s="9">
        <f>'2016'!C35</f>
        <v>2</v>
      </c>
      <c r="P35" s="9">
        <f>'2017'!C35</f>
        <v>0</v>
      </c>
      <c r="Q35" s="9">
        <f>'2018'!C35</f>
        <v>1</v>
      </c>
      <c r="R35" s="9">
        <f>'2019'!C35</f>
        <v>4</v>
      </c>
      <c r="S35" s="9">
        <f>'2020'!C35</f>
        <v>0</v>
      </c>
      <c r="T35" s="9">
        <f>'2021'!C35</f>
        <v>0</v>
      </c>
      <c r="U35" s="9">
        <f>'2022'!C35</f>
        <v>0</v>
      </c>
      <c r="V35" s="9">
        <f>'2023'!C35</f>
        <v>0</v>
      </c>
      <c r="W35" s="9">
        <f>'2024'!C35</f>
        <v>0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</row>
    <row r="36" spans="1:150" ht="15.75" customHeight="1" x14ac:dyDescent="0.2">
      <c r="A36" s="2" t="s">
        <v>19</v>
      </c>
      <c r="B36" s="8">
        <f t="shared" si="0"/>
        <v>4</v>
      </c>
      <c r="C36" s="9">
        <f>'2004'!C36</f>
        <v>0</v>
      </c>
      <c r="D36" s="9">
        <f>'2005'!C36</f>
        <v>0</v>
      </c>
      <c r="E36" s="9">
        <f>'2006'!C36</f>
        <v>0</v>
      </c>
      <c r="F36" s="9">
        <f>'2007'!C36</f>
        <v>0</v>
      </c>
      <c r="G36" s="9">
        <f>'2008'!C36</f>
        <v>0</v>
      </c>
      <c r="H36" s="9">
        <f>'2009'!C36</f>
        <v>1</v>
      </c>
      <c r="I36" s="9">
        <f>'2010'!C36</f>
        <v>2</v>
      </c>
      <c r="J36" s="9">
        <f>'2011'!C36</f>
        <v>0</v>
      </c>
      <c r="K36" s="9">
        <f>'2012'!C36</f>
        <v>1</v>
      </c>
      <c r="L36" s="9">
        <f>'2013'!C36</f>
        <v>0</v>
      </c>
      <c r="M36" s="9">
        <f>'2014'!C36</f>
        <v>0</v>
      </c>
      <c r="N36" s="9">
        <f>'2015'!C36</f>
        <v>0</v>
      </c>
      <c r="O36" s="9">
        <f>'2016'!C36</f>
        <v>0</v>
      </c>
      <c r="P36" s="9">
        <f>'2017'!C36</f>
        <v>0</v>
      </c>
      <c r="Q36" s="9">
        <f>'2018'!C36</f>
        <v>0</v>
      </c>
      <c r="R36" s="9">
        <f>'2019'!C36</f>
        <v>0</v>
      </c>
      <c r="S36" s="9">
        <f>'2020'!C36</f>
        <v>0</v>
      </c>
      <c r="T36" s="9">
        <f>'2021'!C36</f>
        <v>0</v>
      </c>
      <c r="U36" s="9">
        <f>'2022'!C36</f>
        <v>0</v>
      </c>
      <c r="V36" s="9">
        <f>'2023'!C36</f>
        <v>0</v>
      </c>
      <c r="W36" s="9">
        <f>'2024'!C36</f>
        <v>0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</row>
    <row r="37" spans="1:150" ht="15.75" customHeight="1" x14ac:dyDescent="0.2">
      <c r="A37" s="2" t="s">
        <v>75</v>
      </c>
      <c r="B37" s="8">
        <f t="shared" si="0"/>
        <v>1</v>
      </c>
      <c r="C37" s="9">
        <f>'2004'!C37</f>
        <v>0</v>
      </c>
      <c r="D37" s="9">
        <f>'2005'!C37</f>
        <v>0</v>
      </c>
      <c r="E37" s="9">
        <f>'2006'!C37</f>
        <v>0</v>
      </c>
      <c r="F37" s="9">
        <f>'2007'!C37</f>
        <v>0</v>
      </c>
      <c r="G37" s="9">
        <f>'2008'!C37</f>
        <v>0</v>
      </c>
      <c r="H37" s="9">
        <f>'2009'!C37</f>
        <v>0</v>
      </c>
      <c r="I37" s="9">
        <f>'2010'!C37</f>
        <v>0</v>
      </c>
      <c r="J37" s="9">
        <f>'2011'!C37</f>
        <v>0</v>
      </c>
      <c r="K37" s="9">
        <f>'2012'!C37</f>
        <v>0</v>
      </c>
      <c r="L37" s="9">
        <f>'2013'!C37</f>
        <v>0</v>
      </c>
      <c r="M37" s="9">
        <f>'2014'!C37</f>
        <v>0</v>
      </c>
      <c r="N37" s="9">
        <f>'2015'!C37</f>
        <v>0</v>
      </c>
      <c r="O37" s="9">
        <f>'2016'!C37</f>
        <v>0</v>
      </c>
      <c r="P37" s="9">
        <f>'2017'!C37</f>
        <v>0</v>
      </c>
      <c r="Q37" s="9">
        <f>'2018'!C37</f>
        <v>1</v>
      </c>
      <c r="R37" s="9">
        <f>'2019'!C37</f>
        <v>0</v>
      </c>
      <c r="S37" s="9">
        <f>'2020'!C37</f>
        <v>0</v>
      </c>
      <c r="T37" s="9">
        <f>'2021'!C37</f>
        <v>0</v>
      </c>
      <c r="U37" s="9">
        <f>'2022'!C37</f>
        <v>0</v>
      </c>
      <c r="V37" s="9">
        <f>'2023'!C37</f>
        <v>0</v>
      </c>
      <c r="W37" s="9">
        <f>'2024'!C37</f>
        <v>0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5.75" customHeight="1" x14ac:dyDescent="0.2">
      <c r="A38" s="2" t="s">
        <v>20</v>
      </c>
      <c r="B38" s="8">
        <f t="shared" si="0"/>
        <v>35</v>
      </c>
      <c r="C38" s="9">
        <f>'2004'!C38</f>
        <v>0</v>
      </c>
      <c r="D38" s="9">
        <f>'2005'!C38</f>
        <v>0</v>
      </c>
      <c r="E38" s="9">
        <f>'2006'!C38</f>
        <v>0</v>
      </c>
      <c r="F38" s="9">
        <f>'2007'!C38</f>
        <v>0</v>
      </c>
      <c r="G38" s="9">
        <f>'2008'!C38</f>
        <v>0</v>
      </c>
      <c r="H38" s="9">
        <f>'2009'!C38</f>
        <v>0</v>
      </c>
      <c r="I38" s="9">
        <f>'2010'!C38</f>
        <v>0</v>
      </c>
      <c r="J38" s="9">
        <f>'2011'!C38</f>
        <v>0</v>
      </c>
      <c r="K38" s="9">
        <f>'2012'!C38</f>
        <v>0</v>
      </c>
      <c r="L38" s="9">
        <f>'2013'!C38</f>
        <v>0</v>
      </c>
      <c r="M38" s="9">
        <f>'2014'!C38</f>
        <v>0</v>
      </c>
      <c r="N38" s="9">
        <f>'2015'!C38</f>
        <v>0</v>
      </c>
      <c r="O38" s="9">
        <f>'2016'!C38</f>
        <v>1</v>
      </c>
      <c r="P38" s="9">
        <f>'2017'!C38</f>
        <v>14</v>
      </c>
      <c r="Q38" s="9">
        <f>'2018'!C38</f>
        <v>9</v>
      </c>
      <c r="R38" s="9">
        <f>'2019'!C38</f>
        <v>2</v>
      </c>
      <c r="S38" s="9">
        <f>'2020'!C38</f>
        <v>0</v>
      </c>
      <c r="T38" s="9">
        <f>'2021'!C38</f>
        <v>1</v>
      </c>
      <c r="U38" s="9">
        <f>'2022'!C38</f>
        <v>2</v>
      </c>
      <c r="V38" s="9">
        <f>'2023'!C38</f>
        <v>4</v>
      </c>
      <c r="W38" s="9">
        <f>'2024'!C38</f>
        <v>2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ht="15.75" customHeight="1" x14ac:dyDescent="0.2">
      <c r="A39" s="2" t="s">
        <v>46</v>
      </c>
      <c r="B39" s="8">
        <f t="shared" si="0"/>
        <v>5</v>
      </c>
      <c r="C39" s="9">
        <f>'2004'!C39</f>
        <v>0</v>
      </c>
      <c r="D39" s="9">
        <f>'2005'!C39</f>
        <v>0</v>
      </c>
      <c r="E39" s="9">
        <f>'2006'!C39</f>
        <v>0</v>
      </c>
      <c r="F39" s="9">
        <f>'2007'!C39</f>
        <v>0</v>
      </c>
      <c r="G39" s="9">
        <f>'2008'!C39</f>
        <v>0</v>
      </c>
      <c r="H39" s="9">
        <f>'2009'!C39</f>
        <v>0</v>
      </c>
      <c r="I39" s="9">
        <f>'2010'!C39</f>
        <v>0</v>
      </c>
      <c r="J39" s="9">
        <f>'2011'!C39</f>
        <v>0</v>
      </c>
      <c r="K39" s="9">
        <f>'2012'!C39</f>
        <v>0</v>
      </c>
      <c r="L39" s="9">
        <f>'2013'!C39</f>
        <v>0</v>
      </c>
      <c r="M39" s="9">
        <f>'2014'!C39</f>
        <v>0</v>
      </c>
      <c r="N39" s="9">
        <f>'2015'!C39</f>
        <v>0</v>
      </c>
      <c r="O39" s="9">
        <f>'2016'!C39</f>
        <v>0</v>
      </c>
      <c r="P39" s="9">
        <f>'2017'!C39</f>
        <v>0</v>
      </c>
      <c r="Q39" s="9">
        <f>'2018'!C39</f>
        <v>0</v>
      </c>
      <c r="R39" s="9">
        <f>'2019'!C39</f>
        <v>1</v>
      </c>
      <c r="S39" s="9">
        <f>'2020'!C39</f>
        <v>0</v>
      </c>
      <c r="T39" s="9">
        <f>'2021'!C39</f>
        <v>2</v>
      </c>
      <c r="U39" s="9">
        <f>'2022'!C39</f>
        <v>1</v>
      </c>
      <c r="V39" s="9">
        <f>'2023'!C39</f>
        <v>0</v>
      </c>
      <c r="W39" s="9">
        <f>'2024'!C39</f>
        <v>1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</row>
    <row r="40" spans="1:150" ht="15.75" customHeight="1" x14ac:dyDescent="0.2">
      <c r="A40" s="2" t="s">
        <v>72</v>
      </c>
      <c r="B40" s="8">
        <f t="shared" si="0"/>
        <v>0</v>
      </c>
      <c r="C40" s="9">
        <f>'2004'!C40</f>
        <v>0</v>
      </c>
      <c r="D40" s="9">
        <f>'2005'!C40</f>
        <v>0</v>
      </c>
      <c r="E40" s="9">
        <f>'2006'!C40</f>
        <v>0</v>
      </c>
      <c r="F40" s="9">
        <f>'2007'!C40</f>
        <v>0</v>
      </c>
      <c r="G40" s="9">
        <f>'2008'!C40</f>
        <v>0</v>
      </c>
      <c r="H40" s="9">
        <f>'2009'!C40</f>
        <v>0</v>
      </c>
      <c r="I40" s="9">
        <f>'2010'!C40</f>
        <v>0</v>
      </c>
      <c r="J40" s="9">
        <f>'2011'!C40</f>
        <v>0</v>
      </c>
      <c r="K40" s="9">
        <f>'2012'!C40</f>
        <v>0</v>
      </c>
      <c r="L40" s="9">
        <f>'2013'!C40</f>
        <v>0</v>
      </c>
      <c r="M40" s="9">
        <f>'2014'!C40</f>
        <v>0</v>
      </c>
      <c r="N40" s="9">
        <f>'2015'!C40</f>
        <v>0</v>
      </c>
      <c r="O40" s="9">
        <f>'2016'!C40</f>
        <v>0</v>
      </c>
      <c r="P40" s="9">
        <f>'2017'!C40</f>
        <v>0</v>
      </c>
      <c r="Q40" s="9">
        <f>'2018'!C40</f>
        <v>0</v>
      </c>
      <c r="R40" s="9">
        <f>'2019'!C40</f>
        <v>0</v>
      </c>
      <c r="S40" s="9">
        <f>'2020'!C40</f>
        <v>0</v>
      </c>
      <c r="T40" s="9">
        <f>'2021'!C40</f>
        <v>0</v>
      </c>
      <c r="U40" s="9">
        <f>'2022'!C40</f>
        <v>0</v>
      </c>
      <c r="V40" s="9">
        <f>'2023'!C40</f>
        <v>0</v>
      </c>
      <c r="W40" s="9">
        <f>'2024'!C40</f>
        <v>0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</row>
    <row r="41" spans="1:150" ht="15.75" customHeight="1" x14ac:dyDescent="0.2">
      <c r="A41" s="2" t="s">
        <v>124</v>
      </c>
      <c r="B41" s="8">
        <f t="shared" si="0"/>
        <v>1</v>
      </c>
      <c r="C41" s="9">
        <f>'2004'!C41</f>
        <v>0</v>
      </c>
      <c r="D41" s="9">
        <f>'2005'!C41</f>
        <v>0</v>
      </c>
      <c r="E41" s="9">
        <f>'2006'!C41</f>
        <v>0</v>
      </c>
      <c r="F41" s="9">
        <f>'2007'!C41</f>
        <v>0</v>
      </c>
      <c r="G41" s="9">
        <f>'2008'!C41</f>
        <v>0</v>
      </c>
      <c r="H41" s="9">
        <f>'2009'!C41</f>
        <v>0</v>
      </c>
      <c r="I41" s="9">
        <f>'2010'!C41</f>
        <v>0</v>
      </c>
      <c r="J41" s="9">
        <f>'2011'!C41</f>
        <v>1</v>
      </c>
      <c r="K41" s="9">
        <f>'2012'!C41</f>
        <v>0</v>
      </c>
      <c r="L41" s="9">
        <f>'2013'!C41</f>
        <v>0</v>
      </c>
      <c r="M41" s="9">
        <f>'2014'!C41</f>
        <v>0</v>
      </c>
      <c r="N41" s="9">
        <f>'2015'!C41</f>
        <v>0</v>
      </c>
      <c r="O41" s="9">
        <f>'2016'!C41</f>
        <v>0</v>
      </c>
      <c r="P41" s="9">
        <f>'2017'!C41</f>
        <v>0</v>
      </c>
      <c r="Q41" s="9">
        <f>'2018'!C41</f>
        <v>0</v>
      </c>
      <c r="R41" s="9">
        <f>'2019'!C41</f>
        <v>0</v>
      </c>
      <c r="S41" s="9">
        <f>'2020'!C41</f>
        <v>0</v>
      </c>
      <c r="T41" s="9">
        <f>'2021'!C41</f>
        <v>0</v>
      </c>
      <c r="U41" s="9">
        <f>'2022'!C41</f>
        <v>0</v>
      </c>
      <c r="V41" s="9">
        <f>'2023'!C41</f>
        <v>0</v>
      </c>
      <c r="W41" s="9">
        <f>'2024'!C41</f>
        <v>0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</row>
    <row r="42" spans="1:150" ht="15.75" customHeight="1" x14ac:dyDescent="0.2">
      <c r="A42" s="2" t="s">
        <v>66</v>
      </c>
      <c r="B42" s="8">
        <f t="shared" si="0"/>
        <v>0</v>
      </c>
      <c r="C42" s="9">
        <f>'2004'!C42</f>
        <v>0</v>
      </c>
      <c r="D42" s="9">
        <f>'2005'!C42</f>
        <v>0</v>
      </c>
      <c r="E42" s="9">
        <f>'2006'!C42</f>
        <v>0</v>
      </c>
      <c r="F42" s="9">
        <f>'2007'!C42</f>
        <v>0</v>
      </c>
      <c r="G42" s="9">
        <f>'2008'!C42</f>
        <v>0</v>
      </c>
      <c r="H42" s="9">
        <f>'2009'!C42</f>
        <v>0</v>
      </c>
      <c r="I42" s="9">
        <f>'2010'!C42</f>
        <v>0</v>
      </c>
      <c r="J42" s="9">
        <f>'2011'!C42</f>
        <v>0</v>
      </c>
      <c r="K42" s="9">
        <f>'2012'!C42</f>
        <v>0</v>
      </c>
      <c r="L42" s="9">
        <f>'2013'!C42</f>
        <v>0</v>
      </c>
      <c r="M42" s="9">
        <f>'2014'!C42</f>
        <v>0</v>
      </c>
      <c r="N42" s="9">
        <f>'2015'!C42</f>
        <v>0</v>
      </c>
      <c r="O42" s="9">
        <f>'2016'!C42</f>
        <v>0</v>
      </c>
      <c r="P42" s="9">
        <f>'2017'!C42</f>
        <v>0</v>
      </c>
      <c r="Q42" s="9">
        <f>'2018'!C42</f>
        <v>0</v>
      </c>
      <c r="R42" s="9">
        <f>'2019'!C42</f>
        <v>0</v>
      </c>
      <c r="S42" s="9">
        <f>'2020'!C42</f>
        <v>0</v>
      </c>
      <c r="T42" s="9">
        <f>'2021'!C42</f>
        <v>0</v>
      </c>
      <c r="U42" s="9">
        <f>'2022'!C42</f>
        <v>0</v>
      </c>
      <c r="V42" s="9">
        <f>'2023'!C42</f>
        <v>0</v>
      </c>
      <c r="W42" s="9">
        <f>'2024'!C42</f>
        <v>0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</row>
    <row r="43" spans="1:150" ht="15.75" customHeight="1" x14ac:dyDescent="0.2">
      <c r="A43" s="2" t="s">
        <v>22</v>
      </c>
      <c r="B43" s="8">
        <f t="shared" si="0"/>
        <v>8</v>
      </c>
      <c r="C43" s="9">
        <f>'2004'!C43</f>
        <v>0</v>
      </c>
      <c r="D43" s="9">
        <f>'2005'!C43</f>
        <v>2</v>
      </c>
      <c r="E43" s="9">
        <f>'2006'!C43</f>
        <v>3</v>
      </c>
      <c r="F43" s="9">
        <f>'2007'!C43</f>
        <v>2</v>
      </c>
      <c r="G43" s="9">
        <f>'2008'!C43</f>
        <v>1</v>
      </c>
      <c r="H43" s="9">
        <f>'2009'!C43</f>
        <v>0</v>
      </c>
      <c r="I43" s="9">
        <f>'2010'!C43</f>
        <v>0</v>
      </c>
      <c r="J43" s="9">
        <f>'2011'!C43</f>
        <v>0</v>
      </c>
      <c r="K43" s="9">
        <f>'2012'!C43</f>
        <v>0</v>
      </c>
      <c r="L43" s="9">
        <f>'2013'!C43</f>
        <v>0</v>
      </c>
      <c r="M43" s="9">
        <f>'2014'!C43</f>
        <v>0</v>
      </c>
      <c r="N43" s="9">
        <f>'2015'!C43</f>
        <v>0</v>
      </c>
      <c r="O43" s="9">
        <f>'2016'!C43</f>
        <v>0</v>
      </c>
      <c r="P43" s="9">
        <f>'2017'!C43</f>
        <v>0</v>
      </c>
      <c r="Q43" s="9">
        <f>'2018'!C43</f>
        <v>0</v>
      </c>
      <c r="R43" s="9">
        <f>'2019'!C43</f>
        <v>0</v>
      </c>
      <c r="S43" s="9">
        <f>'2020'!C43</f>
        <v>0</v>
      </c>
      <c r="T43" s="9">
        <f>'2021'!C43</f>
        <v>0</v>
      </c>
      <c r="U43" s="9">
        <f>'2022'!C43</f>
        <v>0</v>
      </c>
      <c r="V43" s="9">
        <f>'2023'!C43</f>
        <v>0</v>
      </c>
      <c r="W43" s="9">
        <f>'2024'!C43</f>
        <v>0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</row>
    <row r="44" spans="1:150" ht="15.75" customHeight="1" x14ac:dyDescent="0.2">
      <c r="A44" s="2" t="s">
        <v>23</v>
      </c>
      <c r="B44" s="8">
        <f t="shared" si="0"/>
        <v>1</v>
      </c>
      <c r="C44" s="9">
        <f>'2004'!C44</f>
        <v>0</v>
      </c>
      <c r="D44" s="9">
        <f>'2005'!C44</f>
        <v>1</v>
      </c>
      <c r="E44" s="9">
        <f>'2006'!C44</f>
        <v>0</v>
      </c>
      <c r="F44" s="9">
        <f>'2007'!C44</f>
        <v>0</v>
      </c>
      <c r="G44" s="9">
        <f>'2008'!C44</f>
        <v>0</v>
      </c>
      <c r="H44" s="9">
        <f>'2009'!C44</f>
        <v>0</v>
      </c>
      <c r="I44" s="9">
        <f>'2010'!C44</f>
        <v>0</v>
      </c>
      <c r="J44" s="9">
        <f>'2011'!C44</f>
        <v>0</v>
      </c>
      <c r="K44" s="9">
        <f>'2012'!C44</f>
        <v>0</v>
      </c>
      <c r="L44" s="9">
        <f>'2013'!C44</f>
        <v>0</v>
      </c>
      <c r="M44" s="9">
        <f>'2014'!C44</f>
        <v>0</v>
      </c>
      <c r="N44" s="9">
        <f>'2015'!C44</f>
        <v>0</v>
      </c>
      <c r="O44" s="9">
        <f>'2016'!C44</f>
        <v>0</v>
      </c>
      <c r="P44" s="9">
        <f>'2017'!C44</f>
        <v>0</v>
      </c>
      <c r="Q44" s="9">
        <f>'2018'!C44</f>
        <v>0</v>
      </c>
      <c r="R44" s="9">
        <f>'2019'!C44</f>
        <v>0</v>
      </c>
      <c r="S44" s="9">
        <f>'2020'!C44</f>
        <v>0</v>
      </c>
      <c r="T44" s="9">
        <f>'2021'!C44</f>
        <v>0</v>
      </c>
      <c r="U44" s="9">
        <f>'2022'!C44</f>
        <v>0</v>
      </c>
      <c r="V44" s="9">
        <f>'2023'!C44</f>
        <v>0</v>
      </c>
      <c r="W44" s="9">
        <f>'2024'!C44</f>
        <v>0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</row>
    <row r="45" spans="1:150" ht="15.75" customHeight="1" x14ac:dyDescent="0.2">
      <c r="A45" s="2" t="s">
        <v>60</v>
      </c>
      <c r="B45" s="8">
        <f t="shared" si="0"/>
        <v>2</v>
      </c>
      <c r="C45" s="9">
        <f>'2004'!C45</f>
        <v>0</v>
      </c>
      <c r="D45" s="9">
        <f>'2005'!C45</f>
        <v>0</v>
      </c>
      <c r="E45" s="9">
        <f>'2006'!C45</f>
        <v>0</v>
      </c>
      <c r="F45" s="9">
        <f>'2007'!C45</f>
        <v>0</v>
      </c>
      <c r="G45" s="9">
        <f>'2008'!C45</f>
        <v>2</v>
      </c>
      <c r="H45" s="9">
        <f>'2009'!C45</f>
        <v>0</v>
      </c>
      <c r="I45" s="9">
        <f>'2010'!C45</f>
        <v>0</v>
      </c>
      <c r="J45" s="9">
        <f>'2011'!C45</f>
        <v>0</v>
      </c>
      <c r="K45" s="9">
        <f>'2012'!C45</f>
        <v>0</v>
      </c>
      <c r="L45" s="9">
        <f>'2013'!C45</f>
        <v>0</v>
      </c>
      <c r="M45" s="9">
        <f>'2014'!C45</f>
        <v>0</v>
      </c>
      <c r="N45" s="9">
        <f>'2015'!C45</f>
        <v>0</v>
      </c>
      <c r="O45" s="9">
        <f>'2016'!C45</f>
        <v>0</v>
      </c>
      <c r="P45" s="9">
        <f>'2017'!C45</f>
        <v>0</v>
      </c>
      <c r="Q45" s="9">
        <f>'2018'!C45</f>
        <v>0</v>
      </c>
      <c r="R45" s="9">
        <f>'2019'!C45</f>
        <v>0</v>
      </c>
      <c r="S45" s="9">
        <f>'2020'!C45</f>
        <v>0</v>
      </c>
      <c r="T45" s="9">
        <f>'2021'!C45</f>
        <v>0</v>
      </c>
      <c r="U45" s="9">
        <f>'2022'!C45</f>
        <v>0</v>
      </c>
      <c r="V45" s="9">
        <f>'2023'!C45</f>
        <v>0</v>
      </c>
      <c r="W45" s="9">
        <f>'2024'!C45</f>
        <v>0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</row>
    <row r="46" spans="1:150" ht="15.75" customHeight="1" x14ac:dyDescent="0.2">
      <c r="A46" s="2" t="s">
        <v>24</v>
      </c>
      <c r="B46" s="8">
        <f t="shared" si="0"/>
        <v>7</v>
      </c>
      <c r="C46" s="9">
        <f>'2004'!C46</f>
        <v>0</v>
      </c>
      <c r="D46" s="9">
        <f>'2005'!C46</f>
        <v>5</v>
      </c>
      <c r="E46" s="9">
        <f>'2006'!C46</f>
        <v>0</v>
      </c>
      <c r="F46" s="9">
        <f>'2007'!C46</f>
        <v>0</v>
      </c>
      <c r="G46" s="9">
        <f>'2008'!C46</f>
        <v>0</v>
      </c>
      <c r="H46" s="9">
        <f>'2009'!C46</f>
        <v>0</v>
      </c>
      <c r="I46" s="9">
        <f>'2010'!C46</f>
        <v>0</v>
      </c>
      <c r="J46" s="9">
        <f>'2011'!C46</f>
        <v>0</v>
      </c>
      <c r="K46" s="9">
        <f>'2012'!C46</f>
        <v>1</v>
      </c>
      <c r="L46" s="9">
        <f>'2013'!C46</f>
        <v>0</v>
      </c>
      <c r="M46" s="9">
        <f>'2014'!C46</f>
        <v>1</v>
      </c>
      <c r="N46" s="9">
        <f>'2015'!C46</f>
        <v>0</v>
      </c>
      <c r="O46" s="9">
        <f>'2016'!C46</f>
        <v>0</v>
      </c>
      <c r="P46" s="9">
        <f>'2017'!C46</f>
        <v>0</v>
      </c>
      <c r="Q46" s="9">
        <f>'2018'!C46</f>
        <v>0</v>
      </c>
      <c r="R46" s="9">
        <f>'2019'!C46</f>
        <v>0</v>
      </c>
      <c r="S46" s="9">
        <f>'2020'!C46</f>
        <v>0</v>
      </c>
      <c r="T46" s="9">
        <f>'2021'!C46</f>
        <v>0</v>
      </c>
      <c r="U46" s="9">
        <f>'2022'!C46</f>
        <v>0</v>
      </c>
      <c r="V46" s="9">
        <f>'2023'!C46</f>
        <v>0</v>
      </c>
      <c r="W46" s="9">
        <f>'2024'!C46</f>
        <v>0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</row>
    <row r="47" spans="1:150" ht="15.75" customHeight="1" x14ac:dyDescent="0.2">
      <c r="A47" s="2" t="s">
        <v>65</v>
      </c>
      <c r="B47" s="8">
        <f t="shared" si="0"/>
        <v>1</v>
      </c>
      <c r="C47" s="9">
        <f>'2004'!C47</f>
        <v>0</v>
      </c>
      <c r="D47" s="9">
        <f>'2005'!C47</f>
        <v>0</v>
      </c>
      <c r="E47" s="9">
        <f>'2006'!C47</f>
        <v>0</v>
      </c>
      <c r="F47" s="9">
        <f>'2007'!C47</f>
        <v>0</v>
      </c>
      <c r="G47" s="9">
        <f>'2008'!C47</f>
        <v>0</v>
      </c>
      <c r="H47" s="9">
        <f>'2009'!C47</f>
        <v>0</v>
      </c>
      <c r="I47" s="9">
        <f>'2010'!C47</f>
        <v>0</v>
      </c>
      <c r="J47" s="9">
        <f>'2011'!C47</f>
        <v>0</v>
      </c>
      <c r="K47" s="9">
        <f>'2012'!C47</f>
        <v>0</v>
      </c>
      <c r="L47" s="9">
        <f>'2013'!C47</f>
        <v>0</v>
      </c>
      <c r="M47" s="9">
        <f>'2014'!C47</f>
        <v>1</v>
      </c>
      <c r="N47" s="9">
        <f>'2015'!C47</f>
        <v>0</v>
      </c>
      <c r="O47" s="9">
        <f>'2016'!C47</f>
        <v>0</v>
      </c>
      <c r="P47" s="9">
        <f>'2017'!C47</f>
        <v>0</v>
      </c>
      <c r="Q47" s="9">
        <f>'2018'!C47</f>
        <v>0</v>
      </c>
      <c r="R47" s="9">
        <f>'2019'!C47</f>
        <v>0</v>
      </c>
      <c r="S47" s="9">
        <f>'2020'!C47</f>
        <v>0</v>
      </c>
      <c r="T47" s="9">
        <f>'2021'!C47</f>
        <v>0</v>
      </c>
      <c r="U47" s="9">
        <f>'2022'!C47</f>
        <v>0</v>
      </c>
      <c r="V47" s="9">
        <f>'2023'!C47</f>
        <v>0</v>
      </c>
      <c r="W47" s="9">
        <f>'2024'!C47</f>
        <v>0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</row>
    <row r="48" spans="1:150" ht="15.75" customHeight="1" x14ac:dyDescent="0.2">
      <c r="A48" s="2" t="s">
        <v>76</v>
      </c>
      <c r="B48" s="8">
        <f t="shared" si="0"/>
        <v>1</v>
      </c>
      <c r="C48" s="9">
        <f>'2004'!C48</f>
        <v>0</v>
      </c>
      <c r="D48" s="9">
        <f>'2005'!C48</f>
        <v>0</v>
      </c>
      <c r="E48" s="9">
        <f>'2006'!C48</f>
        <v>0</v>
      </c>
      <c r="F48" s="9">
        <f>'2007'!C48</f>
        <v>0</v>
      </c>
      <c r="G48" s="9">
        <f>'2008'!C48</f>
        <v>0</v>
      </c>
      <c r="H48" s="9">
        <f>'2009'!C48</f>
        <v>0</v>
      </c>
      <c r="I48" s="9">
        <f>'2010'!C48</f>
        <v>0</v>
      </c>
      <c r="J48" s="9">
        <f>'2011'!C48</f>
        <v>0</v>
      </c>
      <c r="K48" s="9">
        <f>'2012'!C48</f>
        <v>0</v>
      </c>
      <c r="L48" s="9">
        <f>'2013'!C48</f>
        <v>0</v>
      </c>
      <c r="M48" s="9">
        <f>'2014'!C48</f>
        <v>0</v>
      </c>
      <c r="N48" s="9">
        <f>'2015'!C48</f>
        <v>0</v>
      </c>
      <c r="O48" s="9">
        <f>'2016'!C48</f>
        <v>0</v>
      </c>
      <c r="P48" s="9">
        <f>'2017'!C48</f>
        <v>0</v>
      </c>
      <c r="Q48" s="9">
        <f>'2018'!C48</f>
        <v>1</v>
      </c>
      <c r="R48" s="9">
        <f>'2019'!C48</f>
        <v>0</v>
      </c>
      <c r="S48" s="9">
        <f>'2020'!C48</f>
        <v>0</v>
      </c>
      <c r="T48" s="9">
        <f>'2021'!C48</f>
        <v>0</v>
      </c>
      <c r="U48" s="9">
        <f>'2022'!C48</f>
        <v>0</v>
      </c>
      <c r="V48" s="9">
        <f>'2023'!C48</f>
        <v>0</v>
      </c>
      <c r="W48" s="9">
        <f>'2024'!C48</f>
        <v>0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</row>
    <row r="49" spans="1:150" ht="15.75" customHeight="1" x14ac:dyDescent="0.2">
      <c r="A49" s="2" t="s">
        <v>25</v>
      </c>
      <c r="B49" s="8">
        <f t="shared" si="0"/>
        <v>1</v>
      </c>
      <c r="C49" s="9">
        <f>'2004'!C49</f>
        <v>0</v>
      </c>
      <c r="D49" s="9">
        <f>'2005'!C49</f>
        <v>1</v>
      </c>
      <c r="E49" s="9">
        <f>'2006'!C49</f>
        <v>0</v>
      </c>
      <c r="F49" s="9">
        <f>'2007'!C49</f>
        <v>0</v>
      </c>
      <c r="G49" s="9">
        <f>'2008'!C49</f>
        <v>0</v>
      </c>
      <c r="H49" s="9">
        <f>'2009'!C49</f>
        <v>0</v>
      </c>
      <c r="I49" s="9">
        <f>'2010'!C49</f>
        <v>0</v>
      </c>
      <c r="J49" s="9">
        <f>'2011'!C49</f>
        <v>0</v>
      </c>
      <c r="K49" s="9">
        <f>'2012'!C49</f>
        <v>0</v>
      </c>
      <c r="L49" s="9">
        <f>'2013'!C49</f>
        <v>0</v>
      </c>
      <c r="M49" s="9">
        <f>'2014'!C49</f>
        <v>0</v>
      </c>
      <c r="N49" s="9">
        <f>'2015'!C49</f>
        <v>0</v>
      </c>
      <c r="O49" s="9">
        <f>'2016'!C49</f>
        <v>0</v>
      </c>
      <c r="P49" s="9">
        <f>'2017'!C49</f>
        <v>0</v>
      </c>
      <c r="Q49" s="9">
        <f>'2018'!C49</f>
        <v>0</v>
      </c>
      <c r="R49" s="9">
        <f>'2019'!C49</f>
        <v>0</v>
      </c>
      <c r="S49" s="9">
        <f>'2020'!C49</f>
        <v>0</v>
      </c>
      <c r="T49" s="9">
        <f>'2021'!C49</f>
        <v>0</v>
      </c>
      <c r="U49" s="9">
        <f>'2022'!C49</f>
        <v>0</v>
      </c>
      <c r="V49" s="9">
        <f>'2023'!C49</f>
        <v>0</v>
      </c>
      <c r="W49" s="9">
        <f>'2024'!C49</f>
        <v>0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</row>
    <row r="50" spans="1:150" customFormat="1" ht="15.75" customHeight="1" x14ac:dyDescent="0.2">
      <c r="A50" s="2" t="s">
        <v>47</v>
      </c>
      <c r="B50" s="8">
        <f>SUM(C50:EU50)</f>
        <v>0</v>
      </c>
      <c r="C50" s="9">
        <f>'2004'!C50</f>
        <v>0</v>
      </c>
      <c r="D50" s="9">
        <f>'2005'!C50</f>
        <v>0</v>
      </c>
      <c r="E50" s="9">
        <f>'2006'!C50</f>
        <v>0</v>
      </c>
      <c r="F50" s="9">
        <f>'2007'!C50</f>
        <v>0</v>
      </c>
      <c r="G50" s="9">
        <f>'2008'!C50</f>
        <v>0</v>
      </c>
      <c r="H50" s="9">
        <f>'2009'!C50</f>
        <v>0</v>
      </c>
      <c r="I50" s="9">
        <f>'2010'!C50</f>
        <v>0</v>
      </c>
      <c r="J50" s="9">
        <f>'2011'!C50</f>
        <v>0</v>
      </c>
      <c r="K50" s="9">
        <f>'2012'!C50</f>
        <v>0</v>
      </c>
      <c r="L50" s="9">
        <f>'2013'!C50</f>
        <v>0</v>
      </c>
      <c r="M50" s="9">
        <f>'2014'!C50</f>
        <v>0</v>
      </c>
      <c r="N50" s="9">
        <f>'2015'!C50</f>
        <v>0</v>
      </c>
      <c r="O50" s="9">
        <f>'2016'!C50</f>
        <v>0</v>
      </c>
      <c r="P50" s="9">
        <f>'2017'!C50</f>
        <v>0</v>
      </c>
      <c r="Q50" s="9">
        <f>'2018'!C50</f>
        <v>0</v>
      </c>
      <c r="R50" s="9">
        <f>'2019'!C50</f>
        <v>0</v>
      </c>
      <c r="S50" s="9">
        <f>'2020'!C50</f>
        <v>0</v>
      </c>
      <c r="T50" s="9">
        <f>'2021'!C50</f>
        <v>0</v>
      </c>
      <c r="U50" s="9">
        <f>'2022'!C50</f>
        <v>0</v>
      </c>
      <c r="V50" s="9">
        <f>'2023'!C50</f>
        <v>0</v>
      </c>
      <c r="W50" s="9">
        <f>'2024'!C50</f>
        <v>0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ht="15.75" customHeight="1" x14ac:dyDescent="0.2">
      <c r="A51" s="2" t="s">
        <v>41</v>
      </c>
      <c r="B51" s="8">
        <f t="shared" si="0"/>
        <v>0</v>
      </c>
      <c r="C51" s="9">
        <f>'2004'!C51</f>
        <v>0</v>
      </c>
      <c r="D51" s="9">
        <f>'2005'!C51</f>
        <v>0</v>
      </c>
      <c r="E51" s="9">
        <f>'2006'!C51</f>
        <v>0</v>
      </c>
      <c r="F51" s="9">
        <f>'2007'!C51</f>
        <v>0</v>
      </c>
      <c r="G51" s="9">
        <f>'2008'!C51</f>
        <v>0</v>
      </c>
      <c r="H51" s="9">
        <f>'2009'!C51</f>
        <v>0</v>
      </c>
      <c r="I51" s="9">
        <f>'2010'!C51</f>
        <v>0</v>
      </c>
      <c r="J51" s="9">
        <f>'2011'!C51</f>
        <v>0</v>
      </c>
      <c r="K51" s="9">
        <f>'2012'!C51</f>
        <v>0</v>
      </c>
      <c r="L51" s="9">
        <f>'2013'!C51</f>
        <v>0</v>
      </c>
      <c r="M51" s="9">
        <f>'2014'!C51</f>
        <v>0</v>
      </c>
      <c r="N51" s="9">
        <f>'2015'!C51</f>
        <v>0</v>
      </c>
      <c r="O51" s="9">
        <f>'2016'!C51</f>
        <v>0</v>
      </c>
      <c r="P51" s="9">
        <f>'2017'!C51</f>
        <v>0</v>
      </c>
      <c r="Q51" s="9">
        <f>'2018'!C51</f>
        <v>0</v>
      </c>
      <c r="R51" s="9">
        <f>'2019'!C51</f>
        <v>0</v>
      </c>
      <c r="S51" s="9">
        <f>'2020'!C51</f>
        <v>0</v>
      </c>
      <c r="T51" s="9">
        <f>'2021'!C51</f>
        <v>0</v>
      </c>
      <c r="U51" s="9">
        <f>'2022'!C51</f>
        <v>0</v>
      </c>
      <c r="V51" s="9">
        <f>'2023'!C51</f>
        <v>0</v>
      </c>
      <c r="W51" s="9">
        <f>'2024'!C51</f>
        <v>0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</row>
    <row r="52" spans="1:150" ht="15.75" customHeight="1" x14ac:dyDescent="0.2">
      <c r="A52" s="2" t="s">
        <v>42</v>
      </c>
      <c r="B52" s="8">
        <f t="shared" si="0"/>
        <v>20</v>
      </c>
      <c r="C52" s="9">
        <f>'2004'!C52</f>
        <v>0</v>
      </c>
      <c r="D52" s="9">
        <f>'2005'!C52</f>
        <v>1</v>
      </c>
      <c r="E52" s="9">
        <f>'2006'!C52</f>
        <v>4</v>
      </c>
      <c r="F52" s="9">
        <f>'2007'!C52</f>
        <v>1</v>
      </c>
      <c r="G52" s="9">
        <f>'2008'!C52</f>
        <v>1</v>
      </c>
      <c r="H52" s="9">
        <f>'2009'!C52</f>
        <v>3</v>
      </c>
      <c r="I52" s="9">
        <f>'2010'!C52</f>
        <v>1</v>
      </c>
      <c r="J52" s="9">
        <f>'2011'!C52</f>
        <v>1</v>
      </c>
      <c r="K52" s="9">
        <f>'2012'!C52</f>
        <v>0</v>
      </c>
      <c r="L52" s="9">
        <f>'2013'!C52</f>
        <v>3</v>
      </c>
      <c r="M52" s="9">
        <f>'2014'!C52</f>
        <v>2</v>
      </c>
      <c r="N52" s="9">
        <f>'2015'!C52</f>
        <v>2</v>
      </c>
      <c r="O52" s="9">
        <f>'2016'!C52</f>
        <v>0</v>
      </c>
      <c r="P52" s="9">
        <f>'2017'!C52</f>
        <v>1</v>
      </c>
      <c r="Q52" s="9">
        <f>'2018'!C52</f>
        <v>0</v>
      </c>
      <c r="R52" s="9">
        <f>'2019'!C52</f>
        <v>0</v>
      </c>
      <c r="S52" s="9">
        <f>'2020'!C52</f>
        <v>0</v>
      </c>
      <c r="T52" s="9">
        <f>'2021'!C52</f>
        <v>0</v>
      </c>
      <c r="U52" s="9">
        <f>'2022'!C52</f>
        <v>0</v>
      </c>
      <c r="V52" s="9">
        <f>'2023'!C52</f>
        <v>0</v>
      </c>
      <c r="W52" s="9">
        <f>'2024'!C52</f>
        <v>0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</row>
    <row r="53" spans="1:150" ht="15.75" customHeight="1" x14ac:dyDescent="0.2">
      <c r="A53" s="2" t="s">
        <v>43</v>
      </c>
      <c r="B53" s="8">
        <f t="shared" si="0"/>
        <v>0</v>
      </c>
      <c r="C53" s="9">
        <f>'2004'!C53</f>
        <v>0</v>
      </c>
      <c r="D53" s="9">
        <f>'2005'!C53</f>
        <v>0</v>
      </c>
      <c r="E53" s="9">
        <f>'2006'!C53</f>
        <v>0</v>
      </c>
      <c r="F53" s="9">
        <f>'2007'!C53</f>
        <v>0</v>
      </c>
      <c r="G53" s="9">
        <f>'2008'!C53</f>
        <v>0</v>
      </c>
      <c r="H53" s="9">
        <f>'2009'!C53</f>
        <v>0</v>
      </c>
      <c r="I53" s="9">
        <f>'2010'!C53</f>
        <v>0</v>
      </c>
      <c r="J53" s="9">
        <f>'2011'!C53</f>
        <v>0</v>
      </c>
      <c r="K53" s="9">
        <f>'2012'!C53</f>
        <v>0</v>
      </c>
      <c r="L53" s="9">
        <f>'2013'!C53</f>
        <v>0</v>
      </c>
      <c r="M53" s="9">
        <f>'2014'!C53</f>
        <v>0</v>
      </c>
      <c r="N53" s="9">
        <f>'2015'!C53</f>
        <v>0</v>
      </c>
      <c r="O53" s="9">
        <f>'2016'!C53</f>
        <v>0</v>
      </c>
      <c r="P53" s="9">
        <f>'2017'!C53</f>
        <v>0</v>
      </c>
      <c r="Q53" s="9">
        <f>'2018'!C53</f>
        <v>0</v>
      </c>
      <c r="R53" s="9">
        <f>'2019'!C53</f>
        <v>0</v>
      </c>
      <c r="S53" s="9">
        <f>'2020'!C53</f>
        <v>0</v>
      </c>
      <c r="T53" s="9">
        <f>'2021'!C53</f>
        <v>0</v>
      </c>
      <c r="U53" s="9">
        <f>'2022'!C53</f>
        <v>0</v>
      </c>
      <c r="V53" s="9">
        <f>'2023'!C53</f>
        <v>0</v>
      </c>
      <c r="W53" s="9">
        <f>'2024'!C53</f>
        <v>0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</row>
    <row r="54" spans="1:150" ht="15.75" customHeight="1" x14ac:dyDescent="0.2">
      <c r="A54" s="2" t="s">
        <v>58</v>
      </c>
      <c r="B54" s="8">
        <f t="shared" si="0"/>
        <v>3</v>
      </c>
      <c r="C54" s="9">
        <f>'2004'!C54</f>
        <v>0</v>
      </c>
      <c r="D54" s="9">
        <f>'2005'!C54</f>
        <v>1</v>
      </c>
      <c r="E54" s="9">
        <f>'2006'!C54</f>
        <v>1</v>
      </c>
      <c r="F54" s="9">
        <f>'2007'!C54</f>
        <v>1</v>
      </c>
      <c r="G54" s="9">
        <f>'2008'!C54</f>
        <v>0</v>
      </c>
      <c r="H54" s="9">
        <f>'2009'!C54</f>
        <v>0</v>
      </c>
      <c r="I54" s="9">
        <f>'2010'!C54</f>
        <v>0</v>
      </c>
      <c r="J54" s="9">
        <f>'2011'!C54</f>
        <v>0</v>
      </c>
      <c r="K54" s="9">
        <f>'2012'!C54</f>
        <v>0</v>
      </c>
      <c r="L54" s="9">
        <f>'2013'!C54</f>
        <v>0</v>
      </c>
      <c r="M54" s="9">
        <f>'2014'!C54</f>
        <v>0</v>
      </c>
      <c r="N54" s="9">
        <f>'2015'!C54</f>
        <v>0</v>
      </c>
      <c r="O54" s="9">
        <f>'2016'!C54</f>
        <v>0</v>
      </c>
      <c r="P54" s="9">
        <f>'2017'!C54</f>
        <v>0</v>
      </c>
      <c r="Q54" s="9">
        <f>'2018'!C54</f>
        <v>0</v>
      </c>
      <c r="R54" s="9">
        <f>'2019'!C54</f>
        <v>0</v>
      </c>
      <c r="S54" s="9">
        <f>'2020'!C54</f>
        <v>0</v>
      </c>
      <c r="T54" s="9">
        <f>'2021'!C54</f>
        <v>0</v>
      </c>
      <c r="U54" s="9">
        <f>'2022'!C54</f>
        <v>0</v>
      </c>
      <c r="V54" s="9">
        <f>'2023'!C54</f>
        <v>0</v>
      </c>
      <c r="W54" s="9">
        <f>'2024'!C54</f>
        <v>0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5.75" customHeight="1" x14ac:dyDescent="0.2">
      <c r="A55" s="2" t="s">
        <v>49</v>
      </c>
      <c r="B55" s="8">
        <f t="shared" si="0"/>
        <v>1</v>
      </c>
      <c r="C55" s="9">
        <f>'2004'!C55</f>
        <v>0</v>
      </c>
      <c r="D55" s="9">
        <f>'2005'!C55</f>
        <v>0</v>
      </c>
      <c r="E55" s="9">
        <f>'2006'!C55</f>
        <v>0</v>
      </c>
      <c r="F55" s="9">
        <f>'2007'!C55</f>
        <v>0</v>
      </c>
      <c r="G55" s="9">
        <f>'2008'!C55</f>
        <v>0</v>
      </c>
      <c r="H55" s="9">
        <f>'2009'!C55</f>
        <v>0</v>
      </c>
      <c r="I55" s="9">
        <f>'2010'!C55</f>
        <v>0</v>
      </c>
      <c r="J55" s="9">
        <f>'2011'!C55</f>
        <v>0</v>
      </c>
      <c r="K55" s="9">
        <f>'2012'!C55</f>
        <v>0</v>
      </c>
      <c r="L55" s="9">
        <f>'2013'!C55</f>
        <v>0</v>
      </c>
      <c r="M55" s="9">
        <f>'2014'!C55</f>
        <v>0</v>
      </c>
      <c r="N55" s="9">
        <f>'2015'!C55</f>
        <v>0</v>
      </c>
      <c r="O55" s="9">
        <f>'2016'!C55</f>
        <v>0</v>
      </c>
      <c r="P55" s="9">
        <f>'2017'!C55</f>
        <v>0</v>
      </c>
      <c r="Q55" s="9">
        <f>'2018'!C55</f>
        <v>0</v>
      </c>
      <c r="R55" s="9">
        <f>'2019'!C55</f>
        <v>0</v>
      </c>
      <c r="S55" s="9">
        <f>'2020'!C55</f>
        <v>0</v>
      </c>
      <c r="T55" s="9">
        <f>'2021'!C55</f>
        <v>0</v>
      </c>
      <c r="U55" s="9">
        <f>'2022'!C55</f>
        <v>1</v>
      </c>
      <c r="V55" s="9">
        <f>'2023'!C55</f>
        <v>0</v>
      </c>
      <c r="W55" s="9">
        <f>'2024'!C55</f>
        <v>0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5.75" customHeight="1" x14ac:dyDescent="0.2">
      <c r="A56" s="2" t="s">
        <v>26</v>
      </c>
      <c r="B56" s="8">
        <f t="shared" si="0"/>
        <v>16</v>
      </c>
      <c r="C56" s="9">
        <f>'2004'!C56</f>
        <v>0</v>
      </c>
      <c r="D56" s="9">
        <f>'2005'!C56</f>
        <v>0</v>
      </c>
      <c r="E56" s="9">
        <f>'2006'!C56</f>
        <v>0</v>
      </c>
      <c r="F56" s="9">
        <f>'2007'!C56</f>
        <v>0</v>
      </c>
      <c r="G56" s="9">
        <f>'2008'!C56</f>
        <v>0</v>
      </c>
      <c r="H56" s="9">
        <f>'2009'!C56</f>
        <v>0</v>
      </c>
      <c r="I56" s="9">
        <f>'2010'!C56</f>
        <v>0</v>
      </c>
      <c r="J56" s="9">
        <f>'2011'!C56</f>
        <v>0</v>
      </c>
      <c r="K56" s="9">
        <f>'2012'!C56</f>
        <v>1</v>
      </c>
      <c r="L56" s="9">
        <f>'2013'!C56</f>
        <v>1</v>
      </c>
      <c r="M56" s="9">
        <f>'2014'!C56</f>
        <v>2</v>
      </c>
      <c r="N56" s="9">
        <f>'2015'!C56</f>
        <v>3</v>
      </c>
      <c r="O56" s="9">
        <f>'2016'!C56</f>
        <v>0</v>
      </c>
      <c r="P56" s="9">
        <f>'2017'!C56</f>
        <v>1</v>
      </c>
      <c r="Q56" s="9">
        <f>'2018'!C56</f>
        <v>2</v>
      </c>
      <c r="R56" s="9">
        <f>'2019'!C56</f>
        <v>0</v>
      </c>
      <c r="S56" s="9">
        <f>'2020'!C56</f>
        <v>0</v>
      </c>
      <c r="T56" s="9">
        <f>'2021'!C56</f>
        <v>2</v>
      </c>
      <c r="U56" s="9">
        <f>'2022'!C56</f>
        <v>1</v>
      </c>
      <c r="V56" s="9">
        <f>'2023'!C56</f>
        <v>0</v>
      </c>
      <c r="W56" s="9">
        <f>'2024'!C56</f>
        <v>3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5.75" customHeight="1" x14ac:dyDescent="0.2">
      <c r="A57" s="2" t="s">
        <v>27</v>
      </c>
      <c r="B57" s="8">
        <f t="shared" si="0"/>
        <v>0</v>
      </c>
      <c r="C57" s="9">
        <f>'2004'!C57</f>
        <v>0</v>
      </c>
      <c r="D57" s="9">
        <f>'2005'!C57</f>
        <v>0</v>
      </c>
      <c r="E57" s="9">
        <f>'2006'!C57</f>
        <v>0</v>
      </c>
      <c r="F57" s="9">
        <f>'2007'!C57</f>
        <v>0</v>
      </c>
      <c r="G57" s="9">
        <f>'2008'!C57</f>
        <v>0</v>
      </c>
      <c r="H57" s="9">
        <f>'2009'!C57</f>
        <v>0</v>
      </c>
      <c r="I57" s="9">
        <f>'2010'!C57</f>
        <v>0</v>
      </c>
      <c r="J57" s="9">
        <f>'2011'!C57</f>
        <v>0</v>
      </c>
      <c r="K57" s="9">
        <f>'2012'!C57</f>
        <v>0</v>
      </c>
      <c r="L57" s="9">
        <f>'2013'!C57</f>
        <v>0</v>
      </c>
      <c r="M57" s="9">
        <f>'2014'!C57</f>
        <v>0</v>
      </c>
      <c r="N57" s="9">
        <f>'2015'!C57</f>
        <v>0</v>
      </c>
      <c r="O57" s="9">
        <f>'2016'!C57</f>
        <v>0</v>
      </c>
      <c r="P57" s="9">
        <f>'2017'!C57</f>
        <v>0</v>
      </c>
      <c r="Q57" s="9">
        <f>'2018'!C57</f>
        <v>0</v>
      </c>
      <c r="R57" s="9">
        <f>'2019'!C57</f>
        <v>0</v>
      </c>
      <c r="S57" s="9">
        <f>'2020'!C57</f>
        <v>0</v>
      </c>
      <c r="T57" s="9">
        <f>'2021'!C57</f>
        <v>0</v>
      </c>
      <c r="U57" s="9">
        <f>'2022'!C57</f>
        <v>0</v>
      </c>
      <c r="V57" s="9">
        <f>'2023'!C57</f>
        <v>0</v>
      </c>
      <c r="W57" s="9">
        <f>'2024'!C57</f>
        <v>0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5.75" customHeight="1" x14ac:dyDescent="0.2">
      <c r="A58" s="2" t="s">
        <v>28</v>
      </c>
      <c r="B58" s="8">
        <f t="shared" si="0"/>
        <v>17</v>
      </c>
      <c r="C58" s="9">
        <f>'2004'!C58</f>
        <v>0</v>
      </c>
      <c r="D58" s="9">
        <f>'2005'!C58</f>
        <v>0</v>
      </c>
      <c r="E58" s="9">
        <f>'2006'!C58</f>
        <v>0</v>
      </c>
      <c r="F58" s="9">
        <f>'2007'!C58</f>
        <v>0</v>
      </c>
      <c r="G58" s="9">
        <f>'2008'!C58</f>
        <v>0</v>
      </c>
      <c r="H58" s="9">
        <f>'2009'!C58</f>
        <v>0</v>
      </c>
      <c r="I58" s="9">
        <f>'2010'!C58</f>
        <v>0</v>
      </c>
      <c r="J58" s="9">
        <f>'2011'!C58</f>
        <v>0</v>
      </c>
      <c r="K58" s="9">
        <f>'2012'!C58</f>
        <v>1</v>
      </c>
      <c r="L58" s="9">
        <f>'2013'!C58</f>
        <v>4</v>
      </c>
      <c r="M58" s="9">
        <f>'2014'!C58</f>
        <v>2</v>
      </c>
      <c r="N58" s="9">
        <f>'2015'!C58</f>
        <v>0</v>
      </c>
      <c r="O58" s="9">
        <f>'2016'!C58</f>
        <v>3</v>
      </c>
      <c r="P58" s="9">
        <f>'2017'!C58</f>
        <v>1</v>
      </c>
      <c r="Q58" s="9">
        <f>'2018'!C58</f>
        <v>4</v>
      </c>
      <c r="R58" s="9">
        <f>'2019'!C58</f>
        <v>2</v>
      </c>
      <c r="S58" s="9">
        <f>'2020'!C58</f>
        <v>0</v>
      </c>
      <c r="T58" s="9">
        <f>'2021'!C58</f>
        <v>0</v>
      </c>
      <c r="U58" s="9">
        <f>'2022'!C58</f>
        <v>0</v>
      </c>
      <c r="V58" s="9">
        <f>'2023'!C58</f>
        <v>0</v>
      </c>
      <c r="W58" s="9">
        <f>'2024'!C58</f>
        <v>0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15.75" customHeight="1" x14ac:dyDescent="0.2">
      <c r="A59" s="2" t="s">
        <v>29</v>
      </c>
      <c r="B59" s="8">
        <f t="shared" si="0"/>
        <v>5</v>
      </c>
      <c r="C59" s="9">
        <f>'2004'!C59</f>
        <v>0</v>
      </c>
      <c r="D59" s="9">
        <f>'2005'!C59</f>
        <v>0</v>
      </c>
      <c r="E59" s="9">
        <f>'2006'!C59</f>
        <v>0</v>
      </c>
      <c r="F59" s="9">
        <f>'2007'!C59</f>
        <v>0</v>
      </c>
      <c r="G59" s="9">
        <f>'2008'!C59</f>
        <v>5</v>
      </c>
      <c r="H59" s="9">
        <f>'2009'!C59</f>
        <v>0</v>
      </c>
      <c r="I59" s="9">
        <f>'2010'!C59</f>
        <v>0</v>
      </c>
      <c r="J59" s="9">
        <f>'2011'!C59</f>
        <v>0</v>
      </c>
      <c r="K59" s="9">
        <f>'2012'!C59</f>
        <v>0</v>
      </c>
      <c r="L59" s="9">
        <f>'2013'!C59</f>
        <v>0</v>
      </c>
      <c r="M59" s="9">
        <f>'2014'!C59</f>
        <v>0</v>
      </c>
      <c r="N59" s="9">
        <f>'2015'!C59</f>
        <v>0</v>
      </c>
      <c r="O59" s="9">
        <f>'2016'!C59</f>
        <v>0</v>
      </c>
      <c r="P59" s="9">
        <f>'2017'!C59</f>
        <v>0</v>
      </c>
      <c r="Q59" s="9">
        <f>'2018'!C59</f>
        <v>0</v>
      </c>
      <c r="R59" s="9">
        <f>'2019'!C59</f>
        <v>0</v>
      </c>
      <c r="S59" s="9">
        <f>'2020'!C59</f>
        <v>0</v>
      </c>
      <c r="T59" s="9">
        <f>'2021'!C59</f>
        <v>0</v>
      </c>
      <c r="U59" s="9">
        <f>'2022'!C59</f>
        <v>0</v>
      </c>
      <c r="V59" s="9">
        <f>'2023'!C59</f>
        <v>0</v>
      </c>
      <c r="W59" s="9">
        <f>'2024'!C59</f>
        <v>0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15.75" customHeight="1" x14ac:dyDescent="0.2">
      <c r="A60" s="2" t="s">
        <v>73</v>
      </c>
      <c r="B60" s="8">
        <f t="shared" si="0"/>
        <v>1</v>
      </c>
      <c r="C60" s="9">
        <f>'2004'!C60</f>
        <v>0</v>
      </c>
      <c r="D60" s="9">
        <f>'2005'!C60</f>
        <v>0</v>
      </c>
      <c r="E60" s="9">
        <f>'2006'!C60</f>
        <v>0</v>
      </c>
      <c r="F60" s="9">
        <f>'2007'!C60</f>
        <v>0</v>
      </c>
      <c r="G60" s="9">
        <f>'2008'!C60</f>
        <v>0</v>
      </c>
      <c r="H60" s="9">
        <f>'2009'!C60</f>
        <v>0</v>
      </c>
      <c r="I60" s="9">
        <f>'2010'!C60</f>
        <v>0</v>
      </c>
      <c r="J60" s="9">
        <f>'2011'!C60</f>
        <v>0</v>
      </c>
      <c r="K60" s="9">
        <f>'2012'!C60</f>
        <v>0</v>
      </c>
      <c r="L60" s="9">
        <f>'2013'!C60</f>
        <v>0</v>
      </c>
      <c r="M60" s="9">
        <f>'2014'!C60</f>
        <v>0</v>
      </c>
      <c r="N60" s="9">
        <f>'2015'!C60</f>
        <v>0</v>
      </c>
      <c r="O60" s="9">
        <f>'2016'!C60</f>
        <v>1</v>
      </c>
      <c r="P60" s="9">
        <f>'2017'!C60</f>
        <v>0</v>
      </c>
      <c r="Q60" s="9">
        <f>'2018'!C60</f>
        <v>0</v>
      </c>
      <c r="R60" s="9">
        <f>'2019'!C60</f>
        <v>0</v>
      </c>
      <c r="S60" s="9">
        <f>'2020'!C60</f>
        <v>0</v>
      </c>
      <c r="T60" s="9">
        <f>'2021'!C60</f>
        <v>0</v>
      </c>
      <c r="U60" s="9">
        <f>'2022'!C60</f>
        <v>0</v>
      </c>
      <c r="V60" s="9">
        <f>'2023'!C60</f>
        <v>0</v>
      </c>
      <c r="W60" s="9">
        <f>'2024'!C60</f>
        <v>0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</row>
    <row r="61" spans="1:150" ht="15.75" customHeight="1" x14ac:dyDescent="0.2">
      <c r="A61" s="2" t="s">
        <v>78</v>
      </c>
      <c r="B61" s="8">
        <f t="shared" si="0"/>
        <v>20</v>
      </c>
      <c r="C61" s="9">
        <f>'2004'!C61</f>
        <v>0</v>
      </c>
      <c r="D61" s="9">
        <f>'2005'!C61</f>
        <v>2</v>
      </c>
      <c r="E61" s="9">
        <f>'2006'!C61</f>
        <v>0</v>
      </c>
      <c r="F61" s="9">
        <f>'2007'!C61</f>
        <v>0</v>
      </c>
      <c r="G61" s="9">
        <f>'2008'!C61</f>
        <v>0</v>
      </c>
      <c r="H61" s="9">
        <f>'2009'!C61</f>
        <v>2</v>
      </c>
      <c r="I61" s="9">
        <f>'2010'!C61</f>
        <v>2</v>
      </c>
      <c r="J61" s="9">
        <f>'2011'!C61</f>
        <v>1</v>
      </c>
      <c r="K61" s="9">
        <f>'2012'!C61</f>
        <v>0</v>
      </c>
      <c r="L61" s="9">
        <f>'2013'!C61</f>
        <v>1</v>
      </c>
      <c r="M61" s="9">
        <f>'2014'!C61</f>
        <v>0</v>
      </c>
      <c r="N61" s="9">
        <f>'2015'!C61</f>
        <v>2</v>
      </c>
      <c r="O61" s="9">
        <f>'2016'!C61</f>
        <v>0</v>
      </c>
      <c r="P61" s="9">
        <f>'2017'!C61</f>
        <v>2</v>
      </c>
      <c r="Q61" s="9">
        <f>'2018'!C61</f>
        <v>0</v>
      </c>
      <c r="R61" s="9">
        <f>'2019'!C61</f>
        <v>1</v>
      </c>
      <c r="S61" s="9">
        <f>'2020'!C61</f>
        <v>0</v>
      </c>
      <c r="T61" s="9">
        <f>'2021'!C61</f>
        <v>1</v>
      </c>
      <c r="U61" s="9">
        <f>'2022'!C61</f>
        <v>4</v>
      </c>
      <c r="V61" s="9">
        <f>'2023'!C61</f>
        <v>0</v>
      </c>
      <c r="W61" s="9">
        <f>'2024'!C61</f>
        <v>2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</row>
    <row r="62" spans="1:150" ht="15.75" customHeight="1" x14ac:dyDescent="0.2">
      <c r="A62" s="2" t="s">
        <v>77</v>
      </c>
      <c r="B62" s="8">
        <f t="shared" si="0"/>
        <v>6</v>
      </c>
      <c r="C62" s="9">
        <f>'2004'!C62</f>
        <v>0</v>
      </c>
      <c r="D62" s="9">
        <f>'2005'!C62</f>
        <v>0</v>
      </c>
      <c r="E62" s="9">
        <f>'2006'!C62</f>
        <v>0</v>
      </c>
      <c r="F62" s="9">
        <f>'2007'!C62</f>
        <v>0</v>
      </c>
      <c r="G62" s="9">
        <f>'2008'!C62</f>
        <v>0</v>
      </c>
      <c r="H62" s="9">
        <f>'2009'!C62</f>
        <v>0</v>
      </c>
      <c r="I62" s="9">
        <f>'2010'!C62</f>
        <v>0</v>
      </c>
      <c r="J62" s="9">
        <f>'2011'!C62</f>
        <v>0</v>
      </c>
      <c r="K62" s="9">
        <f>'2012'!C62</f>
        <v>0</v>
      </c>
      <c r="L62" s="9">
        <f>'2013'!C62</f>
        <v>0</v>
      </c>
      <c r="M62" s="9">
        <f>'2014'!C62</f>
        <v>0</v>
      </c>
      <c r="N62" s="9">
        <f>'2015'!C62</f>
        <v>0</v>
      </c>
      <c r="O62" s="9">
        <f>'2016'!C62</f>
        <v>0</v>
      </c>
      <c r="P62" s="9">
        <f>'2017'!C62</f>
        <v>0</v>
      </c>
      <c r="Q62" s="9">
        <f>'2018'!C62</f>
        <v>6</v>
      </c>
      <c r="R62" s="9">
        <f>'2019'!C62</f>
        <v>0</v>
      </c>
      <c r="S62" s="9">
        <f>'2020'!C62</f>
        <v>0</v>
      </c>
      <c r="T62" s="9">
        <f>'2021'!C62</f>
        <v>0</v>
      </c>
      <c r="U62" s="9">
        <f>'2022'!C62</f>
        <v>0</v>
      </c>
      <c r="V62" s="9">
        <f>'2023'!C62</f>
        <v>0</v>
      </c>
      <c r="W62" s="9">
        <f>'2024'!C62</f>
        <v>0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5.75" customHeight="1" x14ac:dyDescent="0.2">
      <c r="A63" s="2" t="s">
        <v>64</v>
      </c>
      <c r="B63" s="8">
        <f t="shared" si="0"/>
        <v>0</v>
      </c>
      <c r="C63" s="9">
        <f>'2004'!C63</f>
        <v>0</v>
      </c>
      <c r="D63" s="9">
        <f>'2005'!C63</f>
        <v>0</v>
      </c>
      <c r="E63" s="9">
        <f>'2006'!C63</f>
        <v>0</v>
      </c>
      <c r="F63" s="9">
        <f>'2007'!C63</f>
        <v>0</v>
      </c>
      <c r="G63" s="9">
        <f>'2008'!C63</f>
        <v>0</v>
      </c>
      <c r="H63" s="9">
        <f>'2009'!C63</f>
        <v>0</v>
      </c>
      <c r="I63" s="9">
        <f>'2010'!C63</f>
        <v>0</v>
      </c>
      <c r="J63" s="9">
        <f>'2011'!C63</f>
        <v>0</v>
      </c>
      <c r="K63" s="9">
        <f>'2012'!C63</f>
        <v>0</v>
      </c>
      <c r="L63" s="9">
        <f>'2013'!C63</f>
        <v>0</v>
      </c>
      <c r="M63" s="9">
        <f>'2014'!C63</f>
        <v>0</v>
      </c>
      <c r="N63" s="9">
        <f>'2015'!C63</f>
        <v>0</v>
      </c>
      <c r="O63" s="9">
        <f>'2016'!C63</f>
        <v>0</v>
      </c>
      <c r="P63" s="9">
        <f>'2017'!C63</f>
        <v>0</v>
      </c>
      <c r="Q63" s="9">
        <f>'2018'!C63</f>
        <v>0</v>
      </c>
      <c r="R63" s="9">
        <f>'2019'!C63</f>
        <v>0</v>
      </c>
      <c r="S63" s="9">
        <f>'2020'!C63</f>
        <v>0</v>
      </c>
      <c r="T63" s="9">
        <f>'2021'!C63</f>
        <v>0</v>
      </c>
      <c r="U63" s="9">
        <f>'2022'!C63</f>
        <v>0</v>
      </c>
      <c r="V63" s="9">
        <f>'2023'!C63</f>
        <v>0</v>
      </c>
      <c r="W63" s="9">
        <f>'2024'!C63</f>
        <v>0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ht="15.75" customHeight="1" x14ac:dyDescent="0.2">
      <c r="A64" s="2" t="s">
        <v>30</v>
      </c>
      <c r="B64" s="8">
        <f t="shared" si="0"/>
        <v>9</v>
      </c>
      <c r="C64" s="9">
        <f>'2004'!C64</f>
        <v>0</v>
      </c>
      <c r="D64" s="9">
        <f>'2005'!C64</f>
        <v>0</v>
      </c>
      <c r="E64" s="9">
        <f>'2006'!C64</f>
        <v>0</v>
      </c>
      <c r="F64" s="9">
        <f>'2007'!C64</f>
        <v>0</v>
      </c>
      <c r="G64" s="9">
        <f>'2008'!C64</f>
        <v>0</v>
      </c>
      <c r="H64" s="9">
        <f>'2009'!C64</f>
        <v>0</v>
      </c>
      <c r="I64" s="9">
        <f>'2010'!C64</f>
        <v>0</v>
      </c>
      <c r="J64" s="9">
        <f>'2011'!C64</f>
        <v>0</v>
      </c>
      <c r="K64" s="9">
        <f>'2012'!C64</f>
        <v>0</v>
      </c>
      <c r="L64" s="9">
        <f>'2013'!C64</f>
        <v>0</v>
      </c>
      <c r="M64" s="9">
        <f>'2014'!C64</f>
        <v>0</v>
      </c>
      <c r="N64" s="9">
        <f>'2015'!C64</f>
        <v>0</v>
      </c>
      <c r="O64" s="9">
        <f>'2016'!C64</f>
        <v>0</v>
      </c>
      <c r="P64" s="9">
        <f>'2017'!C64</f>
        <v>0</v>
      </c>
      <c r="Q64" s="9">
        <f>'2018'!C64</f>
        <v>2</v>
      </c>
      <c r="R64" s="9">
        <f>'2019'!C64</f>
        <v>1</v>
      </c>
      <c r="S64" s="9">
        <f>'2020'!C64</f>
        <v>0</v>
      </c>
      <c r="T64" s="9">
        <f>'2021'!C64</f>
        <v>5</v>
      </c>
      <c r="U64" s="9">
        <f>'2022'!C64</f>
        <v>1</v>
      </c>
      <c r="V64" s="9">
        <f>'2023'!C64</f>
        <v>0</v>
      </c>
      <c r="W64" s="9">
        <f>'2024'!C64</f>
        <v>0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</row>
    <row r="65" spans="1:150" ht="15.75" customHeight="1" x14ac:dyDescent="0.2">
      <c r="A65" s="2" t="s">
        <v>59</v>
      </c>
      <c r="B65" s="8">
        <f t="shared" si="0"/>
        <v>0</v>
      </c>
      <c r="C65" s="9">
        <f>'2004'!C65</f>
        <v>0</v>
      </c>
      <c r="D65" s="9">
        <f>'2005'!C65</f>
        <v>0</v>
      </c>
      <c r="E65" s="9">
        <f>'2006'!C65</f>
        <v>0</v>
      </c>
      <c r="F65" s="9">
        <f>'2007'!C65</f>
        <v>0</v>
      </c>
      <c r="G65" s="9">
        <f>'2008'!C65</f>
        <v>0</v>
      </c>
      <c r="H65" s="9">
        <f>'2009'!C65</f>
        <v>0</v>
      </c>
      <c r="I65" s="9">
        <f>'2010'!C65</f>
        <v>0</v>
      </c>
      <c r="J65" s="9">
        <f>'2011'!C65</f>
        <v>0</v>
      </c>
      <c r="K65" s="9">
        <f>'2012'!C65</f>
        <v>0</v>
      </c>
      <c r="L65" s="9">
        <f>'2013'!C65</f>
        <v>0</v>
      </c>
      <c r="M65" s="9">
        <f>'2014'!C65</f>
        <v>0</v>
      </c>
      <c r="N65" s="9">
        <f>'2015'!C65</f>
        <v>0</v>
      </c>
      <c r="O65" s="9">
        <f>'2016'!C65</f>
        <v>0</v>
      </c>
      <c r="P65" s="9">
        <f>'2017'!C65</f>
        <v>0</v>
      </c>
      <c r="Q65" s="9">
        <f>'2018'!C65</f>
        <v>0</v>
      </c>
      <c r="R65" s="9">
        <f>'2019'!C65</f>
        <v>0</v>
      </c>
      <c r="S65" s="9">
        <f>'2020'!C65</f>
        <v>0</v>
      </c>
      <c r="T65" s="9">
        <f>'2021'!C65</f>
        <v>0</v>
      </c>
      <c r="U65" s="9">
        <f>'2022'!C65</f>
        <v>0</v>
      </c>
      <c r="V65" s="9">
        <f>'2023'!C65</f>
        <v>0</v>
      </c>
      <c r="W65" s="9">
        <f>'2024'!C65</f>
        <v>0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</row>
    <row r="66" spans="1:150" ht="15.75" customHeight="1" x14ac:dyDescent="0.2">
      <c r="A66" s="2" t="s">
        <v>61</v>
      </c>
      <c r="B66" s="8">
        <f t="shared" si="0"/>
        <v>1</v>
      </c>
      <c r="C66" s="9">
        <f>'2004'!C66</f>
        <v>0</v>
      </c>
      <c r="D66" s="9">
        <f>'2005'!C66</f>
        <v>0</v>
      </c>
      <c r="E66" s="9">
        <f>'2006'!C66</f>
        <v>0</v>
      </c>
      <c r="F66" s="9">
        <f>'2007'!C66</f>
        <v>0</v>
      </c>
      <c r="G66" s="9">
        <f>'2008'!C66</f>
        <v>0</v>
      </c>
      <c r="H66" s="9">
        <f>'2009'!C66</f>
        <v>1</v>
      </c>
      <c r="I66" s="9">
        <f>'2010'!C66</f>
        <v>0</v>
      </c>
      <c r="J66" s="9">
        <f>'2011'!C66</f>
        <v>0</v>
      </c>
      <c r="K66" s="9">
        <f>'2012'!C66</f>
        <v>0</v>
      </c>
      <c r="L66" s="9">
        <f>'2013'!C66</f>
        <v>0</v>
      </c>
      <c r="M66" s="9">
        <f>'2014'!C66</f>
        <v>0</v>
      </c>
      <c r="N66" s="9">
        <f>'2015'!C66</f>
        <v>0</v>
      </c>
      <c r="O66" s="9">
        <f>'2016'!C66</f>
        <v>0</v>
      </c>
      <c r="P66" s="9">
        <f>'2017'!C66</f>
        <v>0</v>
      </c>
      <c r="Q66" s="9">
        <f>'2018'!C66</f>
        <v>0</v>
      </c>
      <c r="R66" s="9">
        <f>'2019'!C66</f>
        <v>0</v>
      </c>
      <c r="S66" s="9">
        <f>'2020'!C66</f>
        <v>0</v>
      </c>
      <c r="T66" s="9">
        <f>'2021'!C66</f>
        <v>0</v>
      </c>
      <c r="U66" s="9">
        <f>'2022'!C66</f>
        <v>0</v>
      </c>
      <c r="V66" s="9">
        <f>'2023'!C66</f>
        <v>0</v>
      </c>
      <c r="W66" s="9">
        <f>'2024'!C66</f>
        <v>0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</row>
    <row r="67" spans="1:150" ht="15.75" customHeight="1" x14ac:dyDescent="0.2">
      <c r="A67" s="2" t="s">
        <v>83</v>
      </c>
      <c r="B67" s="8">
        <f t="shared" si="0"/>
        <v>0</v>
      </c>
      <c r="C67" s="9">
        <f>'2004'!C67</f>
        <v>0</v>
      </c>
      <c r="D67" s="9">
        <f>'2005'!C67</f>
        <v>0</v>
      </c>
      <c r="E67" s="9">
        <f>'2006'!C67</f>
        <v>0</v>
      </c>
      <c r="F67" s="9">
        <f>'2007'!C67</f>
        <v>0</v>
      </c>
      <c r="G67" s="9">
        <f>'2008'!C67</f>
        <v>0</v>
      </c>
      <c r="H67" s="9">
        <f>'2009'!C67</f>
        <v>0</v>
      </c>
      <c r="I67" s="9">
        <f>'2010'!C67</f>
        <v>0</v>
      </c>
      <c r="J67" s="9">
        <f>'2011'!C67</f>
        <v>0</v>
      </c>
      <c r="K67" s="9">
        <f>'2012'!C67</f>
        <v>0</v>
      </c>
      <c r="L67" s="9">
        <f>'2013'!C67</f>
        <v>0</v>
      </c>
      <c r="M67" s="9">
        <f>'2014'!C67</f>
        <v>0</v>
      </c>
      <c r="N67" s="9">
        <f>'2015'!C67</f>
        <v>0</v>
      </c>
      <c r="O67" s="9">
        <f>'2016'!C67</f>
        <v>0</v>
      </c>
      <c r="P67" s="9">
        <f>'2017'!C67</f>
        <v>0</v>
      </c>
      <c r="Q67" s="9">
        <f>'2018'!C67</f>
        <v>0</v>
      </c>
      <c r="R67" s="9">
        <f>'2019'!C67</f>
        <v>0</v>
      </c>
      <c r="S67" s="9">
        <f>'2020'!C67</f>
        <v>0</v>
      </c>
      <c r="T67" s="9">
        <f>'2021'!C67</f>
        <v>0</v>
      </c>
      <c r="U67" s="9">
        <f>'2022'!C67</f>
        <v>0</v>
      </c>
      <c r="V67" s="9">
        <f>'2023'!C67</f>
        <v>0</v>
      </c>
      <c r="W67" s="9">
        <f>'2024'!C67</f>
        <v>0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</row>
    <row r="68" spans="1:150" customFormat="1" ht="15.75" customHeight="1" x14ac:dyDescent="0.2">
      <c r="A68" s="2" t="s">
        <v>32</v>
      </c>
      <c r="B68" s="8">
        <f>SUM(C68:EU68)</f>
        <v>1</v>
      </c>
      <c r="C68" s="9">
        <f>'2004'!C68</f>
        <v>0</v>
      </c>
      <c r="D68" s="9">
        <f>'2005'!C68</f>
        <v>0</v>
      </c>
      <c r="E68" s="9">
        <f>'2006'!C68</f>
        <v>0</v>
      </c>
      <c r="F68" s="9">
        <f>'2007'!C68</f>
        <v>0</v>
      </c>
      <c r="G68" s="9">
        <f>'2008'!C68</f>
        <v>1</v>
      </c>
      <c r="H68" s="9">
        <f>'2009'!C68</f>
        <v>0</v>
      </c>
      <c r="I68" s="9">
        <f>'2010'!C68</f>
        <v>0</v>
      </c>
      <c r="J68" s="9">
        <f>'2011'!C68</f>
        <v>0</v>
      </c>
      <c r="K68" s="9">
        <f>'2012'!C68</f>
        <v>0</v>
      </c>
      <c r="L68" s="9">
        <f>'2013'!C68</f>
        <v>0</v>
      </c>
      <c r="M68" s="9">
        <f>'2014'!C68</f>
        <v>0</v>
      </c>
      <c r="N68" s="9">
        <f>'2015'!C68</f>
        <v>0</v>
      </c>
      <c r="O68" s="9">
        <f>'2016'!C68</f>
        <v>0</v>
      </c>
      <c r="P68" s="9">
        <f>'2017'!C68</f>
        <v>0</v>
      </c>
      <c r="Q68" s="9">
        <f>'2018'!C68</f>
        <v>0</v>
      </c>
      <c r="R68" s="9">
        <f>'2019'!C68</f>
        <v>0</v>
      </c>
      <c r="S68" s="9">
        <f>'2020'!C68</f>
        <v>0</v>
      </c>
      <c r="T68" s="9">
        <f>'2021'!C68</f>
        <v>0</v>
      </c>
      <c r="U68" s="9">
        <f>'2022'!C68</f>
        <v>0</v>
      </c>
      <c r="V68" s="9">
        <f>'2023'!C68</f>
        <v>0</v>
      </c>
      <c r="W68" s="9">
        <f>'2024'!C68</f>
        <v>0</v>
      </c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customFormat="1" ht="15.75" customHeight="1" x14ac:dyDescent="0.2">
      <c r="A69" s="2" t="s">
        <v>33</v>
      </c>
      <c r="B69" s="8">
        <f t="shared" si="0"/>
        <v>4</v>
      </c>
      <c r="C69" s="9">
        <f>'2004'!C69</f>
        <v>0</v>
      </c>
      <c r="D69" s="9">
        <f>'2005'!C69</f>
        <v>0</v>
      </c>
      <c r="E69" s="9">
        <f>'2006'!C69</f>
        <v>0</v>
      </c>
      <c r="F69" s="9">
        <f>'2007'!C69</f>
        <v>0</v>
      </c>
      <c r="G69" s="9">
        <f>'2008'!C69</f>
        <v>0</v>
      </c>
      <c r="H69" s="9">
        <f>'2009'!C69</f>
        <v>2</v>
      </c>
      <c r="I69" s="9">
        <f>'2010'!C69</f>
        <v>2</v>
      </c>
      <c r="J69" s="9">
        <f>'2011'!C69</f>
        <v>0</v>
      </c>
      <c r="K69" s="9">
        <f>'2012'!C69</f>
        <v>0</v>
      </c>
      <c r="L69" s="9">
        <f>'2013'!C69</f>
        <v>0</v>
      </c>
      <c r="M69" s="9">
        <f>'2014'!C69</f>
        <v>0</v>
      </c>
      <c r="N69" s="9">
        <f>'2015'!C69</f>
        <v>0</v>
      </c>
      <c r="O69" s="9">
        <f>'2016'!C69</f>
        <v>0</v>
      </c>
      <c r="P69" s="9">
        <f>'2017'!C69</f>
        <v>0</v>
      </c>
      <c r="Q69" s="9">
        <f>'2018'!C69</f>
        <v>0</v>
      </c>
      <c r="R69" s="9">
        <f>'2019'!C69</f>
        <v>0</v>
      </c>
      <c r="S69" s="9">
        <f>'2020'!C69</f>
        <v>0</v>
      </c>
      <c r="T69" s="9">
        <f>'2021'!C69</f>
        <v>0</v>
      </c>
      <c r="U69" s="9">
        <f>'2022'!C69</f>
        <v>0</v>
      </c>
      <c r="V69" s="9">
        <f>'2023'!C69</f>
        <v>0</v>
      </c>
      <c r="W69" s="9">
        <f>'2024'!C69</f>
        <v>0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customFormat="1" ht="15.75" customHeight="1" x14ac:dyDescent="0.2">
      <c r="A70" s="2" t="s">
        <v>74</v>
      </c>
      <c r="B70" s="8">
        <f t="shared" ref="B70:B78" si="1">SUM(C70:EU70)</f>
        <v>2</v>
      </c>
      <c r="C70" s="9">
        <f>'2004'!C70</f>
        <v>0</v>
      </c>
      <c r="D70" s="9">
        <f>'2005'!C70</f>
        <v>0</v>
      </c>
      <c r="E70" s="9">
        <f>'2006'!C70</f>
        <v>0</v>
      </c>
      <c r="F70" s="9">
        <f>'2007'!C70</f>
        <v>0</v>
      </c>
      <c r="G70" s="9">
        <f>'2008'!C70</f>
        <v>0</v>
      </c>
      <c r="H70" s="9">
        <f>'2009'!C70</f>
        <v>0</v>
      </c>
      <c r="I70" s="9">
        <f>'2010'!C70</f>
        <v>0</v>
      </c>
      <c r="J70" s="9">
        <f>'2011'!C70</f>
        <v>0</v>
      </c>
      <c r="K70" s="9">
        <f>'2012'!C70</f>
        <v>0</v>
      </c>
      <c r="L70" s="9">
        <f>'2013'!C70</f>
        <v>0</v>
      </c>
      <c r="M70" s="9">
        <f>'2014'!C70</f>
        <v>0</v>
      </c>
      <c r="N70" s="9">
        <f>'2015'!C70</f>
        <v>0</v>
      </c>
      <c r="O70" s="9">
        <f>'2016'!C70</f>
        <v>0</v>
      </c>
      <c r="P70" s="9">
        <f>'2017'!C70</f>
        <v>2</v>
      </c>
      <c r="Q70" s="9">
        <f>'2018'!C70</f>
        <v>0</v>
      </c>
      <c r="R70" s="9">
        <f>'2019'!C70</f>
        <v>0</v>
      </c>
      <c r="S70" s="9">
        <f>'2020'!C70</f>
        <v>0</v>
      </c>
      <c r="T70" s="9">
        <f>'2021'!C70</f>
        <v>0</v>
      </c>
      <c r="U70" s="9">
        <f>'2022'!C70</f>
        <v>0</v>
      </c>
      <c r="V70" s="9">
        <f>'2023'!C70</f>
        <v>0</v>
      </c>
      <c r="W70" s="9">
        <f>'2024'!C70</f>
        <v>0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customFormat="1" ht="15.75" customHeight="1" x14ac:dyDescent="0.2">
      <c r="A71" s="2" t="s">
        <v>34</v>
      </c>
      <c r="B71" s="8">
        <f t="shared" si="1"/>
        <v>2</v>
      </c>
      <c r="C71" s="9">
        <f>'2004'!C71</f>
        <v>0</v>
      </c>
      <c r="D71" s="9">
        <f>'2005'!C71</f>
        <v>2</v>
      </c>
      <c r="E71" s="9">
        <f>'2006'!C71</f>
        <v>0</v>
      </c>
      <c r="F71" s="9">
        <f>'2007'!C71</f>
        <v>0</v>
      </c>
      <c r="G71" s="9">
        <f>'2008'!C71</f>
        <v>0</v>
      </c>
      <c r="H71" s="9">
        <f>'2009'!C71</f>
        <v>0</v>
      </c>
      <c r="I71" s="9">
        <f>'2010'!C71</f>
        <v>0</v>
      </c>
      <c r="J71" s="9">
        <f>'2011'!C71</f>
        <v>0</v>
      </c>
      <c r="K71" s="9">
        <f>'2012'!C71</f>
        <v>0</v>
      </c>
      <c r="L71" s="9">
        <f>'2013'!C71</f>
        <v>0</v>
      </c>
      <c r="M71" s="9">
        <f>'2014'!C71</f>
        <v>0</v>
      </c>
      <c r="N71" s="9">
        <f>'2015'!C71</f>
        <v>0</v>
      </c>
      <c r="O71" s="9">
        <f>'2016'!C71</f>
        <v>0</v>
      </c>
      <c r="P71" s="9">
        <f>'2017'!C71</f>
        <v>0</v>
      </c>
      <c r="Q71" s="9">
        <f>'2018'!C71</f>
        <v>0</v>
      </c>
      <c r="R71" s="9">
        <f>'2019'!C71</f>
        <v>0</v>
      </c>
      <c r="S71" s="9">
        <f>'2020'!C71</f>
        <v>0</v>
      </c>
      <c r="T71" s="9">
        <f>'2021'!C71</f>
        <v>0</v>
      </c>
      <c r="U71" s="9">
        <f>'2022'!C71</f>
        <v>0</v>
      </c>
      <c r="V71" s="9">
        <f>'2023'!C71</f>
        <v>0</v>
      </c>
      <c r="W71" s="9">
        <f>'2024'!C71</f>
        <v>0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customFormat="1" ht="15.75" customHeight="1" x14ac:dyDescent="0.2">
      <c r="A72" s="2" t="s">
        <v>82</v>
      </c>
      <c r="B72" s="8">
        <f t="shared" si="1"/>
        <v>1</v>
      </c>
      <c r="C72" s="9">
        <f>'2004'!C72</f>
        <v>0</v>
      </c>
      <c r="D72" s="9">
        <f>'2005'!C72</f>
        <v>0</v>
      </c>
      <c r="E72" s="9">
        <f>'2006'!C72</f>
        <v>0</v>
      </c>
      <c r="F72" s="9">
        <f>'2007'!C72</f>
        <v>0</v>
      </c>
      <c r="G72" s="9">
        <f>'2008'!C72</f>
        <v>0</v>
      </c>
      <c r="H72" s="9">
        <f>'2009'!C72</f>
        <v>0</v>
      </c>
      <c r="I72" s="9">
        <f>'2010'!C72</f>
        <v>0</v>
      </c>
      <c r="J72" s="9">
        <f>'2011'!C72</f>
        <v>0</v>
      </c>
      <c r="K72" s="9">
        <f>'2012'!C72</f>
        <v>0</v>
      </c>
      <c r="L72" s="9">
        <f>'2013'!C72</f>
        <v>0</v>
      </c>
      <c r="M72" s="9">
        <f>'2014'!C72</f>
        <v>0</v>
      </c>
      <c r="N72" s="9">
        <f>'2015'!C72</f>
        <v>0</v>
      </c>
      <c r="O72" s="9">
        <f>'2016'!C72</f>
        <v>0</v>
      </c>
      <c r="P72" s="9">
        <f>'2017'!C72</f>
        <v>0</v>
      </c>
      <c r="Q72" s="9">
        <f>'2018'!C72</f>
        <v>0</v>
      </c>
      <c r="R72" s="9">
        <f>'2019'!C72</f>
        <v>0</v>
      </c>
      <c r="S72" s="9">
        <f>'2020'!C72</f>
        <v>0</v>
      </c>
      <c r="T72" s="9">
        <f>'2021'!C72</f>
        <v>0</v>
      </c>
      <c r="U72" s="9">
        <f>'2022'!C72</f>
        <v>0</v>
      </c>
      <c r="V72" s="9">
        <f>'2023'!C72</f>
        <v>0</v>
      </c>
      <c r="W72" s="9">
        <f>'2024'!C72</f>
        <v>1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customFormat="1" ht="15.75" customHeight="1" x14ac:dyDescent="0.2">
      <c r="A73" s="2" t="s">
        <v>35</v>
      </c>
      <c r="B73" s="8">
        <f t="shared" si="1"/>
        <v>0</v>
      </c>
      <c r="C73" s="9">
        <f>'2004'!C73</f>
        <v>0</v>
      </c>
      <c r="D73" s="9">
        <f>'2005'!C73</f>
        <v>0</v>
      </c>
      <c r="E73" s="9">
        <f>'2006'!C73</f>
        <v>0</v>
      </c>
      <c r="F73" s="9">
        <f>'2007'!C73</f>
        <v>0</v>
      </c>
      <c r="G73" s="9">
        <f>'2008'!C73</f>
        <v>0</v>
      </c>
      <c r="H73" s="9">
        <f>'2009'!C73</f>
        <v>0</v>
      </c>
      <c r="I73" s="9">
        <f>'2010'!C73</f>
        <v>0</v>
      </c>
      <c r="J73" s="9">
        <f>'2011'!C73</f>
        <v>0</v>
      </c>
      <c r="K73" s="9">
        <f>'2012'!C73</f>
        <v>0</v>
      </c>
      <c r="L73" s="9">
        <f>'2013'!C73</f>
        <v>0</v>
      </c>
      <c r="M73" s="9">
        <f>'2014'!C73</f>
        <v>0</v>
      </c>
      <c r="N73" s="9">
        <f>'2015'!C73</f>
        <v>0</v>
      </c>
      <c r="O73" s="9">
        <f>'2016'!C73</f>
        <v>0</v>
      </c>
      <c r="P73" s="9">
        <f>'2017'!C73</f>
        <v>0</v>
      </c>
      <c r="Q73" s="9">
        <f>'2018'!C73</f>
        <v>0</v>
      </c>
      <c r="R73" s="9">
        <f>'2019'!C73</f>
        <v>0</v>
      </c>
      <c r="S73" s="9">
        <f>'2020'!C73</f>
        <v>0</v>
      </c>
      <c r="T73" s="9">
        <f>'2021'!C73</f>
        <v>0</v>
      </c>
      <c r="U73" s="9">
        <f>'2022'!C73</f>
        <v>0</v>
      </c>
      <c r="V73" s="9">
        <f>'2023'!C73</f>
        <v>0</v>
      </c>
      <c r="W73" s="9">
        <f>'2024'!C73</f>
        <v>0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customFormat="1" ht="15.75" customHeight="1" x14ac:dyDescent="0.2">
      <c r="A74" s="2" t="s">
        <v>36</v>
      </c>
      <c r="B74" s="8">
        <f t="shared" si="1"/>
        <v>42</v>
      </c>
      <c r="C74" s="9">
        <f>'2004'!C74</f>
        <v>0</v>
      </c>
      <c r="D74" s="9">
        <f>'2005'!C74</f>
        <v>2</v>
      </c>
      <c r="E74" s="9">
        <f>'2006'!C74</f>
        <v>0</v>
      </c>
      <c r="F74" s="9">
        <f>'2007'!C74</f>
        <v>3</v>
      </c>
      <c r="G74" s="9">
        <f>'2008'!C74</f>
        <v>3</v>
      </c>
      <c r="H74" s="9">
        <f>'2009'!C74</f>
        <v>0</v>
      </c>
      <c r="I74" s="9">
        <f>'2010'!C74</f>
        <v>5</v>
      </c>
      <c r="J74" s="9">
        <f>'2011'!C74</f>
        <v>0</v>
      </c>
      <c r="K74" s="9">
        <f>'2012'!C74</f>
        <v>0</v>
      </c>
      <c r="L74" s="9">
        <f>'2013'!C74</f>
        <v>0</v>
      </c>
      <c r="M74" s="9">
        <f>'2014'!C74</f>
        <v>0</v>
      </c>
      <c r="N74" s="9">
        <f>'2015'!C74</f>
        <v>0</v>
      </c>
      <c r="O74" s="9">
        <f>'2016'!C74</f>
        <v>2</v>
      </c>
      <c r="P74" s="9">
        <f>'2017'!C74</f>
        <v>4</v>
      </c>
      <c r="Q74" s="9">
        <f>'2018'!C74</f>
        <v>0</v>
      </c>
      <c r="R74" s="9">
        <f>'2019'!C74</f>
        <v>5</v>
      </c>
      <c r="S74" s="9">
        <f>'2020'!C74</f>
        <v>0</v>
      </c>
      <c r="T74" s="9">
        <f>'2021'!C74</f>
        <v>4</v>
      </c>
      <c r="U74" s="9">
        <f>'2022'!C74</f>
        <v>3</v>
      </c>
      <c r="V74" s="9">
        <f>'2023'!C74</f>
        <v>5</v>
      </c>
      <c r="W74" s="9">
        <f>'2024'!C74</f>
        <v>6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customFormat="1" ht="15.75" customHeight="1" x14ac:dyDescent="0.2">
      <c r="A75" s="2" t="s">
        <v>37</v>
      </c>
      <c r="B75" s="8">
        <f t="shared" si="1"/>
        <v>5</v>
      </c>
      <c r="C75" s="9">
        <f>'2004'!C75</f>
        <v>0</v>
      </c>
      <c r="D75" s="9">
        <f>'2005'!C75</f>
        <v>0</v>
      </c>
      <c r="E75" s="9">
        <f>'2006'!C75</f>
        <v>0</v>
      </c>
      <c r="F75" s="9">
        <f>'2007'!C75</f>
        <v>0</v>
      </c>
      <c r="G75" s="9">
        <f>'2008'!C75</f>
        <v>0</v>
      </c>
      <c r="H75" s="9">
        <f>'2009'!C75</f>
        <v>0</v>
      </c>
      <c r="I75" s="9">
        <f>'2010'!C75</f>
        <v>0</v>
      </c>
      <c r="J75" s="9">
        <f>'2011'!C75</f>
        <v>0</v>
      </c>
      <c r="K75" s="9">
        <f>'2012'!C75</f>
        <v>0</v>
      </c>
      <c r="L75" s="9">
        <f>'2013'!C75</f>
        <v>0</v>
      </c>
      <c r="M75" s="9">
        <f>'2014'!C75</f>
        <v>0</v>
      </c>
      <c r="N75" s="9">
        <f>'2015'!C75</f>
        <v>4</v>
      </c>
      <c r="O75" s="9">
        <f>'2016'!C75</f>
        <v>0</v>
      </c>
      <c r="P75" s="9">
        <f>'2017'!C75</f>
        <v>0</v>
      </c>
      <c r="Q75" s="9">
        <f>'2018'!C75</f>
        <v>1</v>
      </c>
      <c r="R75" s="9">
        <f>'2019'!C75</f>
        <v>0</v>
      </c>
      <c r="S75" s="9">
        <f>'2020'!C75</f>
        <v>0</v>
      </c>
      <c r="T75" s="9">
        <f>'2021'!C75</f>
        <v>0</v>
      </c>
      <c r="U75" s="9">
        <f>'2022'!C75</f>
        <v>0</v>
      </c>
      <c r="V75" s="9">
        <f>'2023'!C75</f>
        <v>0</v>
      </c>
      <c r="W75" s="9">
        <f>'2024'!C75</f>
        <v>0</v>
      </c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customFormat="1" ht="15.75" customHeight="1" x14ac:dyDescent="0.2">
      <c r="A76" s="2" t="s">
        <v>38</v>
      </c>
      <c r="B76" s="8">
        <f t="shared" si="1"/>
        <v>51</v>
      </c>
      <c r="C76" s="9">
        <f>'2004'!C76</f>
        <v>0</v>
      </c>
      <c r="D76" s="9">
        <f>'2005'!C76</f>
        <v>22</v>
      </c>
      <c r="E76" s="9">
        <f>'2006'!C76</f>
        <v>7</v>
      </c>
      <c r="F76" s="9">
        <f>'2007'!C76</f>
        <v>13</v>
      </c>
      <c r="G76" s="9">
        <f>'2008'!C76</f>
        <v>7</v>
      </c>
      <c r="H76" s="9">
        <f>'2009'!C76</f>
        <v>0</v>
      </c>
      <c r="I76" s="9">
        <f>'2010'!C76</f>
        <v>0</v>
      </c>
      <c r="J76" s="9">
        <f>'2011'!C76</f>
        <v>0</v>
      </c>
      <c r="K76" s="9">
        <f>'2012'!C76</f>
        <v>2</v>
      </c>
      <c r="L76" s="9">
        <f>'2013'!C76</f>
        <v>0</v>
      </c>
      <c r="M76" s="9">
        <f>'2014'!C76</f>
        <v>0</v>
      </c>
      <c r="N76" s="9">
        <f>'2015'!C76</f>
        <v>0</v>
      </c>
      <c r="O76" s="9">
        <f>'2016'!C76</f>
        <v>0</v>
      </c>
      <c r="P76" s="9">
        <f>'2017'!C76</f>
        <v>0</v>
      </c>
      <c r="Q76" s="9">
        <f>'2018'!C76</f>
        <v>0</v>
      </c>
      <c r="R76" s="9">
        <f>'2019'!C76</f>
        <v>0</v>
      </c>
      <c r="S76" s="9">
        <f>'2020'!C76</f>
        <v>0</v>
      </c>
      <c r="T76" s="9">
        <f>'2021'!C76</f>
        <v>0</v>
      </c>
      <c r="U76" s="9">
        <f>'2022'!C76</f>
        <v>0</v>
      </c>
      <c r="V76" s="9">
        <f>'2023'!C76</f>
        <v>0</v>
      </c>
      <c r="W76" s="9">
        <f>'2024'!C76</f>
        <v>0</v>
      </c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customFormat="1" ht="15.75" customHeight="1" x14ac:dyDescent="0.2">
      <c r="A77" s="2" t="s">
        <v>39</v>
      </c>
      <c r="B77" s="8">
        <f t="shared" si="1"/>
        <v>5</v>
      </c>
      <c r="C77" s="9">
        <f>'2004'!C77</f>
        <v>0</v>
      </c>
      <c r="D77" s="9">
        <f>'2005'!C77</f>
        <v>0</v>
      </c>
      <c r="E77" s="9">
        <f>'2006'!C77</f>
        <v>3</v>
      </c>
      <c r="F77" s="9">
        <f>'2007'!C77</f>
        <v>0</v>
      </c>
      <c r="G77" s="9">
        <f>'2008'!C77</f>
        <v>0</v>
      </c>
      <c r="H77" s="9">
        <f>'2009'!C77</f>
        <v>0</v>
      </c>
      <c r="I77" s="9">
        <f>'2010'!C77</f>
        <v>0</v>
      </c>
      <c r="J77" s="9">
        <f>'2011'!C77</f>
        <v>0</v>
      </c>
      <c r="K77" s="9">
        <f>'2012'!C77</f>
        <v>0</v>
      </c>
      <c r="L77" s="9">
        <f>'2013'!C77</f>
        <v>0</v>
      </c>
      <c r="M77" s="9">
        <f>'2014'!C77</f>
        <v>0</v>
      </c>
      <c r="N77" s="9">
        <f>'2015'!C77</f>
        <v>2</v>
      </c>
      <c r="O77" s="9">
        <f>'2016'!C77</f>
        <v>0</v>
      </c>
      <c r="P77" s="9">
        <f>'2017'!C77</f>
        <v>0</v>
      </c>
      <c r="Q77" s="9">
        <f>'2018'!C77</f>
        <v>0</v>
      </c>
      <c r="R77" s="9">
        <f>'2019'!C77</f>
        <v>0</v>
      </c>
      <c r="S77" s="9">
        <f>'2020'!C77</f>
        <v>0</v>
      </c>
      <c r="T77" s="9">
        <f>'2021'!C77</f>
        <v>0</v>
      </c>
      <c r="U77" s="9">
        <f>'2022'!C77</f>
        <v>0</v>
      </c>
      <c r="V77" s="9">
        <f>'2023'!C77</f>
        <v>0</v>
      </c>
      <c r="W77" s="9">
        <f>'2024'!C77</f>
        <v>0</v>
      </c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ht="15.75" customHeight="1" x14ac:dyDescent="0.2">
      <c r="A78" s="2" t="s">
        <v>40</v>
      </c>
      <c r="B78" s="8">
        <f t="shared" si="1"/>
        <v>0</v>
      </c>
      <c r="C78" s="9">
        <f>'2004'!C78</f>
        <v>0</v>
      </c>
      <c r="D78" s="9">
        <f>'2005'!C78</f>
        <v>0</v>
      </c>
      <c r="E78" s="9">
        <f>'2006'!C78</f>
        <v>0</v>
      </c>
      <c r="F78" s="9">
        <f>'2007'!C78</f>
        <v>0</v>
      </c>
      <c r="G78" s="9">
        <f>'2008'!C78</f>
        <v>0</v>
      </c>
      <c r="H78" s="9">
        <f>'2009'!C78</f>
        <v>0</v>
      </c>
      <c r="I78" s="9">
        <f>'2010'!C78</f>
        <v>0</v>
      </c>
      <c r="J78" s="9">
        <f>'2011'!C78</f>
        <v>0</v>
      </c>
      <c r="K78" s="9">
        <f>'2012'!C78</f>
        <v>0</v>
      </c>
      <c r="L78" s="9">
        <f>'2013'!C78</f>
        <v>0</v>
      </c>
      <c r="M78" s="9">
        <f>'2014'!C78</f>
        <v>0</v>
      </c>
      <c r="N78" s="9">
        <f>'2015'!C78</f>
        <v>0</v>
      </c>
      <c r="O78" s="9">
        <f>'2016'!C78</f>
        <v>0</v>
      </c>
      <c r="P78" s="9">
        <f>'2017'!C78</f>
        <v>0</v>
      </c>
      <c r="Q78" s="9">
        <f>'2018'!C78</f>
        <v>0</v>
      </c>
      <c r="R78" s="9">
        <f>'2019'!C78</f>
        <v>0</v>
      </c>
      <c r="S78" s="9">
        <f>'2020'!C78</f>
        <v>0</v>
      </c>
      <c r="T78" s="9">
        <f>'2021'!C78</f>
        <v>0</v>
      </c>
      <c r="U78" s="9">
        <f>'2022'!C78</f>
        <v>0</v>
      </c>
      <c r="V78" s="9">
        <f>'2023'!C78</f>
        <v>0</v>
      </c>
      <c r="W78" s="9">
        <f>'2024'!C78</f>
        <v>0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5.75" customHeight="1" x14ac:dyDescent="0.2">
      <c r="A79" s="2" t="s">
        <v>119</v>
      </c>
      <c r="B79" s="8">
        <f>SUM(C79:EU79)</f>
        <v>0</v>
      </c>
      <c r="C79" s="9">
        <f>'2004'!C79</f>
        <v>0</v>
      </c>
      <c r="D79" s="9">
        <f>'2005'!C79</f>
        <v>0</v>
      </c>
      <c r="E79" s="9">
        <f>'2006'!C79</f>
        <v>0</v>
      </c>
      <c r="F79" s="9">
        <f>'2007'!C79</f>
        <v>0</v>
      </c>
      <c r="G79" s="9">
        <f>'2008'!C79</f>
        <v>0</v>
      </c>
      <c r="H79" s="9">
        <f>'2009'!C79</f>
        <v>0</v>
      </c>
      <c r="I79" s="9">
        <f>'2010'!C79</f>
        <v>0</v>
      </c>
      <c r="J79" s="9">
        <f>'2011'!C79</f>
        <v>0</v>
      </c>
      <c r="K79" s="9">
        <f>'2012'!C79</f>
        <v>0</v>
      </c>
      <c r="L79" s="9">
        <f>'2013'!C79</f>
        <v>0</v>
      </c>
      <c r="M79" s="9">
        <f>'2014'!C79</f>
        <v>0</v>
      </c>
      <c r="N79" s="9">
        <f>'2015'!C79</f>
        <v>0</v>
      </c>
      <c r="O79" s="9">
        <f>'2016'!C79</f>
        <v>0</v>
      </c>
      <c r="P79" s="9">
        <f>'2017'!C79</f>
        <v>0</v>
      </c>
      <c r="Q79" s="9">
        <f>'2018'!C79</f>
        <v>0</v>
      </c>
      <c r="R79" s="9">
        <f>'2019'!C79</f>
        <v>0</v>
      </c>
      <c r="S79" s="9">
        <f>'2020'!C79</f>
        <v>0</v>
      </c>
      <c r="T79" s="9">
        <f>'2021'!C79</f>
        <v>0</v>
      </c>
      <c r="U79" s="9">
        <f>'2022'!C79</f>
        <v>0</v>
      </c>
      <c r="V79" s="9">
        <f>'2023'!C79</f>
        <v>0</v>
      </c>
      <c r="W79" s="9">
        <f>'2024'!C79</f>
        <v>0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15.75" customHeight="1" x14ac:dyDescent="0.2">
      <c r="A80" s="2" t="s">
        <v>120</v>
      </c>
      <c r="B80" s="8">
        <f t="shared" ref="B80:B93" si="2">SUM(C80:EU80)</f>
        <v>2</v>
      </c>
      <c r="C80" s="9">
        <f>'2004'!C80</f>
        <v>0</v>
      </c>
      <c r="D80" s="9">
        <f>'2005'!C80</f>
        <v>0</v>
      </c>
      <c r="E80" s="9">
        <f>'2006'!C80</f>
        <v>0</v>
      </c>
      <c r="F80" s="9">
        <f>'2007'!C80</f>
        <v>0</v>
      </c>
      <c r="G80" s="9">
        <f>'2008'!C80</f>
        <v>0</v>
      </c>
      <c r="H80" s="9">
        <f>'2009'!C80</f>
        <v>0</v>
      </c>
      <c r="I80" s="9">
        <f>'2010'!C80</f>
        <v>0</v>
      </c>
      <c r="J80" s="9">
        <f>'2011'!C80</f>
        <v>0</v>
      </c>
      <c r="K80" s="9">
        <f>'2012'!C80</f>
        <v>0</v>
      </c>
      <c r="L80" s="9">
        <f>'2013'!C80</f>
        <v>0</v>
      </c>
      <c r="M80" s="9">
        <f>'2014'!C80</f>
        <v>2</v>
      </c>
      <c r="N80" s="9">
        <f>'2015'!C80</f>
        <v>0</v>
      </c>
      <c r="O80" s="9">
        <f>'2016'!C80</f>
        <v>0</v>
      </c>
      <c r="P80" s="9">
        <f>'2017'!C80</f>
        <v>0</v>
      </c>
      <c r="Q80" s="9">
        <f>'2018'!C80</f>
        <v>0</v>
      </c>
      <c r="R80" s="9">
        <f>'2019'!C80</f>
        <v>0</v>
      </c>
      <c r="S80" s="9">
        <f>'2020'!C80</f>
        <v>0</v>
      </c>
      <c r="T80" s="9">
        <f>'2021'!C80</f>
        <v>0</v>
      </c>
      <c r="U80" s="9">
        <f>'2022'!C80</f>
        <v>0</v>
      </c>
      <c r="V80" s="9">
        <f>'2023'!C80</f>
        <v>0</v>
      </c>
      <c r="W80" s="9">
        <f>'2024'!C80</f>
        <v>0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0" ht="15.75" customHeight="1" x14ac:dyDescent="0.2">
      <c r="A81" s="2" t="s">
        <v>121</v>
      </c>
      <c r="B81" s="8">
        <f t="shared" si="2"/>
        <v>0</v>
      </c>
      <c r="C81" s="9">
        <f>'2004'!C81</f>
        <v>0</v>
      </c>
      <c r="D81" s="9">
        <f>'2005'!C81</f>
        <v>0</v>
      </c>
      <c r="E81" s="9">
        <f>'2006'!C81</f>
        <v>0</v>
      </c>
      <c r="F81" s="9">
        <f>'2007'!C81</f>
        <v>0</v>
      </c>
      <c r="G81" s="9">
        <f>'2008'!C81</f>
        <v>0</v>
      </c>
      <c r="H81" s="9">
        <f>'2009'!C81</f>
        <v>0</v>
      </c>
      <c r="I81" s="9">
        <f>'2010'!C81</f>
        <v>0</v>
      </c>
      <c r="J81" s="9">
        <f>'2011'!C81</f>
        <v>0</v>
      </c>
      <c r="K81" s="9">
        <f>'2012'!C81</f>
        <v>0</v>
      </c>
      <c r="L81" s="9">
        <f>'2013'!C81</f>
        <v>0</v>
      </c>
      <c r="M81" s="9">
        <f>'2014'!C81</f>
        <v>0</v>
      </c>
      <c r="N81" s="9">
        <f>'2015'!C81</f>
        <v>0</v>
      </c>
      <c r="O81" s="9">
        <f>'2016'!C81</f>
        <v>0</v>
      </c>
      <c r="P81" s="9">
        <f>'2017'!C81</f>
        <v>0</v>
      </c>
      <c r="Q81" s="9">
        <f>'2018'!C81</f>
        <v>0</v>
      </c>
      <c r="R81" s="9">
        <f>'2019'!C81</f>
        <v>0</v>
      </c>
      <c r="S81" s="9">
        <f>'2020'!C81</f>
        <v>0</v>
      </c>
      <c r="T81" s="9">
        <f>'2021'!C81</f>
        <v>0</v>
      </c>
      <c r="U81" s="9">
        <f>'2022'!C81</f>
        <v>0</v>
      </c>
      <c r="V81" s="9">
        <f>'2023'!C81</f>
        <v>0</v>
      </c>
      <c r="W81" s="9">
        <f>'2024'!C81</f>
        <v>0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</row>
    <row r="82" spans="1:150" ht="15.75" customHeight="1" x14ac:dyDescent="0.2">
      <c r="A82" s="2" t="s">
        <v>122</v>
      </c>
      <c r="B82" s="8">
        <f t="shared" si="2"/>
        <v>0</v>
      </c>
      <c r="C82" s="9">
        <f>'2004'!C82</f>
        <v>0</v>
      </c>
      <c r="D82" s="9">
        <f>'2005'!C82</f>
        <v>0</v>
      </c>
      <c r="E82" s="9">
        <f>'2006'!C82</f>
        <v>0</v>
      </c>
      <c r="F82" s="9">
        <f>'2007'!C82</f>
        <v>0</v>
      </c>
      <c r="G82" s="9">
        <f>'2008'!C82</f>
        <v>0</v>
      </c>
      <c r="H82" s="9">
        <f>'2009'!C82</f>
        <v>0</v>
      </c>
      <c r="I82" s="9">
        <f>'2010'!C82</f>
        <v>0</v>
      </c>
      <c r="J82" s="9">
        <f>'2011'!C82</f>
        <v>0</v>
      </c>
      <c r="K82" s="9">
        <f>'2012'!C82</f>
        <v>0</v>
      </c>
      <c r="L82" s="9">
        <f>'2013'!C82</f>
        <v>0</v>
      </c>
      <c r="M82" s="9">
        <f>'2014'!C82</f>
        <v>0</v>
      </c>
      <c r="N82" s="9">
        <f>'2015'!C82</f>
        <v>0</v>
      </c>
      <c r="O82" s="9">
        <f>'2016'!C82</f>
        <v>0</v>
      </c>
      <c r="P82" s="9">
        <f>'2017'!C82</f>
        <v>0</v>
      </c>
      <c r="Q82" s="9">
        <f>'2018'!C82</f>
        <v>0</v>
      </c>
      <c r="R82" s="9">
        <f>'2019'!C82</f>
        <v>0</v>
      </c>
      <c r="S82" s="9">
        <f>'2020'!C82</f>
        <v>0</v>
      </c>
      <c r="T82" s="9">
        <f>'2021'!C82</f>
        <v>0</v>
      </c>
      <c r="U82" s="9">
        <f>'2022'!C82</f>
        <v>0</v>
      </c>
      <c r="V82" s="9">
        <f>'2023'!C82</f>
        <v>0</v>
      </c>
      <c r="W82" s="9">
        <f>'2024'!C82</f>
        <v>0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</row>
    <row r="83" spans="1:150" ht="15.75" customHeight="1" x14ac:dyDescent="0.2">
      <c r="A83" s="2" t="s">
        <v>123</v>
      </c>
      <c r="B83" s="8">
        <f t="shared" si="2"/>
        <v>1</v>
      </c>
      <c r="C83" s="9">
        <f>'2004'!C83</f>
        <v>0</v>
      </c>
      <c r="D83" s="9">
        <f>'2005'!C83</f>
        <v>1</v>
      </c>
      <c r="E83" s="9">
        <f>'2006'!C83</f>
        <v>0</v>
      </c>
      <c r="F83" s="9">
        <f>'2007'!C83</f>
        <v>0</v>
      </c>
      <c r="G83" s="9">
        <f>'2008'!C83</f>
        <v>0</v>
      </c>
      <c r="H83" s="9">
        <f>'2009'!C83</f>
        <v>0</v>
      </c>
      <c r="I83" s="9">
        <f>'2010'!C83</f>
        <v>0</v>
      </c>
      <c r="J83" s="9">
        <f>'2011'!C83</f>
        <v>0</v>
      </c>
      <c r="K83" s="9">
        <f>'2012'!C83</f>
        <v>0</v>
      </c>
      <c r="L83" s="9">
        <f>'2013'!C83</f>
        <v>0</v>
      </c>
      <c r="M83" s="9">
        <f>'2014'!C83</f>
        <v>0</v>
      </c>
      <c r="N83" s="9">
        <f>'2015'!C83</f>
        <v>0</v>
      </c>
      <c r="O83" s="9">
        <f>'2016'!C83</f>
        <v>0</v>
      </c>
      <c r="P83" s="9">
        <f>'2017'!C83</f>
        <v>0</v>
      </c>
      <c r="Q83" s="9">
        <f>'2018'!C83</f>
        <v>0</v>
      </c>
      <c r="R83" s="9">
        <f>'2019'!C83</f>
        <v>0</v>
      </c>
      <c r="S83" s="9">
        <f>'2020'!C83</f>
        <v>0</v>
      </c>
      <c r="T83" s="9">
        <f>'2021'!C83</f>
        <v>0</v>
      </c>
      <c r="U83" s="9">
        <f>'2022'!C83</f>
        <v>0</v>
      </c>
      <c r="V83" s="9">
        <f>'2023'!C83</f>
        <v>0</v>
      </c>
      <c r="W83" s="9">
        <f>'2024'!C83</f>
        <v>0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0" ht="15.75" customHeight="1" x14ac:dyDescent="0.2">
      <c r="A84" s="2" t="s">
        <v>125</v>
      </c>
      <c r="B84" s="8">
        <f t="shared" si="2"/>
        <v>0</v>
      </c>
      <c r="C84" s="9">
        <f>'2004'!C84</f>
        <v>0</v>
      </c>
      <c r="D84" s="9">
        <f>'2005'!C84</f>
        <v>0</v>
      </c>
      <c r="E84" s="9">
        <f>'2006'!C84</f>
        <v>0</v>
      </c>
      <c r="F84" s="9">
        <f>'2007'!C84</f>
        <v>0</v>
      </c>
      <c r="G84" s="9">
        <f>'2008'!C84</f>
        <v>0</v>
      </c>
      <c r="H84" s="9">
        <f>'2009'!C84</f>
        <v>0</v>
      </c>
      <c r="I84" s="9">
        <f>'2010'!C84</f>
        <v>0</v>
      </c>
      <c r="J84" s="9">
        <f>'2011'!C84</f>
        <v>0</v>
      </c>
      <c r="K84" s="9">
        <f>'2012'!C84</f>
        <v>0</v>
      </c>
      <c r="L84" s="9">
        <f>'2013'!C84</f>
        <v>0</v>
      </c>
      <c r="M84" s="9">
        <f>'2014'!C84</f>
        <v>0</v>
      </c>
      <c r="N84" s="9">
        <f>'2015'!C84</f>
        <v>0</v>
      </c>
      <c r="O84" s="9">
        <f>'2016'!C84</f>
        <v>0</v>
      </c>
      <c r="P84" s="9">
        <f>'2017'!C84</f>
        <v>0</v>
      </c>
      <c r="Q84" s="9">
        <f>'2018'!C84</f>
        <v>0</v>
      </c>
      <c r="R84" s="9">
        <f>'2019'!C84</f>
        <v>0</v>
      </c>
      <c r="S84" s="9">
        <f>'2020'!C84</f>
        <v>0</v>
      </c>
      <c r="T84" s="9">
        <f>'2021'!C84</f>
        <v>0</v>
      </c>
      <c r="U84" s="9">
        <f>'2022'!C84</f>
        <v>0</v>
      </c>
      <c r="V84" s="9">
        <f>'2023'!C84</f>
        <v>0</v>
      </c>
      <c r="W84" s="9">
        <f>'2024'!C84</f>
        <v>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0" ht="15.75" customHeight="1" x14ac:dyDescent="0.2">
      <c r="A85" s="2" t="s">
        <v>128</v>
      </c>
      <c r="B85" s="8">
        <f t="shared" si="2"/>
        <v>0</v>
      </c>
      <c r="C85" s="9">
        <f>'2004'!C85</f>
        <v>0</v>
      </c>
      <c r="D85" s="9">
        <f>'2005'!C85</f>
        <v>0</v>
      </c>
      <c r="E85" s="9">
        <f>'2006'!C85</f>
        <v>0</v>
      </c>
      <c r="F85" s="9">
        <f>'2007'!C85</f>
        <v>0</v>
      </c>
      <c r="G85" s="9">
        <f>'2008'!C85</f>
        <v>0</v>
      </c>
      <c r="H85" s="9">
        <f>'2009'!C85</f>
        <v>0</v>
      </c>
      <c r="I85" s="9">
        <f>'2010'!C85</f>
        <v>0</v>
      </c>
      <c r="J85" s="9">
        <f>'2011'!C85</f>
        <v>0</v>
      </c>
      <c r="K85" s="9">
        <f>'2012'!C85</f>
        <v>0</v>
      </c>
      <c r="L85" s="9">
        <f>'2013'!C85</f>
        <v>0</v>
      </c>
      <c r="M85" s="9">
        <f>'2014'!C85</f>
        <v>0</v>
      </c>
      <c r="N85" s="9">
        <f>'2015'!C85</f>
        <v>0</v>
      </c>
      <c r="O85" s="9">
        <f>'2016'!C85</f>
        <v>0</v>
      </c>
      <c r="P85" s="9">
        <f>'2017'!C85</f>
        <v>0</v>
      </c>
      <c r="Q85" s="9">
        <f>'2018'!C85</f>
        <v>0</v>
      </c>
      <c r="R85" s="9">
        <f>'2019'!C85</f>
        <v>0</v>
      </c>
      <c r="S85" s="9">
        <f>'2020'!C85</f>
        <v>0</v>
      </c>
      <c r="T85" s="9">
        <f>'2021'!C85</f>
        <v>0</v>
      </c>
      <c r="U85" s="9">
        <f>'2022'!C85</f>
        <v>0</v>
      </c>
      <c r="V85" s="9">
        <f>'2023'!C85</f>
        <v>0</v>
      </c>
      <c r="W85" s="9">
        <f>'2024'!C85</f>
        <v>0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</row>
    <row r="86" spans="1:150" ht="15.75" customHeight="1" x14ac:dyDescent="0.2">
      <c r="B86" s="8">
        <f t="shared" si="2"/>
        <v>0</v>
      </c>
      <c r="C86" s="9">
        <f>'2004'!C86</f>
        <v>0</v>
      </c>
      <c r="D86" s="9">
        <f>'2005'!C86</f>
        <v>0</v>
      </c>
      <c r="E86" s="9">
        <f>'2006'!C86</f>
        <v>0</v>
      </c>
      <c r="F86" s="9">
        <f>'2007'!C86</f>
        <v>0</v>
      </c>
      <c r="G86" s="9">
        <f>'2008'!C86</f>
        <v>0</v>
      </c>
      <c r="H86" s="9">
        <f>'2009'!C86</f>
        <v>0</v>
      </c>
      <c r="I86" s="9">
        <f>'2010'!C86</f>
        <v>0</v>
      </c>
      <c r="J86" s="9">
        <f>'2011'!C86</f>
        <v>0</v>
      </c>
      <c r="K86" s="9">
        <f>'2012'!C86</f>
        <v>0</v>
      </c>
      <c r="L86" s="9">
        <f>'2013'!C86</f>
        <v>0</v>
      </c>
      <c r="M86" s="9">
        <f>'2014'!C86</f>
        <v>0</v>
      </c>
      <c r="N86" s="9">
        <f>'2015'!C86</f>
        <v>0</v>
      </c>
      <c r="O86" s="9">
        <f>'2016'!C86</f>
        <v>0</v>
      </c>
      <c r="P86" s="9">
        <f>'2017'!C86</f>
        <v>0</v>
      </c>
      <c r="Q86" s="9">
        <f>'2018'!C86</f>
        <v>0</v>
      </c>
      <c r="R86" s="9">
        <f>'2019'!C86</f>
        <v>0</v>
      </c>
      <c r="S86" s="9">
        <f>'2020'!C86</f>
        <v>0</v>
      </c>
      <c r="T86" s="9">
        <f>'2021'!C86</f>
        <v>0</v>
      </c>
      <c r="U86" s="9">
        <f>'2022'!C86</f>
        <v>0</v>
      </c>
      <c r="V86" s="9">
        <f>'2023'!C86</f>
        <v>0</v>
      </c>
      <c r="W86" s="9">
        <f>'2024'!C86</f>
        <v>0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</row>
    <row r="87" spans="1:150" ht="15.75" customHeight="1" x14ac:dyDescent="0.2">
      <c r="B87" s="8">
        <f t="shared" si="2"/>
        <v>0</v>
      </c>
      <c r="C87" s="9">
        <f>'2004'!C87</f>
        <v>0</v>
      </c>
      <c r="D87" s="9">
        <f>'2005'!C87</f>
        <v>0</v>
      </c>
      <c r="E87" s="9">
        <f>'2006'!C87</f>
        <v>0</v>
      </c>
      <c r="F87" s="9">
        <f>'2007'!C87</f>
        <v>0</v>
      </c>
      <c r="G87" s="9">
        <f>'2008'!C87</f>
        <v>0</v>
      </c>
      <c r="H87" s="9">
        <f>'2009'!C87</f>
        <v>0</v>
      </c>
      <c r="I87" s="9">
        <f>'2010'!C87</f>
        <v>0</v>
      </c>
      <c r="J87" s="9">
        <f>'2011'!C87</f>
        <v>0</v>
      </c>
      <c r="K87" s="9">
        <f>'2012'!C87</f>
        <v>0</v>
      </c>
      <c r="L87" s="9">
        <f>'2013'!C87</f>
        <v>0</v>
      </c>
      <c r="M87" s="9">
        <f>'2014'!C87</f>
        <v>0</v>
      </c>
      <c r="N87" s="9">
        <f>'2015'!C87</f>
        <v>0</v>
      </c>
      <c r="O87" s="9">
        <f>'2016'!C87</f>
        <v>0</v>
      </c>
      <c r="P87" s="9">
        <f>'2017'!C87</f>
        <v>0</v>
      </c>
      <c r="Q87" s="9">
        <f>'2018'!C87</f>
        <v>0</v>
      </c>
      <c r="R87" s="9">
        <f>'2019'!C87</f>
        <v>0</v>
      </c>
      <c r="S87" s="9">
        <f>'2020'!C87</f>
        <v>0</v>
      </c>
      <c r="T87" s="9">
        <f>'2021'!C87</f>
        <v>0</v>
      </c>
      <c r="U87" s="9">
        <f>'2022'!C87</f>
        <v>0</v>
      </c>
      <c r="V87" s="9">
        <f>'2023'!C87</f>
        <v>0</v>
      </c>
      <c r="W87" s="9">
        <f>'2024'!C87</f>
        <v>0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5.75" customHeight="1" x14ac:dyDescent="0.2">
      <c r="B88" s="8">
        <f t="shared" si="2"/>
        <v>0</v>
      </c>
      <c r="C88" s="9">
        <f>'2004'!C88</f>
        <v>0</v>
      </c>
      <c r="D88" s="9">
        <f>'2005'!C88</f>
        <v>0</v>
      </c>
      <c r="E88" s="9">
        <f>'2006'!C88</f>
        <v>0</v>
      </c>
      <c r="F88" s="9">
        <f>'2007'!C88</f>
        <v>0</v>
      </c>
      <c r="G88" s="9">
        <f>'2008'!C88</f>
        <v>0</v>
      </c>
      <c r="H88" s="9">
        <f>'2009'!C88</f>
        <v>0</v>
      </c>
      <c r="I88" s="9">
        <f>'2010'!C88</f>
        <v>0</v>
      </c>
      <c r="J88" s="9">
        <f>'2011'!C88</f>
        <v>0</v>
      </c>
      <c r="K88" s="9">
        <f>'2012'!C88</f>
        <v>0</v>
      </c>
      <c r="L88" s="9">
        <f>'2013'!C88</f>
        <v>0</v>
      </c>
      <c r="M88" s="9">
        <f>'2014'!C88</f>
        <v>0</v>
      </c>
      <c r="N88" s="9">
        <f>'2015'!C88</f>
        <v>0</v>
      </c>
      <c r="O88" s="9">
        <f>'2016'!C88</f>
        <v>0</v>
      </c>
      <c r="P88" s="9">
        <f>'2017'!C88</f>
        <v>0</v>
      </c>
      <c r="Q88" s="9">
        <f>'2018'!C88</f>
        <v>0</v>
      </c>
      <c r="R88" s="9">
        <f>'2019'!C88</f>
        <v>0</v>
      </c>
      <c r="S88" s="9">
        <f>'2020'!C88</f>
        <v>0</v>
      </c>
      <c r="T88" s="9">
        <f>'2021'!C88</f>
        <v>0</v>
      </c>
      <c r="U88" s="9">
        <f>'2022'!C88</f>
        <v>0</v>
      </c>
      <c r="V88" s="9">
        <f>'2023'!C88</f>
        <v>0</v>
      </c>
      <c r="W88" s="9">
        <f>'2024'!C88</f>
        <v>0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5.75" customHeight="1" x14ac:dyDescent="0.2">
      <c r="B89" s="8">
        <f t="shared" si="2"/>
        <v>0</v>
      </c>
      <c r="C89" s="9">
        <f>'2004'!C89</f>
        <v>0</v>
      </c>
      <c r="D89" s="9">
        <f>'2005'!C89</f>
        <v>0</v>
      </c>
      <c r="E89" s="9">
        <f>'2006'!C89</f>
        <v>0</v>
      </c>
      <c r="F89" s="9">
        <f>'2007'!C89</f>
        <v>0</v>
      </c>
      <c r="G89" s="9">
        <f>'2008'!C89</f>
        <v>0</v>
      </c>
      <c r="H89" s="9">
        <f>'2009'!C89</f>
        <v>0</v>
      </c>
      <c r="I89" s="9">
        <f>'2010'!C89</f>
        <v>0</v>
      </c>
      <c r="J89" s="9">
        <f>'2011'!C89</f>
        <v>0</v>
      </c>
      <c r="K89" s="9">
        <f>'2012'!C89</f>
        <v>0</v>
      </c>
      <c r="L89" s="9">
        <f>'2013'!C89</f>
        <v>0</v>
      </c>
      <c r="M89" s="9">
        <f>'2014'!C89</f>
        <v>0</v>
      </c>
      <c r="N89" s="9">
        <f>'2015'!C89</f>
        <v>0</v>
      </c>
      <c r="O89" s="9">
        <f>'2016'!C89</f>
        <v>0</v>
      </c>
      <c r="P89" s="9">
        <f>'2017'!C89</f>
        <v>0</v>
      </c>
      <c r="Q89" s="9">
        <f>'2018'!C89</f>
        <v>0</v>
      </c>
      <c r="R89" s="9">
        <f>'2019'!C89</f>
        <v>0</v>
      </c>
      <c r="S89" s="9">
        <f>'2020'!C89</f>
        <v>0</v>
      </c>
      <c r="T89" s="9">
        <f>'2021'!C89</f>
        <v>0</v>
      </c>
      <c r="U89" s="9">
        <f>'2022'!C89</f>
        <v>0</v>
      </c>
      <c r="V89" s="9">
        <f>'2023'!C89</f>
        <v>0</v>
      </c>
      <c r="W89" s="9">
        <f>'2024'!C89</f>
        <v>0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15.75" customHeight="1" x14ac:dyDescent="0.2">
      <c r="B90" s="8">
        <f t="shared" si="2"/>
        <v>0</v>
      </c>
      <c r="C90" s="9">
        <f>'2004'!C90</f>
        <v>0</v>
      </c>
      <c r="D90" s="9">
        <f>'2005'!C90</f>
        <v>0</v>
      </c>
      <c r="E90" s="9">
        <f>'2006'!C90</f>
        <v>0</v>
      </c>
      <c r="F90" s="9">
        <f>'2007'!C90</f>
        <v>0</v>
      </c>
      <c r="G90" s="9">
        <f>'2008'!C90</f>
        <v>0</v>
      </c>
      <c r="H90" s="9">
        <f>'2009'!C90</f>
        <v>0</v>
      </c>
      <c r="I90" s="9">
        <f>'2010'!C90</f>
        <v>0</v>
      </c>
      <c r="J90" s="9">
        <f>'2011'!C90</f>
        <v>0</v>
      </c>
      <c r="K90" s="9">
        <f>'2012'!C90</f>
        <v>0</v>
      </c>
      <c r="L90" s="9">
        <f>'2013'!C90</f>
        <v>0</v>
      </c>
      <c r="M90" s="9">
        <f>'2014'!C90</f>
        <v>0</v>
      </c>
      <c r="N90" s="9">
        <f>'2015'!C90</f>
        <v>0</v>
      </c>
      <c r="O90" s="9">
        <f>'2016'!C90</f>
        <v>0</v>
      </c>
      <c r="P90" s="9">
        <f>'2017'!C90</f>
        <v>0</v>
      </c>
      <c r="Q90" s="9">
        <f>'2018'!C90</f>
        <v>0</v>
      </c>
      <c r="R90" s="9">
        <f>'2019'!C90</f>
        <v>0</v>
      </c>
      <c r="S90" s="9">
        <f>'2020'!C90</f>
        <v>0</v>
      </c>
      <c r="T90" s="9">
        <f>'2021'!C90</f>
        <v>0</v>
      </c>
      <c r="U90" s="9">
        <f>'2022'!C90</f>
        <v>0</v>
      </c>
      <c r="V90" s="9">
        <f>'2023'!C90</f>
        <v>0</v>
      </c>
      <c r="W90" s="9">
        <f>'2024'!C90</f>
        <v>0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15.75" customHeight="1" x14ac:dyDescent="0.2">
      <c r="B91" s="8">
        <f t="shared" si="2"/>
        <v>0</v>
      </c>
      <c r="C91" s="9">
        <f>'2004'!C91</f>
        <v>0</v>
      </c>
      <c r="D91" s="9">
        <f>'2005'!C91</f>
        <v>0</v>
      </c>
      <c r="E91" s="9">
        <f>'2006'!C91</f>
        <v>0</v>
      </c>
      <c r="F91" s="9">
        <f>'2007'!C91</f>
        <v>0</v>
      </c>
      <c r="G91" s="9">
        <f>'2008'!C91</f>
        <v>0</v>
      </c>
      <c r="H91" s="9">
        <f>'2009'!C91</f>
        <v>0</v>
      </c>
      <c r="I91" s="9">
        <f>'2010'!C91</f>
        <v>0</v>
      </c>
      <c r="J91" s="9">
        <f>'2011'!C91</f>
        <v>0</v>
      </c>
      <c r="K91" s="9">
        <f>'2012'!C91</f>
        <v>0</v>
      </c>
      <c r="L91" s="9">
        <f>'2013'!C91</f>
        <v>0</v>
      </c>
      <c r="M91" s="9">
        <f>'2014'!C91</f>
        <v>0</v>
      </c>
      <c r="N91" s="9">
        <f>'2015'!C91</f>
        <v>0</v>
      </c>
      <c r="O91" s="9">
        <f>'2016'!C91</f>
        <v>0</v>
      </c>
      <c r="P91" s="9">
        <f>'2017'!C91</f>
        <v>0</v>
      </c>
      <c r="Q91" s="9">
        <f>'2018'!C91</f>
        <v>0</v>
      </c>
      <c r="R91" s="9">
        <f>'2019'!C91</f>
        <v>0</v>
      </c>
      <c r="S91" s="9">
        <f>'2020'!C91</f>
        <v>0</v>
      </c>
      <c r="T91" s="9">
        <f>'2021'!C91</f>
        <v>0</v>
      </c>
      <c r="U91" s="9">
        <f>'2022'!C91</f>
        <v>0</v>
      </c>
      <c r="V91" s="9">
        <f>'2023'!C91</f>
        <v>0</v>
      </c>
      <c r="W91" s="9">
        <f>'2024'!C91</f>
        <v>0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</row>
    <row r="92" spans="1:150" ht="15.75" customHeight="1" x14ac:dyDescent="0.2">
      <c r="B92" s="8">
        <f t="shared" si="2"/>
        <v>0</v>
      </c>
      <c r="C92" s="9">
        <f>'2004'!C92</f>
        <v>0</v>
      </c>
      <c r="D92" s="9">
        <f>'2005'!C92</f>
        <v>0</v>
      </c>
      <c r="E92" s="9">
        <f>'2006'!C92</f>
        <v>0</v>
      </c>
      <c r="F92" s="9">
        <f>'2007'!C92</f>
        <v>0</v>
      </c>
      <c r="G92" s="9">
        <f>'2008'!C92</f>
        <v>0</v>
      </c>
      <c r="H92" s="9">
        <f>'2009'!C92</f>
        <v>0</v>
      </c>
      <c r="I92" s="9">
        <f>'2010'!C92</f>
        <v>0</v>
      </c>
      <c r="J92" s="9">
        <f>'2011'!C92</f>
        <v>0</v>
      </c>
      <c r="K92" s="9">
        <f>'2012'!C92</f>
        <v>0</v>
      </c>
      <c r="L92" s="9">
        <f>'2013'!C92</f>
        <v>0</v>
      </c>
      <c r="M92" s="9">
        <f>'2014'!C92</f>
        <v>0</v>
      </c>
      <c r="N92" s="9">
        <f>'2015'!C92</f>
        <v>0</v>
      </c>
      <c r="O92" s="9">
        <f>'2016'!C92</f>
        <v>0</v>
      </c>
      <c r="P92" s="9">
        <f>'2017'!C92</f>
        <v>0</v>
      </c>
      <c r="Q92" s="9">
        <f>'2018'!C92</f>
        <v>0</v>
      </c>
      <c r="R92" s="9">
        <f>'2019'!C92</f>
        <v>0</v>
      </c>
      <c r="S92" s="9">
        <f>'2020'!C92</f>
        <v>0</v>
      </c>
      <c r="T92" s="9">
        <f>'2021'!C92</f>
        <v>0</v>
      </c>
      <c r="U92" s="9">
        <f>'2022'!C92</f>
        <v>0</v>
      </c>
      <c r="V92" s="9">
        <f>'2023'!C92</f>
        <v>0</v>
      </c>
      <c r="W92" s="9">
        <f>'2024'!C92</f>
        <v>0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</row>
    <row r="93" spans="1:150" s="11" customFormat="1" ht="15.75" customHeight="1" x14ac:dyDescent="0.2">
      <c r="A93" s="11" t="s">
        <v>45</v>
      </c>
      <c r="B93" s="13">
        <f t="shared" si="2"/>
        <v>994</v>
      </c>
      <c r="C93" s="13">
        <f>'2004'!C93</f>
        <v>71</v>
      </c>
      <c r="D93" s="13">
        <f t="shared" ref="D93:V93" si="3">SUM(D5:D92)</f>
        <v>71</v>
      </c>
      <c r="E93" s="13">
        <f t="shared" si="3"/>
        <v>53</v>
      </c>
      <c r="F93" s="13">
        <f t="shared" si="3"/>
        <v>57</v>
      </c>
      <c r="G93" s="13">
        <f t="shared" si="3"/>
        <v>47</v>
      </c>
      <c r="H93" s="13">
        <f t="shared" si="3"/>
        <v>56</v>
      </c>
      <c r="I93" s="13">
        <f t="shared" si="3"/>
        <v>43</v>
      </c>
      <c r="J93" s="13">
        <f t="shared" si="3"/>
        <v>39</v>
      </c>
      <c r="K93" s="13">
        <f t="shared" si="3"/>
        <v>37</v>
      </c>
      <c r="L93" s="13">
        <f t="shared" si="3"/>
        <v>66</v>
      </c>
      <c r="M93" s="13">
        <f t="shared" si="3"/>
        <v>48</v>
      </c>
      <c r="N93" s="13">
        <f t="shared" si="3"/>
        <v>78</v>
      </c>
      <c r="O93" s="13">
        <f t="shared" si="3"/>
        <v>47</v>
      </c>
      <c r="P93" s="13">
        <f t="shared" si="3"/>
        <v>42</v>
      </c>
      <c r="Q93" s="13">
        <f t="shared" si="3"/>
        <v>58</v>
      </c>
      <c r="R93" s="13">
        <f t="shared" si="3"/>
        <v>30</v>
      </c>
      <c r="S93" s="13">
        <f t="shared" si="3"/>
        <v>0</v>
      </c>
      <c r="T93" s="13">
        <f t="shared" si="3"/>
        <v>25</v>
      </c>
      <c r="U93" s="13">
        <f t="shared" si="3"/>
        <v>43</v>
      </c>
      <c r="V93" s="13">
        <f t="shared" si="3"/>
        <v>43</v>
      </c>
      <c r="W93" s="13">
        <f>SUM(W5:W92)</f>
        <v>40</v>
      </c>
    </row>
    <row r="94" spans="1:150" ht="15.75" customHeight="1" x14ac:dyDescent="0.2"/>
    <row r="95" spans="1:150" ht="15.75" customHeight="1" x14ac:dyDescent="0.2">
      <c r="A95" s="2" t="s">
        <v>129</v>
      </c>
      <c r="C95" s="16">
        <f>C93/12</f>
        <v>5.916666666666667</v>
      </c>
      <c r="D95" s="16">
        <f>D93/Kamper!D5</f>
        <v>5.4615384615384617</v>
      </c>
      <c r="E95" s="16">
        <f>E93/Kamper!E5</f>
        <v>4.8181818181818183</v>
      </c>
      <c r="F95" s="16">
        <f>F93/Kamper!F5</f>
        <v>5.1818181818181817</v>
      </c>
      <c r="G95" s="16">
        <f>G93/Kamper!G5</f>
        <v>4.2727272727272725</v>
      </c>
      <c r="H95" s="16">
        <f>H93/Kamper!H5</f>
        <v>4.666666666666667</v>
      </c>
      <c r="I95" s="16">
        <f>I93/Kamper!I5</f>
        <v>3.5833333333333335</v>
      </c>
      <c r="J95" s="16">
        <f>J93/Kamper!J5</f>
        <v>3.25</v>
      </c>
      <c r="K95" s="16">
        <f>K93/Kamper!K5</f>
        <v>3.0833333333333335</v>
      </c>
      <c r="L95" s="16">
        <f>L93/Kamper!L5</f>
        <v>6</v>
      </c>
      <c r="M95" s="16">
        <f>M93/Kamper!M5</f>
        <v>4</v>
      </c>
      <c r="N95" s="16">
        <f>N93/Kamper!N5</f>
        <v>6</v>
      </c>
      <c r="O95" s="16">
        <f>O93/Kamper!O5</f>
        <v>3.9166666666666665</v>
      </c>
      <c r="P95" s="16">
        <f>P93/Kamper!P5</f>
        <v>4.2</v>
      </c>
      <c r="Q95" s="16">
        <f>Q93/Kamper!Q5</f>
        <v>4.833333333333333</v>
      </c>
      <c r="R95" s="16">
        <f>R93/Kamper!R5</f>
        <v>2.5</v>
      </c>
      <c r="S95" s="16"/>
      <c r="T95" s="16">
        <f>T93/Kamper!T5</f>
        <v>3.5714285714285716</v>
      </c>
      <c r="U95" s="16">
        <f>U93/Kamper!U5</f>
        <v>4.3</v>
      </c>
      <c r="V95" s="16">
        <f>V93/Kamper!V5</f>
        <v>3.9090909090909092</v>
      </c>
      <c r="W95" s="16">
        <f>W93/Kamper!W5</f>
        <v>4</v>
      </c>
    </row>
    <row r="96" spans="1:15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5F05-EEDA-B84F-BF75-1A40C2CDBFF5}">
  <dimension ref="A1:ET1039"/>
  <sheetViews>
    <sheetView zoomScale="161" zoomScaleNormal="161" workbookViewId="0">
      <pane xSplit="2" ySplit="4" topLeftCell="C23" activePane="bottomRight" state="frozen"/>
      <selection pane="topRight" activeCell="C1" sqref="C1"/>
      <selection pane="bottomLeft" activeCell="A5" sqref="A5"/>
      <selection pane="bottomRight" activeCell="B44" sqref="B44"/>
    </sheetView>
  </sheetViews>
  <sheetFormatPr baseColWidth="10" defaultColWidth="11.1640625" defaultRowHeight="15" customHeight="1" x14ac:dyDescent="0.2"/>
  <cols>
    <col min="1" max="1" width="16.33203125" style="2" customWidth="1"/>
    <col min="2" max="2" width="10.33203125" style="2" customWidth="1"/>
    <col min="3" max="3" width="10.5" style="2" customWidth="1"/>
    <col min="4" max="4" width="12.1640625" style="2" customWidth="1"/>
    <col min="5" max="5" width="14" style="2" customWidth="1"/>
    <col min="6" max="21" width="10.5" style="2" customWidth="1"/>
    <col min="22" max="16384" width="11.1640625" style="2"/>
  </cols>
  <sheetData>
    <row r="1" spans="1:150" ht="15" customHeight="1" x14ac:dyDescent="0.2">
      <c r="A1" s="2" t="s">
        <v>93</v>
      </c>
      <c r="C1" s="7"/>
    </row>
    <row r="2" spans="1:150" ht="15" customHeight="1" x14ac:dyDescent="0.2">
      <c r="A2" s="2" t="s">
        <v>84</v>
      </c>
    </row>
    <row r="3" spans="1:150" ht="15.75" customHeight="1" x14ac:dyDescent="0.2"/>
    <row r="4" spans="1:150" ht="15.75" customHeight="1" x14ac:dyDescent="0.2">
      <c r="A4" s="2" t="s">
        <v>0</v>
      </c>
      <c r="B4" s="2" t="s">
        <v>63</v>
      </c>
      <c r="C4" s="2">
        <v>2004</v>
      </c>
      <c r="D4" s="2">
        <v>2005</v>
      </c>
      <c r="E4" s="2">
        <v>2006</v>
      </c>
      <c r="F4" s="2">
        <v>2007</v>
      </c>
      <c r="G4" s="2">
        <v>2008</v>
      </c>
      <c r="H4" s="2">
        <v>2009</v>
      </c>
      <c r="I4" s="2">
        <v>2010</v>
      </c>
      <c r="J4" s="2">
        <v>2011</v>
      </c>
      <c r="K4" s="2">
        <v>2012</v>
      </c>
      <c r="L4" s="2">
        <v>2013</v>
      </c>
      <c r="M4" s="2">
        <v>2014</v>
      </c>
      <c r="N4" s="2">
        <v>2015</v>
      </c>
      <c r="O4" s="2">
        <v>2016</v>
      </c>
      <c r="P4" s="2">
        <v>2017</v>
      </c>
      <c r="Q4" s="2">
        <v>2018</v>
      </c>
      <c r="R4" s="2">
        <v>2019</v>
      </c>
      <c r="S4" s="2">
        <v>2020</v>
      </c>
      <c r="T4" s="2">
        <v>2021</v>
      </c>
      <c r="U4" s="2">
        <v>2022</v>
      </c>
      <c r="V4" s="2">
        <v>2023</v>
      </c>
      <c r="W4" s="2">
        <v>2024</v>
      </c>
    </row>
    <row r="5" spans="1:150" ht="15.75" customHeight="1" x14ac:dyDescent="0.2">
      <c r="A5" s="2" t="s">
        <v>1</v>
      </c>
      <c r="B5" s="8">
        <f>SUM(C5:EU5)</f>
        <v>2</v>
      </c>
      <c r="C5" s="9">
        <f>'2004'!D5</f>
        <v>0</v>
      </c>
      <c r="D5" s="9">
        <f>'2005'!D5</f>
        <v>0</v>
      </c>
      <c r="E5" s="9">
        <f>'2006'!D5</f>
        <v>0</v>
      </c>
      <c r="F5" s="9">
        <f>'2007'!D5</f>
        <v>0</v>
      </c>
      <c r="G5" s="9">
        <f>'2008'!D5</f>
        <v>0</v>
      </c>
      <c r="H5" s="9">
        <f>'2009'!D5</f>
        <v>0</v>
      </c>
      <c r="I5" s="9">
        <f>'2010'!D5</f>
        <v>0</v>
      </c>
      <c r="J5" s="9">
        <f>'2011'!D5</f>
        <v>1</v>
      </c>
      <c r="K5" s="9">
        <f>'2012'!D5</f>
        <v>0</v>
      </c>
      <c r="L5" s="9">
        <f>'2013'!D5</f>
        <v>1</v>
      </c>
      <c r="M5" s="9">
        <f>'2014'!D5</f>
        <v>0</v>
      </c>
      <c r="N5" s="9">
        <f>'2015'!D5</f>
        <v>0</v>
      </c>
      <c r="O5" s="9">
        <f>'2016'!D5</f>
        <v>0</v>
      </c>
      <c r="P5" s="9">
        <f>'2017'!D5</f>
        <v>0</v>
      </c>
      <c r="Q5" s="9">
        <f>'2018'!D5</f>
        <v>0</v>
      </c>
      <c r="R5" s="9">
        <f>'2019'!D5</f>
        <v>0</v>
      </c>
      <c r="S5" s="9">
        <f>'2020'!D5</f>
        <v>0</v>
      </c>
      <c r="T5" s="9">
        <f>'2021'!D5</f>
        <v>0</v>
      </c>
      <c r="U5" s="9">
        <f>'2022'!D5</f>
        <v>0</v>
      </c>
      <c r="V5" s="9">
        <f>'2023'!D5</f>
        <v>0</v>
      </c>
      <c r="W5" s="9">
        <f>'2024'!D5</f>
        <v>0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</row>
    <row r="6" spans="1:150" ht="15.75" customHeight="1" x14ac:dyDescent="0.2">
      <c r="A6" s="2" t="s">
        <v>2</v>
      </c>
      <c r="B6" s="8">
        <f t="shared" ref="B6:B69" si="0">SUM(C6:EU6)</f>
        <v>6</v>
      </c>
      <c r="C6" s="9">
        <f>'2004'!D6</f>
        <v>0</v>
      </c>
      <c r="D6" s="9">
        <f>'2005'!D6</f>
        <v>0</v>
      </c>
      <c r="E6" s="9">
        <f>'2006'!D6</f>
        <v>0</v>
      </c>
      <c r="F6" s="9">
        <f>'2007'!D6</f>
        <v>0</v>
      </c>
      <c r="G6" s="9">
        <f>'2008'!D6</f>
        <v>0</v>
      </c>
      <c r="H6" s="9">
        <f>'2009'!D6</f>
        <v>0</v>
      </c>
      <c r="I6" s="9">
        <f>'2010'!D6</f>
        <v>4</v>
      </c>
      <c r="J6" s="9">
        <f>'2011'!D6</f>
        <v>1</v>
      </c>
      <c r="K6" s="9">
        <f>'2012'!D6</f>
        <v>1</v>
      </c>
      <c r="L6" s="9">
        <f>'2013'!D6</f>
        <v>0</v>
      </c>
      <c r="M6" s="9">
        <f>'2014'!D6</f>
        <v>0</v>
      </c>
      <c r="N6" s="9">
        <f>'2015'!D6</f>
        <v>0</v>
      </c>
      <c r="O6" s="9">
        <f>'2016'!D6</f>
        <v>0</v>
      </c>
      <c r="P6" s="9">
        <f>'2017'!D6</f>
        <v>0</v>
      </c>
      <c r="Q6" s="9">
        <f>'2018'!D6</f>
        <v>0</v>
      </c>
      <c r="R6" s="9">
        <f>'2019'!D6</f>
        <v>0</v>
      </c>
      <c r="S6" s="9">
        <f>'2020'!D6</f>
        <v>0</v>
      </c>
      <c r="T6" s="9">
        <f>'2021'!D6</f>
        <v>0</v>
      </c>
      <c r="U6" s="9">
        <f>'2022'!D6</f>
        <v>0</v>
      </c>
      <c r="V6" s="9">
        <f>'2023'!D6</f>
        <v>0</v>
      </c>
      <c r="W6" s="9">
        <f>'2024'!D6</f>
        <v>0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</row>
    <row r="7" spans="1:150" ht="15.75" customHeight="1" x14ac:dyDescent="0.2">
      <c r="A7" s="2" t="s">
        <v>56</v>
      </c>
      <c r="B7" s="8">
        <f t="shared" si="0"/>
        <v>5</v>
      </c>
      <c r="C7" s="9">
        <f>'2004'!D7</f>
        <v>0</v>
      </c>
      <c r="D7" s="9">
        <f>'2005'!D7</f>
        <v>2</v>
      </c>
      <c r="E7" s="9">
        <f>'2006'!D7</f>
        <v>1</v>
      </c>
      <c r="F7" s="9">
        <f>'2007'!D7</f>
        <v>0</v>
      </c>
      <c r="G7" s="9">
        <f>'2008'!D7</f>
        <v>1</v>
      </c>
      <c r="H7" s="9">
        <f>'2009'!D7</f>
        <v>0</v>
      </c>
      <c r="I7" s="9">
        <f>'2010'!D7</f>
        <v>1</v>
      </c>
      <c r="J7" s="9">
        <f>'2011'!D7</f>
        <v>0</v>
      </c>
      <c r="K7" s="9">
        <f>'2012'!D7</f>
        <v>0</v>
      </c>
      <c r="L7" s="9">
        <f>'2013'!D7</f>
        <v>0</v>
      </c>
      <c r="M7" s="9">
        <f>'2014'!D7</f>
        <v>0</v>
      </c>
      <c r="N7" s="9">
        <f>'2015'!D7</f>
        <v>0</v>
      </c>
      <c r="O7" s="9">
        <f>'2016'!D7</f>
        <v>0</v>
      </c>
      <c r="P7" s="9">
        <f>'2017'!D7</f>
        <v>0</v>
      </c>
      <c r="Q7" s="9">
        <f>'2018'!D7</f>
        <v>0</v>
      </c>
      <c r="R7" s="9">
        <f>'2019'!D7</f>
        <v>0</v>
      </c>
      <c r="S7" s="9">
        <f>'2020'!D7</f>
        <v>0</v>
      </c>
      <c r="T7" s="9">
        <f>'2021'!D7</f>
        <v>0</v>
      </c>
      <c r="U7" s="9">
        <f>'2022'!D7</f>
        <v>0</v>
      </c>
      <c r="V7" s="9">
        <f>'2023'!D7</f>
        <v>0</v>
      </c>
      <c r="W7" s="9">
        <f>'2024'!D7</f>
        <v>0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</row>
    <row r="8" spans="1:150" ht="15.75" customHeight="1" x14ac:dyDescent="0.2">
      <c r="A8" s="2" t="s">
        <v>3</v>
      </c>
      <c r="B8" s="8">
        <f t="shared" si="0"/>
        <v>5</v>
      </c>
      <c r="C8" s="9">
        <f>'2004'!D8</f>
        <v>0</v>
      </c>
      <c r="D8" s="9">
        <f>'2005'!D8</f>
        <v>2</v>
      </c>
      <c r="E8" s="9">
        <f>'2006'!D8</f>
        <v>2</v>
      </c>
      <c r="F8" s="9">
        <f>'2007'!D8</f>
        <v>0</v>
      </c>
      <c r="G8" s="9">
        <f>'2008'!D8</f>
        <v>1</v>
      </c>
      <c r="H8" s="9">
        <f>'2009'!D8</f>
        <v>0</v>
      </c>
      <c r="I8" s="9">
        <f>'2010'!D8</f>
        <v>0</v>
      </c>
      <c r="J8" s="9">
        <f>'2011'!D8</f>
        <v>0</v>
      </c>
      <c r="K8" s="9">
        <f>'2012'!D8</f>
        <v>0</v>
      </c>
      <c r="L8" s="9">
        <f>'2013'!D8</f>
        <v>0</v>
      </c>
      <c r="M8" s="9">
        <f>'2014'!D8</f>
        <v>0</v>
      </c>
      <c r="N8" s="9">
        <f>'2015'!D8</f>
        <v>0</v>
      </c>
      <c r="O8" s="9">
        <f>'2016'!D8</f>
        <v>0</v>
      </c>
      <c r="P8" s="9">
        <f>'2017'!D8</f>
        <v>0</v>
      </c>
      <c r="Q8" s="9">
        <f>'2018'!D8</f>
        <v>0</v>
      </c>
      <c r="R8" s="9">
        <f>'2019'!D8</f>
        <v>0</v>
      </c>
      <c r="S8" s="9">
        <f>'2020'!D8</f>
        <v>0</v>
      </c>
      <c r="T8" s="9">
        <f>'2021'!D8</f>
        <v>0</v>
      </c>
      <c r="U8" s="9">
        <f>'2022'!D8</f>
        <v>0</v>
      </c>
      <c r="V8" s="9">
        <f>'2023'!D8</f>
        <v>0</v>
      </c>
      <c r="W8" s="9">
        <f>'2024'!D8</f>
        <v>0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</row>
    <row r="9" spans="1:150" ht="15.75" customHeight="1" x14ac:dyDescent="0.2">
      <c r="A9" s="2" t="s">
        <v>69</v>
      </c>
      <c r="B9" s="8">
        <f t="shared" si="0"/>
        <v>0</v>
      </c>
      <c r="C9" s="9">
        <f>'2004'!D9</f>
        <v>0</v>
      </c>
      <c r="D9" s="9">
        <f>'2005'!D9</f>
        <v>0</v>
      </c>
      <c r="E9" s="9">
        <f>'2006'!D9</f>
        <v>0</v>
      </c>
      <c r="F9" s="9">
        <f>'2007'!D9</f>
        <v>0</v>
      </c>
      <c r="G9" s="9">
        <f>'2008'!D9</f>
        <v>0</v>
      </c>
      <c r="H9" s="9">
        <f>'2009'!D9</f>
        <v>0</v>
      </c>
      <c r="I9" s="9">
        <f>'2010'!D9</f>
        <v>0</v>
      </c>
      <c r="J9" s="9">
        <f>'2011'!D9</f>
        <v>0</v>
      </c>
      <c r="K9" s="9">
        <f>'2012'!D9</f>
        <v>0</v>
      </c>
      <c r="L9" s="9">
        <f>'2013'!D9</f>
        <v>0</v>
      </c>
      <c r="M9" s="9">
        <f>'2014'!D9</f>
        <v>0</v>
      </c>
      <c r="N9" s="9">
        <f>'2015'!D9</f>
        <v>0</v>
      </c>
      <c r="O9" s="9">
        <f>'2016'!D9</f>
        <v>0</v>
      </c>
      <c r="P9" s="9">
        <f>'2017'!D9</f>
        <v>0</v>
      </c>
      <c r="Q9" s="9">
        <f>'2018'!D9</f>
        <v>0</v>
      </c>
      <c r="R9" s="9">
        <f>'2019'!D9</f>
        <v>0</v>
      </c>
      <c r="S9" s="9">
        <f>'2020'!D9</f>
        <v>0</v>
      </c>
      <c r="T9" s="9">
        <f>'2021'!D9</f>
        <v>0</v>
      </c>
      <c r="U9" s="9">
        <f>'2022'!D9</f>
        <v>0</v>
      </c>
      <c r="V9" s="9">
        <f>'2023'!D9</f>
        <v>0</v>
      </c>
      <c r="W9" s="9">
        <f>'2024'!D9</f>
        <v>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</row>
    <row r="10" spans="1:150" ht="15.75" customHeight="1" x14ac:dyDescent="0.2">
      <c r="A10" s="2" t="s">
        <v>4</v>
      </c>
      <c r="B10" s="8">
        <f t="shared" si="0"/>
        <v>23</v>
      </c>
      <c r="C10" s="9">
        <f>'2004'!D10</f>
        <v>0</v>
      </c>
      <c r="D10" s="9">
        <f>'2005'!D10</f>
        <v>0</v>
      </c>
      <c r="E10" s="9">
        <f>'2006'!D10</f>
        <v>0</v>
      </c>
      <c r="F10" s="9">
        <f>'2007'!D10</f>
        <v>0</v>
      </c>
      <c r="G10" s="9">
        <f>'2008'!D10</f>
        <v>0</v>
      </c>
      <c r="H10" s="9">
        <f>'2009'!D10</f>
        <v>0</v>
      </c>
      <c r="I10" s="9">
        <f>'2010'!D10</f>
        <v>0</v>
      </c>
      <c r="J10" s="9">
        <f>'2011'!D10</f>
        <v>0</v>
      </c>
      <c r="K10" s="9">
        <f>'2012'!D10</f>
        <v>0</v>
      </c>
      <c r="L10" s="9">
        <f>'2013'!D10</f>
        <v>1</v>
      </c>
      <c r="M10" s="9">
        <f>'2014'!D10</f>
        <v>0</v>
      </c>
      <c r="N10" s="9">
        <f>'2015'!D10</f>
        <v>6</v>
      </c>
      <c r="O10" s="9">
        <f>'2016'!D10</f>
        <v>2</v>
      </c>
      <c r="P10" s="9">
        <f>'2017'!D10</f>
        <v>1</v>
      </c>
      <c r="Q10" s="9">
        <f>'2018'!D10</f>
        <v>4</v>
      </c>
      <c r="R10" s="9">
        <f>'2019'!D10</f>
        <v>0</v>
      </c>
      <c r="S10" s="9">
        <f>'2020'!D10</f>
        <v>0</v>
      </c>
      <c r="T10" s="9">
        <f>'2021'!D10</f>
        <v>0</v>
      </c>
      <c r="U10" s="9">
        <f>'2022'!D10</f>
        <v>4</v>
      </c>
      <c r="V10" s="9">
        <f>'2023'!D10</f>
        <v>5</v>
      </c>
      <c r="W10" s="9">
        <f>'2024'!D10</f>
        <v>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</row>
    <row r="11" spans="1:150" ht="15.75" customHeight="1" x14ac:dyDescent="0.2">
      <c r="A11" s="2" t="s">
        <v>67</v>
      </c>
      <c r="B11" s="8">
        <f t="shared" si="0"/>
        <v>2</v>
      </c>
      <c r="C11" s="9">
        <f>'2004'!D11</f>
        <v>0</v>
      </c>
      <c r="D11" s="9">
        <f>'2005'!D11</f>
        <v>0</v>
      </c>
      <c r="E11" s="9">
        <f>'2006'!D11</f>
        <v>0</v>
      </c>
      <c r="F11" s="9">
        <f>'2007'!D11</f>
        <v>0</v>
      </c>
      <c r="G11" s="9">
        <f>'2008'!D11</f>
        <v>0</v>
      </c>
      <c r="H11" s="9">
        <f>'2009'!D11</f>
        <v>0</v>
      </c>
      <c r="I11" s="9">
        <f>'2010'!D11</f>
        <v>0</v>
      </c>
      <c r="J11" s="9">
        <f>'2011'!D11</f>
        <v>0</v>
      </c>
      <c r="K11" s="9">
        <f>'2012'!D11</f>
        <v>0</v>
      </c>
      <c r="L11" s="9">
        <f>'2013'!D11</f>
        <v>0</v>
      </c>
      <c r="M11" s="9">
        <f>'2014'!D11</f>
        <v>0</v>
      </c>
      <c r="N11" s="9">
        <f>'2015'!D11</f>
        <v>2</v>
      </c>
      <c r="O11" s="9">
        <f>'2016'!D11</f>
        <v>0</v>
      </c>
      <c r="P11" s="9">
        <f>'2017'!D11</f>
        <v>0</v>
      </c>
      <c r="Q11" s="9">
        <f>'2018'!D11</f>
        <v>0</v>
      </c>
      <c r="R11" s="9">
        <f>'2019'!D11</f>
        <v>0</v>
      </c>
      <c r="S11" s="9">
        <f>'2020'!D11</f>
        <v>0</v>
      </c>
      <c r="T11" s="9">
        <f>'2021'!D11</f>
        <v>0</v>
      </c>
      <c r="U11" s="9">
        <f>'2022'!D11</f>
        <v>0</v>
      </c>
      <c r="V11" s="9">
        <f>'2023'!D11</f>
        <v>0</v>
      </c>
      <c r="W11" s="9">
        <f>'2024'!D11</f>
        <v>0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</row>
    <row r="12" spans="1:150" ht="15.75" customHeight="1" x14ac:dyDescent="0.2">
      <c r="A12" s="2" t="s">
        <v>5</v>
      </c>
      <c r="B12" s="8">
        <f t="shared" si="0"/>
        <v>6</v>
      </c>
      <c r="C12" s="9">
        <f>'2004'!D12</f>
        <v>0</v>
      </c>
      <c r="D12" s="9">
        <f>'2005'!D12</f>
        <v>5</v>
      </c>
      <c r="E12" s="9">
        <f>'2006'!D12</f>
        <v>1</v>
      </c>
      <c r="F12" s="9">
        <f>'2007'!D12</f>
        <v>0</v>
      </c>
      <c r="G12" s="9">
        <f>'2008'!D12</f>
        <v>0</v>
      </c>
      <c r="H12" s="9">
        <f>'2009'!D12</f>
        <v>0</v>
      </c>
      <c r="I12" s="9">
        <f>'2010'!D12</f>
        <v>0</v>
      </c>
      <c r="J12" s="9">
        <f>'2011'!D12</f>
        <v>0</v>
      </c>
      <c r="K12" s="9">
        <f>'2012'!D12</f>
        <v>0</v>
      </c>
      <c r="L12" s="9">
        <f>'2013'!D12</f>
        <v>0</v>
      </c>
      <c r="M12" s="9">
        <f>'2014'!D12</f>
        <v>0</v>
      </c>
      <c r="N12" s="9">
        <f>'2015'!D12</f>
        <v>0</v>
      </c>
      <c r="O12" s="9">
        <f>'2016'!D12</f>
        <v>0</v>
      </c>
      <c r="P12" s="9">
        <f>'2017'!D12</f>
        <v>0</v>
      </c>
      <c r="Q12" s="9">
        <f>'2018'!D12</f>
        <v>0</v>
      </c>
      <c r="R12" s="9">
        <f>'2019'!D12</f>
        <v>0</v>
      </c>
      <c r="S12" s="9">
        <f>'2020'!D12</f>
        <v>0</v>
      </c>
      <c r="T12" s="9">
        <f>'2021'!D12</f>
        <v>0</v>
      </c>
      <c r="U12" s="9">
        <f>'2022'!D12</f>
        <v>0</v>
      </c>
      <c r="V12" s="9">
        <f>'2023'!D12</f>
        <v>0</v>
      </c>
      <c r="W12" s="9">
        <f>'2024'!D12</f>
        <v>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5.75" customHeight="1" x14ac:dyDescent="0.2">
      <c r="A13" s="2" t="s">
        <v>6</v>
      </c>
      <c r="B13" s="8">
        <f t="shared" si="0"/>
        <v>14</v>
      </c>
      <c r="C13" s="9">
        <f>'2004'!D13</f>
        <v>0</v>
      </c>
      <c r="D13" s="9">
        <f>'2005'!D13</f>
        <v>0</v>
      </c>
      <c r="E13" s="9">
        <f>'2006'!D13</f>
        <v>0</v>
      </c>
      <c r="F13" s="9">
        <f>'2007'!D13</f>
        <v>3</v>
      </c>
      <c r="G13" s="9">
        <f>'2008'!D13</f>
        <v>1</v>
      </c>
      <c r="H13" s="9">
        <f>'2009'!D13</f>
        <v>3</v>
      </c>
      <c r="I13" s="9">
        <f>'2010'!D13</f>
        <v>1</v>
      </c>
      <c r="J13" s="9">
        <f>'2011'!D13</f>
        <v>4</v>
      </c>
      <c r="K13" s="9">
        <f>'2012'!D13</f>
        <v>2</v>
      </c>
      <c r="L13" s="9">
        <f>'2013'!D13</f>
        <v>0</v>
      </c>
      <c r="M13" s="9">
        <f>'2014'!D13</f>
        <v>0</v>
      </c>
      <c r="N13" s="9">
        <f>'2015'!D13</f>
        <v>0</v>
      </c>
      <c r="O13" s="9">
        <f>'2016'!D13</f>
        <v>0</v>
      </c>
      <c r="P13" s="9">
        <f>'2017'!D13</f>
        <v>0</v>
      </c>
      <c r="Q13" s="9">
        <f>'2018'!D13</f>
        <v>0</v>
      </c>
      <c r="R13" s="9">
        <f>'2019'!D13</f>
        <v>0</v>
      </c>
      <c r="S13" s="9">
        <f>'2020'!D13</f>
        <v>0</v>
      </c>
      <c r="T13" s="9">
        <f>'2021'!D13</f>
        <v>0</v>
      </c>
      <c r="U13" s="9">
        <f>'2022'!D13</f>
        <v>0</v>
      </c>
      <c r="V13" s="9">
        <f>'2023'!D13</f>
        <v>0</v>
      </c>
      <c r="W13" s="9">
        <f>'2024'!D13</f>
        <v>0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5.75" customHeight="1" x14ac:dyDescent="0.2">
      <c r="A14" s="2" t="s">
        <v>44</v>
      </c>
      <c r="B14" s="8">
        <f t="shared" si="0"/>
        <v>64</v>
      </c>
      <c r="C14" s="9">
        <f>'2004'!D14</f>
        <v>0</v>
      </c>
      <c r="D14" s="9">
        <f>'2005'!D14</f>
        <v>0</v>
      </c>
      <c r="E14" s="9">
        <f>'2006'!D14</f>
        <v>3</v>
      </c>
      <c r="F14" s="9">
        <f>'2007'!D14</f>
        <v>0</v>
      </c>
      <c r="G14" s="9">
        <f>'2008'!D14</f>
        <v>1</v>
      </c>
      <c r="H14" s="9">
        <f>'2009'!D14</f>
        <v>6</v>
      </c>
      <c r="I14" s="9">
        <f>'2010'!D14</f>
        <v>1</v>
      </c>
      <c r="J14" s="9">
        <f>'2011'!D14</f>
        <v>5</v>
      </c>
      <c r="K14" s="9">
        <f>'2012'!D14</f>
        <v>2</v>
      </c>
      <c r="L14" s="9">
        <f>'2013'!D14</f>
        <v>10</v>
      </c>
      <c r="M14" s="9">
        <f>'2014'!D14</f>
        <v>6</v>
      </c>
      <c r="N14" s="9">
        <f>'2015'!D14</f>
        <v>6</v>
      </c>
      <c r="O14" s="9">
        <f>'2016'!D14</f>
        <v>3</v>
      </c>
      <c r="P14" s="9">
        <f>'2017'!D14</f>
        <v>5</v>
      </c>
      <c r="Q14" s="9">
        <f>'2018'!D14</f>
        <v>4</v>
      </c>
      <c r="R14" s="9">
        <f>'2019'!D14</f>
        <v>3</v>
      </c>
      <c r="S14" s="9">
        <f>'2020'!D14</f>
        <v>0</v>
      </c>
      <c r="T14" s="9">
        <f>'2021'!D14</f>
        <v>2</v>
      </c>
      <c r="U14" s="9">
        <f>'2022'!D14</f>
        <v>1</v>
      </c>
      <c r="V14" s="9">
        <f>'2023'!D14</f>
        <v>1</v>
      </c>
      <c r="W14" s="9">
        <f>'2024'!D14</f>
        <v>5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15.75" customHeight="1" x14ac:dyDescent="0.2">
      <c r="A15" s="2" t="s">
        <v>80</v>
      </c>
      <c r="B15" s="8">
        <f t="shared" si="0"/>
        <v>0</v>
      </c>
      <c r="C15" s="9">
        <f>'2004'!D15</f>
        <v>0</v>
      </c>
      <c r="D15" s="9">
        <f>'2005'!D15</f>
        <v>0</v>
      </c>
      <c r="E15" s="9">
        <f>'2006'!D15</f>
        <v>0</v>
      </c>
      <c r="F15" s="9">
        <f>'2007'!D15</f>
        <v>0</v>
      </c>
      <c r="G15" s="9">
        <f>'2008'!D15</f>
        <v>0</v>
      </c>
      <c r="H15" s="9">
        <f>'2009'!D15</f>
        <v>0</v>
      </c>
      <c r="I15" s="9">
        <f>'2010'!D15</f>
        <v>0</v>
      </c>
      <c r="J15" s="9">
        <f>'2011'!D15</f>
        <v>0</v>
      </c>
      <c r="K15" s="9">
        <f>'2012'!D15</f>
        <v>0</v>
      </c>
      <c r="L15" s="9">
        <f>'2013'!D15</f>
        <v>0</v>
      </c>
      <c r="M15" s="9">
        <f>'2014'!D15</f>
        <v>0</v>
      </c>
      <c r="N15" s="9">
        <f>'2015'!D15</f>
        <v>0</v>
      </c>
      <c r="O15" s="9">
        <f>'2016'!D15</f>
        <v>0</v>
      </c>
      <c r="P15" s="9">
        <f>'2017'!D15</f>
        <v>0</v>
      </c>
      <c r="Q15" s="9">
        <f>'2018'!D15</f>
        <v>0</v>
      </c>
      <c r="R15" s="9">
        <f>'2019'!D15</f>
        <v>0</v>
      </c>
      <c r="S15" s="9">
        <f>'2020'!D15</f>
        <v>0</v>
      </c>
      <c r="T15" s="9">
        <f>'2021'!D15</f>
        <v>0</v>
      </c>
      <c r="U15" s="9">
        <f>'2022'!D15</f>
        <v>0</v>
      </c>
      <c r="V15" s="9">
        <f>'2023'!D15</f>
        <v>0</v>
      </c>
      <c r="W15" s="9">
        <f>'2024'!D15</f>
        <v>0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15.75" customHeight="1" x14ac:dyDescent="0.2">
      <c r="A16" s="2" t="s">
        <v>81</v>
      </c>
      <c r="B16" s="8">
        <f t="shared" si="0"/>
        <v>3</v>
      </c>
      <c r="C16" s="9">
        <f>'2004'!D16</f>
        <v>0</v>
      </c>
      <c r="D16" s="9">
        <f>'2005'!D16</f>
        <v>0</v>
      </c>
      <c r="E16" s="9">
        <f>'2006'!D16</f>
        <v>0</v>
      </c>
      <c r="F16" s="9">
        <f>'2007'!D16</f>
        <v>0</v>
      </c>
      <c r="G16" s="9">
        <f>'2008'!D16</f>
        <v>0</v>
      </c>
      <c r="H16" s="9">
        <f>'2009'!D16</f>
        <v>0</v>
      </c>
      <c r="I16" s="9">
        <f>'2010'!D16</f>
        <v>0</v>
      </c>
      <c r="J16" s="9">
        <f>'2011'!D16</f>
        <v>0</v>
      </c>
      <c r="K16" s="9">
        <f>'2012'!D16</f>
        <v>0</v>
      </c>
      <c r="L16" s="9">
        <f>'2013'!D16</f>
        <v>0</v>
      </c>
      <c r="M16" s="9">
        <f>'2014'!D16</f>
        <v>0</v>
      </c>
      <c r="N16" s="9">
        <f>'2015'!D16</f>
        <v>0</v>
      </c>
      <c r="O16" s="9">
        <f>'2016'!D16</f>
        <v>0</v>
      </c>
      <c r="P16" s="9">
        <f>'2017'!D16</f>
        <v>0</v>
      </c>
      <c r="Q16" s="9">
        <f>'2018'!D16</f>
        <v>0</v>
      </c>
      <c r="R16" s="9">
        <f>'2019'!D16</f>
        <v>0</v>
      </c>
      <c r="S16" s="9">
        <f>'2020'!D16</f>
        <v>0</v>
      </c>
      <c r="T16" s="9">
        <f>'2021'!D16</f>
        <v>0</v>
      </c>
      <c r="U16" s="9">
        <f>'2022'!D16</f>
        <v>0</v>
      </c>
      <c r="V16" s="9">
        <f>'2023'!D16</f>
        <v>0</v>
      </c>
      <c r="W16" s="9">
        <f>'2024'!D16</f>
        <v>3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</row>
    <row r="17" spans="1:150" ht="15.75" customHeight="1" x14ac:dyDescent="0.2">
      <c r="A17" s="2" t="s">
        <v>7</v>
      </c>
      <c r="B17" s="8">
        <f t="shared" si="0"/>
        <v>87</v>
      </c>
      <c r="C17" s="9">
        <f>'2004'!D17</f>
        <v>0</v>
      </c>
      <c r="D17" s="9">
        <f>'2005'!D17</f>
        <v>6</v>
      </c>
      <c r="E17" s="9">
        <f>'2006'!D17</f>
        <v>8</v>
      </c>
      <c r="F17" s="9">
        <f>'2007'!D17</f>
        <v>12</v>
      </c>
      <c r="G17" s="9">
        <f>'2008'!D17</f>
        <v>3</v>
      </c>
      <c r="H17" s="9">
        <f>'2009'!D17</f>
        <v>8</v>
      </c>
      <c r="I17" s="9">
        <f>'2010'!D17</f>
        <v>9</v>
      </c>
      <c r="J17" s="9">
        <f>'2011'!D17</f>
        <v>8</v>
      </c>
      <c r="K17" s="9">
        <f>'2012'!D17</f>
        <v>0</v>
      </c>
      <c r="L17" s="9">
        <f>'2013'!D17</f>
        <v>0</v>
      </c>
      <c r="M17" s="9">
        <f>'2014'!D17</f>
        <v>0</v>
      </c>
      <c r="N17" s="9">
        <f>'2015'!D17</f>
        <v>1</v>
      </c>
      <c r="O17" s="9">
        <f>'2016'!D17</f>
        <v>5</v>
      </c>
      <c r="P17" s="9">
        <f>'2017'!D17</f>
        <v>2</v>
      </c>
      <c r="Q17" s="9">
        <f>'2018'!D17</f>
        <v>1</v>
      </c>
      <c r="R17" s="9">
        <f>'2019'!D17</f>
        <v>5</v>
      </c>
      <c r="S17" s="9">
        <f>'2020'!D17</f>
        <v>0</v>
      </c>
      <c r="T17" s="9">
        <f>'2021'!D17</f>
        <v>3</v>
      </c>
      <c r="U17" s="9">
        <f>'2022'!D17</f>
        <v>5</v>
      </c>
      <c r="V17" s="9">
        <f>'2023'!D17</f>
        <v>7</v>
      </c>
      <c r="W17" s="9">
        <f>'2024'!D17</f>
        <v>4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</row>
    <row r="18" spans="1:150" ht="15.75" customHeight="1" x14ac:dyDescent="0.2">
      <c r="A18" s="2" t="s">
        <v>70</v>
      </c>
      <c r="B18" s="8">
        <f t="shared" si="0"/>
        <v>1</v>
      </c>
      <c r="C18" s="9">
        <f>'2004'!D18</f>
        <v>0</v>
      </c>
      <c r="D18" s="9">
        <f>'2005'!D18</f>
        <v>0</v>
      </c>
      <c r="E18" s="9">
        <f>'2006'!D18</f>
        <v>0</v>
      </c>
      <c r="F18" s="9">
        <f>'2007'!D18</f>
        <v>0</v>
      </c>
      <c r="G18" s="9">
        <f>'2008'!D18</f>
        <v>0</v>
      </c>
      <c r="H18" s="9">
        <f>'2009'!D18</f>
        <v>0</v>
      </c>
      <c r="I18" s="9">
        <f>'2010'!D18</f>
        <v>0</v>
      </c>
      <c r="J18" s="9">
        <f>'2011'!D18</f>
        <v>0</v>
      </c>
      <c r="K18" s="9">
        <f>'2012'!D18</f>
        <v>0</v>
      </c>
      <c r="L18" s="9">
        <f>'2013'!D18</f>
        <v>0</v>
      </c>
      <c r="M18" s="9">
        <f>'2014'!D18</f>
        <v>0</v>
      </c>
      <c r="N18" s="9">
        <f>'2015'!D18</f>
        <v>0</v>
      </c>
      <c r="O18" s="9">
        <f>'2016'!D18</f>
        <v>1</v>
      </c>
      <c r="P18" s="9">
        <f>'2017'!D18</f>
        <v>0</v>
      </c>
      <c r="Q18" s="9">
        <f>'2018'!D18</f>
        <v>0</v>
      </c>
      <c r="R18" s="9">
        <f>'2019'!D18</f>
        <v>0</v>
      </c>
      <c r="S18" s="9">
        <f>'2020'!D18</f>
        <v>0</v>
      </c>
      <c r="T18" s="9">
        <f>'2021'!D18</f>
        <v>0</v>
      </c>
      <c r="U18" s="9">
        <f>'2022'!D18</f>
        <v>0</v>
      </c>
      <c r="V18" s="9">
        <f>'2023'!D18</f>
        <v>0</v>
      </c>
      <c r="W18" s="9">
        <f>'2024'!D18</f>
        <v>0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5.75" customHeight="1" x14ac:dyDescent="0.2">
      <c r="A19" s="2" t="s">
        <v>8</v>
      </c>
      <c r="B19" s="8">
        <f t="shared" si="0"/>
        <v>0</v>
      </c>
      <c r="C19" s="9">
        <f>'2004'!D19</f>
        <v>0</v>
      </c>
      <c r="D19" s="9">
        <f>'2005'!D19</f>
        <v>0</v>
      </c>
      <c r="E19" s="9">
        <f>'2006'!D19</f>
        <v>0</v>
      </c>
      <c r="F19" s="9">
        <f>'2007'!D19</f>
        <v>0</v>
      </c>
      <c r="G19" s="9">
        <f>'2008'!D19</f>
        <v>0</v>
      </c>
      <c r="H19" s="9">
        <f>'2009'!D19</f>
        <v>0</v>
      </c>
      <c r="I19" s="9">
        <f>'2010'!D19</f>
        <v>0</v>
      </c>
      <c r="J19" s="9">
        <f>'2011'!D19</f>
        <v>0</v>
      </c>
      <c r="K19" s="9">
        <f>'2012'!D19</f>
        <v>0</v>
      </c>
      <c r="L19" s="9">
        <f>'2013'!D19</f>
        <v>0</v>
      </c>
      <c r="M19" s="9">
        <f>'2014'!D19</f>
        <v>0</v>
      </c>
      <c r="N19" s="9">
        <f>'2015'!D19</f>
        <v>0</v>
      </c>
      <c r="O19" s="9">
        <f>'2016'!D19</f>
        <v>0</v>
      </c>
      <c r="P19" s="9">
        <f>'2017'!D19</f>
        <v>0</v>
      </c>
      <c r="Q19" s="9">
        <f>'2018'!D19</f>
        <v>0</v>
      </c>
      <c r="R19" s="9">
        <f>'2019'!D19</f>
        <v>0</v>
      </c>
      <c r="S19" s="9">
        <f>'2020'!D19</f>
        <v>0</v>
      </c>
      <c r="T19" s="9">
        <f>'2021'!D19</f>
        <v>0</v>
      </c>
      <c r="U19" s="9">
        <f>'2022'!D19</f>
        <v>0</v>
      </c>
      <c r="V19" s="9">
        <f>'2023'!D19</f>
        <v>0</v>
      </c>
      <c r="W19" s="9">
        <f>'2024'!D19</f>
        <v>0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ht="15.75" customHeight="1" x14ac:dyDescent="0.2">
      <c r="A20" s="2" t="s">
        <v>79</v>
      </c>
      <c r="B20" s="8">
        <f t="shared" si="0"/>
        <v>3</v>
      </c>
      <c r="C20" s="9">
        <f>'2004'!D20</f>
        <v>0</v>
      </c>
      <c r="D20" s="9">
        <f>'2005'!D20</f>
        <v>0</v>
      </c>
      <c r="E20" s="9">
        <f>'2006'!D20</f>
        <v>0</v>
      </c>
      <c r="F20" s="9">
        <f>'2007'!D20</f>
        <v>0</v>
      </c>
      <c r="G20" s="9">
        <f>'2008'!D20</f>
        <v>0</v>
      </c>
      <c r="H20" s="9">
        <f>'2009'!D20</f>
        <v>0</v>
      </c>
      <c r="I20" s="9">
        <f>'2010'!D20</f>
        <v>0</v>
      </c>
      <c r="J20" s="9">
        <f>'2011'!D20</f>
        <v>0</v>
      </c>
      <c r="K20" s="9">
        <f>'2012'!D20</f>
        <v>0</v>
      </c>
      <c r="L20" s="9">
        <f>'2013'!D20</f>
        <v>0</v>
      </c>
      <c r="M20" s="9">
        <f>'2014'!D20</f>
        <v>0</v>
      </c>
      <c r="N20" s="9">
        <f>'2015'!D20</f>
        <v>0</v>
      </c>
      <c r="O20" s="9">
        <f>'2016'!D20</f>
        <v>0</v>
      </c>
      <c r="P20" s="9">
        <f>'2017'!D20</f>
        <v>0</v>
      </c>
      <c r="Q20" s="9">
        <f>'2018'!D20</f>
        <v>0</v>
      </c>
      <c r="R20" s="9">
        <f>'2019'!D20</f>
        <v>0</v>
      </c>
      <c r="S20" s="9">
        <f>'2020'!D20</f>
        <v>0</v>
      </c>
      <c r="T20" s="9">
        <f>'2021'!D20</f>
        <v>0</v>
      </c>
      <c r="U20" s="9">
        <f>'2022'!D20</f>
        <v>0</v>
      </c>
      <c r="V20" s="9">
        <f>'2023'!D20</f>
        <v>3</v>
      </c>
      <c r="W20" s="9">
        <f>'2024'!D20</f>
        <v>0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</row>
    <row r="21" spans="1:150" ht="15.75" customHeight="1" x14ac:dyDescent="0.2">
      <c r="A21" s="2" t="s">
        <v>57</v>
      </c>
      <c r="B21" s="8">
        <f t="shared" si="0"/>
        <v>0</v>
      </c>
      <c r="C21" s="9">
        <f>'2004'!D21</f>
        <v>0</v>
      </c>
      <c r="D21" s="9">
        <f>'2005'!D21</f>
        <v>0</v>
      </c>
      <c r="E21" s="9">
        <f>'2006'!D21</f>
        <v>0</v>
      </c>
      <c r="F21" s="9">
        <f>'2007'!D21</f>
        <v>0</v>
      </c>
      <c r="G21" s="9">
        <f>'2008'!D21</f>
        <v>0</v>
      </c>
      <c r="H21" s="9">
        <f>'2009'!D21</f>
        <v>0</v>
      </c>
      <c r="I21" s="9">
        <f>'2010'!D21</f>
        <v>0</v>
      </c>
      <c r="J21" s="9">
        <f>'2011'!D21</f>
        <v>0</v>
      </c>
      <c r="K21" s="9">
        <f>'2012'!D21</f>
        <v>0</v>
      </c>
      <c r="L21" s="9">
        <f>'2013'!D21</f>
        <v>0</v>
      </c>
      <c r="M21" s="9">
        <f>'2014'!D21</f>
        <v>0</v>
      </c>
      <c r="N21" s="9">
        <f>'2015'!D21</f>
        <v>0</v>
      </c>
      <c r="O21" s="9">
        <f>'2016'!D21</f>
        <v>0</v>
      </c>
      <c r="P21" s="9">
        <f>'2017'!D21</f>
        <v>0</v>
      </c>
      <c r="Q21" s="9">
        <f>'2018'!D21</f>
        <v>0</v>
      </c>
      <c r="R21" s="9">
        <f>'2019'!D21</f>
        <v>0</v>
      </c>
      <c r="S21" s="9">
        <f>'2020'!D21</f>
        <v>0</v>
      </c>
      <c r="T21" s="9">
        <f>'2021'!D21</f>
        <v>0</v>
      </c>
      <c r="U21" s="9">
        <f>'2022'!D21</f>
        <v>0</v>
      </c>
      <c r="V21" s="9">
        <f>'2023'!D21</f>
        <v>0</v>
      </c>
      <c r="W21" s="9">
        <f>'2024'!D21</f>
        <v>0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</row>
    <row r="22" spans="1:150" ht="15.75" customHeight="1" x14ac:dyDescent="0.2">
      <c r="A22" s="2" t="s">
        <v>9</v>
      </c>
      <c r="B22" s="8">
        <f t="shared" si="0"/>
        <v>45</v>
      </c>
      <c r="C22" s="9">
        <f>'2004'!D22</f>
        <v>0</v>
      </c>
      <c r="D22" s="9">
        <f>'2005'!D22</f>
        <v>0</v>
      </c>
      <c r="E22" s="9">
        <f>'2006'!D22</f>
        <v>0</v>
      </c>
      <c r="F22" s="9">
        <f>'2007'!D22</f>
        <v>0</v>
      </c>
      <c r="G22" s="9">
        <f>'2008'!D22</f>
        <v>0</v>
      </c>
      <c r="H22" s="9">
        <f>'2009'!D22</f>
        <v>0</v>
      </c>
      <c r="I22" s="9">
        <f>'2010'!D22</f>
        <v>0</v>
      </c>
      <c r="J22" s="9">
        <f>'2011'!D22</f>
        <v>0</v>
      </c>
      <c r="K22" s="9">
        <f>'2012'!D22</f>
        <v>0</v>
      </c>
      <c r="L22" s="9">
        <f>'2013'!D22</f>
        <v>7</v>
      </c>
      <c r="M22" s="9">
        <f>'2014'!D22</f>
        <v>4</v>
      </c>
      <c r="N22" s="9">
        <f>'2015'!D22</f>
        <v>9</v>
      </c>
      <c r="O22" s="9">
        <f>'2016'!D22</f>
        <v>3</v>
      </c>
      <c r="P22" s="9">
        <f>'2017'!D22</f>
        <v>4</v>
      </c>
      <c r="Q22" s="9">
        <f>'2018'!D22</f>
        <v>4</v>
      </c>
      <c r="R22" s="9">
        <f>'2019'!D22</f>
        <v>2</v>
      </c>
      <c r="S22" s="9">
        <f>'2020'!D22</f>
        <v>0</v>
      </c>
      <c r="T22" s="9">
        <f>'2021'!D22</f>
        <v>4</v>
      </c>
      <c r="U22" s="9">
        <f>'2022'!D22</f>
        <v>8</v>
      </c>
      <c r="V22" s="9">
        <f>'2023'!D22</f>
        <v>0</v>
      </c>
      <c r="W22" s="9">
        <f>'2024'!D22</f>
        <v>0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</row>
    <row r="23" spans="1:150" ht="15.75" customHeight="1" x14ac:dyDescent="0.2">
      <c r="A23" s="2" t="s">
        <v>50</v>
      </c>
      <c r="B23" s="8">
        <f t="shared" si="0"/>
        <v>6</v>
      </c>
      <c r="C23" s="9">
        <f>'2004'!D23</f>
        <v>0</v>
      </c>
      <c r="D23" s="9">
        <f>'2005'!D23</f>
        <v>0</v>
      </c>
      <c r="E23" s="9">
        <f>'2006'!D23</f>
        <v>0</v>
      </c>
      <c r="F23" s="9">
        <f>'2007'!D23</f>
        <v>0</v>
      </c>
      <c r="G23" s="9">
        <f>'2008'!D23</f>
        <v>0</v>
      </c>
      <c r="H23" s="9">
        <f>'2009'!D23</f>
        <v>0</v>
      </c>
      <c r="I23" s="9">
        <f>'2010'!D23</f>
        <v>0</v>
      </c>
      <c r="J23" s="9">
        <f>'2011'!D23</f>
        <v>0</v>
      </c>
      <c r="K23" s="9">
        <f>'2012'!D23</f>
        <v>0</v>
      </c>
      <c r="L23" s="9">
        <f>'2013'!D23</f>
        <v>0</v>
      </c>
      <c r="M23" s="9">
        <f>'2014'!D23</f>
        <v>0</v>
      </c>
      <c r="N23" s="9">
        <f>'2015'!D23</f>
        <v>0</v>
      </c>
      <c r="O23" s="9">
        <f>'2016'!D23</f>
        <v>0</v>
      </c>
      <c r="P23" s="9">
        <f>'2017'!D23</f>
        <v>0</v>
      </c>
      <c r="Q23" s="9">
        <f>'2018'!D23</f>
        <v>0</v>
      </c>
      <c r="R23" s="9">
        <f>'2019'!D23</f>
        <v>0</v>
      </c>
      <c r="S23" s="9">
        <f>'2020'!D23</f>
        <v>0</v>
      </c>
      <c r="T23" s="9">
        <f>'2021'!D23</f>
        <v>0</v>
      </c>
      <c r="U23" s="9">
        <f>'2022'!D23</f>
        <v>0</v>
      </c>
      <c r="V23" s="9">
        <f>'2023'!D23</f>
        <v>2</v>
      </c>
      <c r="W23" s="9">
        <f>'2024'!D23</f>
        <v>4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</row>
    <row r="24" spans="1:150" ht="15.75" customHeight="1" x14ac:dyDescent="0.2">
      <c r="A24" s="2" t="s">
        <v>10</v>
      </c>
      <c r="B24" s="8">
        <f t="shared" si="0"/>
        <v>48</v>
      </c>
      <c r="C24" s="9">
        <f>'2004'!D24</f>
        <v>0</v>
      </c>
      <c r="D24" s="9">
        <f>'2005'!D24</f>
        <v>7</v>
      </c>
      <c r="E24" s="9">
        <f>'2006'!D24</f>
        <v>5</v>
      </c>
      <c r="F24" s="9">
        <f>'2007'!D24</f>
        <v>12</v>
      </c>
      <c r="G24" s="9">
        <f>'2008'!D24</f>
        <v>10</v>
      </c>
      <c r="H24" s="9">
        <f>'2009'!D24</f>
        <v>2</v>
      </c>
      <c r="I24" s="9">
        <f>'2010'!D24</f>
        <v>5</v>
      </c>
      <c r="J24" s="9">
        <f>'2011'!D24</f>
        <v>4</v>
      </c>
      <c r="K24" s="9">
        <f>'2012'!D24</f>
        <v>2</v>
      </c>
      <c r="L24" s="9">
        <f>'2013'!D24</f>
        <v>1</v>
      </c>
      <c r="M24" s="9">
        <f>'2014'!D24</f>
        <v>0</v>
      </c>
      <c r="N24" s="9">
        <f>'2015'!D24</f>
        <v>0</v>
      </c>
      <c r="O24" s="9">
        <f>'2016'!D24</f>
        <v>0</v>
      </c>
      <c r="P24" s="9">
        <f>'2017'!D24</f>
        <v>0</v>
      </c>
      <c r="Q24" s="9">
        <f>'2018'!D24</f>
        <v>0</v>
      </c>
      <c r="R24" s="9">
        <f>'2019'!D24</f>
        <v>0</v>
      </c>
      <c r="S24" s="9">
        <f>'2020'!D24</f>
        <v>0</v>
      </c>
      <c r="T24" s="9">
        <f>'2021'!D24</f>
        <v>0</v>
      </c>
      <c r="U24" s="9">
        <f>'2022'!D24</f>
        <v>0</v>
      </c>
      <c r="V24" s="9">
        <f>'2023'!D24</f>
        <v>0</v>
      </c>
      <c r="W24" s="9">
        <f>'2024'!D24</f>
        <v>0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</row>
    <row r="25" spans="1:150" ht="15.75" customHeight="1" x14ac:dyDescent="0.2">
      <c r="A25" s="2" t="s">
        <v>71</v>
      </c>
      <c r="B25" s="8">
        <f t="shared" si="0"/>
        <v>0</v>
      </c>
      <c r="C25" s="9">
        <f>'2004'!D25</f>
        <v>0</v>
      </c>
      <c r="D25" s="9">
        <f>'2005'!D25</f>
        <v>0</v>
      </c>
      <c r="E25" s="9">
        <f>'2006'!D25</f>
        <v>0</v>
      </c>
      <c r="F25" s="9">
        <f>'2007'!D25</f>
        <v>0</v>
      </c>
      <c r="G25" s="9">
        <f>'2008'!D25</f>
        <v>0</v>
      </c>
      <c r="H25" s="9">
        <f>'2009'!D25</f>
        <v>0</v>
      </c>
      <c r="I25" s="9">
        <f>'2010'!D25</f>
        <v>0</v>
      </c>
      <c r="J25" s="9">
        <f>'2011'!D25</f>
        <v>0</v>
      </c>
      <c r="K25" s="9">
        <f>'2012'!D25</f>
        <v>0</v>
      </c>
      <c r="L25" s="9">
        <f>'2013'!D25</f>
        <v>0</v>
      </c>
      <c r="M25" s="9">
        <f>'2014'!D25</f>
        <v>0</v>
      </c>
      <c r="N25" s="9">
        <f>'2015'!D25</f>
        <v>0</v>
      </c>
      <c r="O25" s="9">
        <f>'2016'!D25</f>
        <v>0</v>
      </c>
      <c r="P25" s="9">
        <f>'2017'!D25</f>
        <v>0</v>
      </c>
      <c r="Q25" s="9">
        <f>'2018'!D25</f>
        <v>0</v>
      </c>
      <c r="R25" s="9">
        <f>'2019'!D25</f>
        <v>0</v>
      </c>
      <c r="S25" s="9">
        <f>'2020'!D25</f>
        <v>0</v>
      </c>
      <c r="T25" s="9">
        <f>'2021'!D25</f>
        <v>0</v>
      </c>
      <c r="U25" s="9">
        <f>'2022'!D25</f>
        <v>0</v>
      </c>
      <c r="V25" s="9">
        <f>'2023'!D25</f>
        <v>0</v>
      </c>
      <c r="W25" s="9">
        <f>'2024'!D25</f>
        <v>0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</row>
    <row r="26" spans="1:150" ht="15.75" customHeight="1" x14ac:dyDescent="0.2">
      <c r="A26" s="2" t="s">
        <v>11</v>
      </c>
      <c r="B26" s="8">
        <f t="shared" si="0"/>
        <v>41</v>
      </c>
      <c r="C26" s="9">
        <f>'2004'!D26</f>
        <v>0</v>
      </c>
      <c r="D26" s="9">
        <f>'2005'!D26</f>
        <v>0</v>
      </c>
      <c r="E26" s="9">
        <f>'2006'!D26</f>
        <v>2</v>
      </c>
      <c r="F26" s="9">
        <f>'2007'!D26</f>
        <v>0</v>
      </c>
      <c r="G26" s="9">
        <f>'2008'!D26</f>
        <v>0</v>
      </c>
      <c r="H26" s="9">
        <f>'2009'!D26</f>
        <v>0</v>
      </c>
      <c r="I26" s="9">
        <f>'2010'!D26</f>
        <v>1</v>
      </c>
      <c r="J26" s="9">
        <f>'2011'!D26</f>
        <v>2</v>
      </c>
      <c r="K26" s="9">
        <f>'2012'!D26</f>
        <v>1</v>
      </c>
      <c r="L26" s="9">
        <f>'2013'!D26</f>
        <v>6</v>
      </c>
      <c r="M26" s="9">
        <f>'2014'!D26</f>
        <v>5</v>
      </c>
      <c r="N26" s="9">
        <f>'2015'!D26</f>
        <v>8</v>
      </c>
      <c r="O26" s="9">
        <f>'2016'!D26</f>
        <v>1</v>
      </c>
      <c r="P26" s="9">
        <f>'2017'!D26</f>
        <v>0</v>
      </c>
      <c r="Q26" s="9">
        <f>'2018'!D26</f>
        <v>0</v>
      </c>
      <c r="R26" s="9">
        <f>'2019'!D26</f>
        <v>1</v>
      </c>
      <c r="S26" s="9">
        <f>'2020'!D26</f>
        <v>0</v>
      </c>
      <c r="T26" s="9">
        <f>'2021'!D26</f>
        <v>5</v>
      </c>
      <c r="U26" s="9">
        <f>'2022'!D26</f>
        <v>2</v>
      </c>
      <c r="V26" s="9">
        <f>'2023'!D26</f>
        <v>0</v>
      </c>
      <c r="W26" s="9">
        <f>'2024'!D26</f>
        <v>7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</row>
    <row r="27" spans="1:150" ht="15.75" customHeight="1" x14ac:dyDescent="0.2">
      <c r="A27" s="2" t="s">
        <v>14</v>
      </c>
      <c r="B27" s="8">
        <f t="shared" si="0"/>
        <v>35</v>
      </c>
      <c r="C27" s="9">
        <f>'2004'!D27</f>
        <v>0</v>
      </c>
      <c r="D27" s="9">
        <f>'2005'!D27</f>
        <v>2</v>
      </c>
      <c r="E27" s="9">
        <f>'2006'!D27</f>
        <v>1</v>
      </c>
      <c r="F27" s="9">
        <f>'2007'!D27</f>
        <v>5</v>
      </c>
      <c r="G27" s="9">
        <f>'2008'!D27</f>
        <v>4</v>
      </c>
      <c r="H27" s="9">
        <f>'2009'!D27</f>
        <v>9</v>
      </c>
      <c r="I27" s="9">
        <f>'2010'!D27</f>
        <v>2</v>
      </c>
      <c r="J27" s="9">
        <f>'2011'!D27</f>
        <v>1</v>
      </c>
      <c r="K27" s="9">
        <f>'2012'!D27</f>
        <v>3</v>
      </c>
      <c r="L27" s="9">
        <f>'2013'!D27</f>
        <v>0</v>
      </c>
      <c r="M27" s="9">
        <f>'2014'!D27</f>
        <v>1</v>
      </c>
      <c r="N27" s="9">
        <f>'2015'!D27</f>
        <v>2</v>
      </c>
      <c r="O27" s="9">
        <f>'2016'!D27</f>
        <v>3</v>
      </c>
      <c r="P27" s="9">
        <f>'2017'!D27</f>
        <v>0</v>
      </c>
      <c r="Q27" s="9">
        <f>'2018'!D27</f>
        <v>0</v>
      </c>
      <c r="R27" s="9">
        <f>'2019'!D27</f>
        <v>0</v>
      </c>
      <c r="S27" s="9">
        <f>'2020'!D27</f>
        <v>0</v>
      </c>
      <c r="T27" s="9">
        <f>'2021'!D27</f>
        <v>0</v>
      </c>
      <c r="U27" s="9">
        <f>'2022'!D27</f>
        <v>0</v>
      </c>
      <c r="V27" s="9">
        <f>'2023'!D27</f>
        <v>2</v>
      </c>
      <c r="W27" s="9">
        <f>'2024'!D27</f>
        <v>0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</row>
    <row r="28" spans="1:150" ht="15.75" customHeight="1" x14ac:dyDescent="0.2">
      <c r="A28" s="2" t="s">
        <v>15</v>
      </c>
      <c r="B28" s="8">
        <f t="shared" si="0"/>
        <v>54</v>
      </c>
      <c r="C28" s="9">
        <f>'2004'!D28</f>
        <v>0</v>
      </c>
      <c r="D28" s="9">
        <f>'2005'!D28</f>
        <v>0</v>
      </c>
      <c r="E28" s="9">
        <f>'2006'!D28</f>
        <v>0</v>
      </c>
      <c r="F28" s="9">
        <f>'2007'!D28</f>
        <v>0</v>
      </c>
      <c r="G28" s="9">
        <f>'2008'!D28</f>
        <v>0</v>
      </c>
      <c r="H28" s="9">
        <f>'2009'!D28</f>
        <v>0</v>
      </c>
      <c r="I28" s="9">
        <f>'2010'!D28</f>
        <v>0</v>
      </c>
      <c r="J28" s="9">
        <f>'2011'!D28</f>
        <v>0</v>
      </c>
      <c r="K28" s="9">
        <f>'2012'!D28</f>
        <v>0</v>
      </c>
      <c r="L28" s="9">
        <f>'2013'!D28</f>
        <v>5</v>
      </c>
      <c r="M28" s="9">
        <f>'2014'!D28</f>
        <v>4</v>
      </c>
      <c r="N28" s="9">
        <f>'2015'!D28</f>
        <v>6</v>
      </c>
      <c r="O28" s="9">
        <f>'2016'!D28</f>
        <v>8</v>
      </c>
      <c r="P28" s="9">
        <f>'2017'!D28</f>
        <v>7</v>
      </c>
      <c r="Q28" s="9">
        <f>'2018'!D28</f>
        <v>11</v>
      </c>
      <c r="R28" s="9">
        <f>'2019'!D28</f>
        <v>3</v>
      </c>
      <c r="S28" s="9">
        <f>'2020'!D28</f>
        <v>0</v>
      </c>
      <c r="T28" s="9">
        <f>'2021'!D28</f>
        <v>3</v>
      </c>
      <c r="U28" s="9">
        <f>'2022'!D28</f>
        <v>3</v>
      </c>
      <c r="V28" s="9">
        <f>'2023'!D28</f>
        <v>4</v>
      </c>
      <c r="W28" s="9">
        <f>'2024'!D28</f>
        <v>0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</row>
    <row r="29" spans="1:150" ht="15.75" customHeight="1" x14ac:dyDescent="0.2">
      <c r="A29" s="2" t="s">
        <v>13</v>
      </c>
      <c r="B29" s="8">
        <f t="shared" si="0"/>
        <v>0</v>
      </c>
      <c r="C29" s="9">
        <f>'2004'!D29</f>
        <v>0</v>
      </c>
      <c r="D29" s="9">
        <f>'2005'!D29</f>
        <v>0</v>
      </c>
      <c r="E29" s="9">
        <f>'2006'!D29</f>
        <v>0</v>
      </c>
      <c r="F29" s="9">
        <f>'2007'!D29</f>
        <v>0</v>
      </c>
      <c r="G29" s="9">
        <f>'2008'!D29</f>
        <v>0</v>
      </c>
      <c r="H29" s="9">
        <f>'2009'!D29</f>
        <v>0</v>
      </c>
      <c r="I29" s="9">
        <f>'2010'!D29</f>
        <v>0</v>
      </c>
      <c r="J29" s="9">
        <f>'2011'!D29</f>
        <v>0</v>
      </c>
      <c r="K29" s="9">
        <f>'2012'!D29</f>
        <v>0</v>
      </c>
      <c r="L29" s="9">
        <f>'2013'!D29</f>
        <v>0</v>
      </c>
      <c r="M29" s="9">
        <f>'2014'!D29</f>
        <v>0</v>
      </c>
      <c r="N29" s="9">
        <f>'2015'!D29</f>
        <v>0</v>
      </c>
      <c r="O29" s="9">
        <f>'2016'!D29</f>
        <v>0</v>
      </c>
      <c r="P29" s="9">
        <f>'2017'!D29</f>
        <v>0</v>
      </c>
      <c r="Q29" s="9">
        <f>'2018'!D29</f>
        <v>0</v>
      </c>
      <c r="R29" s="9">
        <f>'2019'!D29</f>
        <v>0</v>
      </c>
      <c r="S29" s="9">
        <f>'2020'!D29</f>
        <v>0</v>
      </c>
      <c r="T29" s="9">
        <f>'2021'!D29</f>
        <v>0</v>
      </c>
      <c r="U29" s="9">
        <f>'2022'!D29</f>
        <v>0</v>
      </c>
      <c r="V29" s="9">
        <f>'2023'!D29</f>
        <v>0</v>
      </c>
      <c r="W29" s="9">
        <f>'2024'!D29</f>
        <v>0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</row>
    <row r="30" spans="1:150" ht="15.75" customHeight="1" x14ac:dyDescent="0.2">
      <c r="A30" s="2" t="s">
        <v>12</v>
      </c>
      <c r="B30" s="8">
        <f t="shared" si="0"/>
        <v>19</v>
      </c>
      <c r="C30" s="9">
        <f>'2004'!D30</f>
        <v>0</v>
      </c>
      <c r="D30" s="9">
        <f>'2005'!D30</f>
        <v>0</v>
      </c>
      <c r="E30" s="9">
        <f>'2006'!D30</f>
        <v>0</v>
      </c>
      <c r="F30" s="9">
        <f>'2007'!D30</f>
        <v>0</v>
      </c>
      <c r="G30" s="9">
        <f>'2008'!D30</f>
        <v>0</v>
      </c>
      <c r="H30" s="9">
        <f>'2009'!D30</f>
        <v>0</v>
      </c>
      <c r="I30" s="9">
        <f>'2010'!D30</f>
        <v>0</v>
      </c>
      <c r="J30" s="9">
        <f>'2011'!D30</f>
        <v>0</v>
      </c>
      <c r="K30" s="9">
        <f>'2012'!D30</f>
        <v>5</v>
      </c>
      <c r="L30" s="9">
        <f>'2013'!D30</f>
        <v>3</v>
      </c>
      <c r="M30" s="9">
        <f>'2014'!D30</f>
        <v>1</v>
      </c>
      <c r="N30" s="9">
        <f>'2015'!D30</f>
        <v>0</v>
      </c>
      <c r="O30" s="9">
        <f>'2016'!D30</f>
        <v>0</v>
      </c>
      <c r="P30" s="9">
        <f>'2017'!D30</f>
        <v>1</v>
      </c>
      <c r="Q30" s="9">
        <f>'2018'!D30</f>
        <v>5</v>
      </c>
      <c r="R30" s="9">
        <f>'2019'!D30</f>
        <v>0</v>
      </c>
      <c r="S30" s="9">
        <f>'2020'!D30</f>
        <v>0</v>
      </c>
      <c r="T30" s="9">
        <f>'2021'!D30</f>
        <v>1</v>
      </c>
      <c r="U30" s="9">
        <f>'2022'!D30</f>
        <v>2</v>
      </c>
      <c r="V30" s="9">
        <f>'2023'!D30</f>
        <v>0</v>
      </c>
      <c r="W30" s="9">
        <f>'2024'!D30</f>
        <v>1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</row>
    <row r="31" spans="1:150" ht="15.75" customHeight="1" x14ac:dyDescent="0.2">
      <c r="A31" s="2" t="s">
        <v>51</v>
      </c>
      <c r="B31" s="8">
        <f t="shared" si="0"/>
        <v>2</v>
      </c>
      <c r="C31" s="9">
        <f>'2004'!D31</f>
        <v>0</v>
      </c>
      <c r="D31" s="9">
        <f>'2005'!D31</f>
        <v>0</v>
      </c>
      <c r="E31" s="9">
        <f>'2006'!D31</f>
        <v>0</v>
      </c>
      <c r="F31" s="9">
        <f>'2007'!D31</f>
        <v>0</v>
      </c>
      <c r="G31" s="9">
        <f>'2008'!D31</f>
        <v>0</v>
      </c>
      <c r="H31" s="9">
        <f>'2009'!D31</f>
        <v>0</v>
      </c>
      <c r="I31" s="9">
        <f>'2010'!D31</f>
        <v>0</v>
      </c>
      <c r="J31" s="9">
        <f>'2011'!D31</f>
        <v>0</v>
      </c>
      <c r="K31" s="9">
        <f>'2012'!D31</f>
        <v>0</v>
      </c>
      <c r="L31" s="9">
        <f>'2013'!D31</f>
        <v>0</v>
      </c>
      <c r="M31" s="9">
        <f>'2014'!D31</f>
        <v>0</v>
      </c>
      <c r="N31" s="9">
        <f>'2015'!D31</f>
        <v>0</v>
      </c>
      <c r="O31" s="9">
        <f>'2016'!D31</f>
        <v>0</v>
      </c>
      <c r="P31" s="9">
        <f>'2017'!D31</f>
        <v>0</v>
      </c>
      <c r="Q31" s="9">
        <f>'2018'!D31</f>
        <v>0</v>
      </c>
      <c r="R31" s="9">
        <f>'2019'!D31</f>
        <v>0</v>
      </c>
      <c r="S31" s="9">
        <f>'2020'!D31</f>
        <v>0</v>
      </c>
      <c r="T31" s="9">
        <f>'2021'!D31</f>
        <v>0</v>
      </c>
      <c r="U31" s="9">
        <f>'2022'!D31</f>
        <v>0</v>
      </c>
      <c r="V31" s="9">
        <f>'2023'!D31</f>
        <v>2</v>
      </c>
      <c r="W31" s="9">
        <f>'2024'!D31</f>
        <v>0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5.75" customHeight="1" x14ac:dyDescent="0.2">
      <c r="A32" s="2" t="s">
        <v>16</v>
      </c>
      <c r="B32" s="8">
        <f t="shared" si="0"/>
        <v>44</v>
      </c>
      <c r="C32" s="9">
        <f>'2004'!D32</f>
        <v>0</v>
      </c>
      <c r="D32" s="9">
        <f>'2005'!D32</f>
        <v>3</v>
      </c>
      <c r="E32" s="9">
        <f>'2006'!D32</f>
        <v>5</v>
      </c>
      <c r="F32" s="9">
        <f>'2007'!D32</f>
        <v>4</v>
      </c>
      <c r="G32" s="9">
        <f>'2008'!D32</f>
        <v>2</v>
      </c>
      <c r="H32" s="9">
        <f>'2009'!D32</f>
        <v>1</v>
      </c>
      <c r="I32" s="9">
        <f>'2010'!D32</f>
        <v>2</v>
      </c>
      <c r="J32" s="9">
        <f>'2011'!D32</f>
        <v>7</v>
      </c>
      <c r="K32" s="9">
        <f>'2012'!D32</f>
        <v>4</v>
      </c>
      <c r="L32" s="9">
        <f>'2013'!D32</f>
        <v>5</v>
      </c>
      <c r="M32" s="9">
        <f>'2014'!D32</f>
        <v>2</v>
      </c>
      <c r="N32" s="9">
        <f>'2015'!D32</f>
        <v>7</v>
      </c>
      <c r="O32" s="9">
        <f>'2016'!D32</f>
        <v>1</v>
      </c>
      <c r="P32" s="9">
        <f>'2017'!D32</f>
        <v>0</v>
      </c>
      <c r="Q32" s="9">
        <f>'2018'!D32</f>
        <v>1</v>
      </c>
      <c r="R32" s="9">
        <f>'2019'!D32</f>
        <v>0</v>
      </c>
      <c r="S32" s="9">
        <f>'2020'!D32</f>
        <v>0</v>
      </c>
      <c r="T32" s="9">
        <f>'2021'!D32</f>
        <v>0</v>
      </c>
      <c r="U32" s="9">
        <f>'2022'!D32</f>
        <v>0</v>
      </c>
      <c r="V32" s="9">
        <f>'2023'!D32</f>
        <v>0</v>
      </c>
      <c r="W32" s="9">
        <f>'2024'!D32</f>
        <v>0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5.75" customHeight="1" x14ac:dyDescent="0.2">
      <c r="A33" s="2" t="s">
        <v>48</v>
      </c>
      <c r="B33" s="8">
        <f t="shared" si="0"/>
        <v>1</v>
      </c>
      <c r="C33" s="9">
        <f>'2004'!D33</f>
        <v>0</v>
      </c>
      <c r="D33" s="9">
        <f>'2005'!D33</f>
        <v>0</v>
      </c>
      <c r="E33" s="9">
        <f>'2006'!D33</f>
        <v>0</v>
      </c>
      <c r="F33" s="9">
        <f>'2007'!D33</f>
        <v>0</v>
      </c>
      <c r="G33" s="9">
        <f>'2008'!D33</f>
        <v>0</v>
      </c>
      <c r="H33" s="9">
        <f>'2009'!D33</f>
        <v>0</v>
      </c>
      <c r="I33" s="9">
        <f>'2010'!D33</f>
        <v>0</v>
      </c>
      <c r="J33" s="9">
        <f>'2011'!D33</f>
        <v>0</v>
      </c>
      <c r="K33" s="9">
        <f>'2012'!D33</f>
        <v>0</v>
      </c>
      <c r="L33" s="9">
        <f>'2013'!D33</f>
        <v>0</v>
      </c>
      <c r="M33" s="9">
        <f>'2014'!D33</f>
        <v>0</v>
      </c>
      <c r="N33" s="9">
        <f>'2015'!D33</f>
        <v>0</v>
      </c>
      <c r="O33" s="9">
        <f>'2016'!D33</f>
        <v>0</v>
      </c>
      <c r="P33" s="9">
        <f>'2017'!D33</f>
        <v>0</v>
      </c>
      <c r="Q33" s="9">
        <f>'2018'!D33</f>
        <v>0</v>
      </c>
      <c r="R33" s="9">
        <f>'2019'!D33</f>
        <v>0</v>
      </c>
      <c r="S33" s="9">
        <f>'2020'!D33</f>
        <v>0</v>
      </c>
      <c r="T33" s="9">
        <f>'2021'!D33</f>
        <v>0</v>
      </c>
      <c r="U33" s="9">
        <f>'2022'!D33</f>
        <v>1</v>
      </c>
      <c r="V33" s="9">
        <f>'2023'!D33</f>
        <v>0</v>
      </c>
      <c r="W33" s="9">
        <f>'2024'!D33</f>
        <v>0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15.75" customHeight="1" x14ac:dyDescent="0.2">
      <c r="A34" s="2" t="s">
        <v>17</v>
      </c>
      <c r="B34" s="8">
        <f t="shared" si="0"/>
        <v>3</v>
      </c>
      <c r="C34" s="9">
        <f>'2004'!D34</f>
        <v>0</v>
      </c>
      <c r="D34" s="9">
        <f>'2005'!D34</f>
        <v>0</v>
      </c>
      <c r="E34" s="9">
        <f>'2006'!D34</f>
        <v>0</v>
      </c>
      <c r="F34" s="9">
        <f>'2007'!D34</f>
        <v>0</v>
      </c>
      <c r="G34" s="9">
        <f>'2008'!D34</f>
        <v>0</v>
      </c>
      <c r="H34" s="9">
        <f>'2009'!D34</f>
        <v>0</v>
      </c>
      <c r="I34" s="9">
        <f>'2010'!D34</f>
        <v>0</v>
      </c>
      <c r="J34" s="9">
        <f>'2011'!D34</f>
        <v>0</v>
      </c>
      <c r="K34" s="9">
        <f>'2012'!D34</f>
        <v>3</v>
      </c>
      <c r="L34" s="9">
        <f>'2013'!D34</f>
        <v>0</v>
      </c>
      <c r="M34" s="9">
        <f>'2014'!D34</f>
        <v>0</v>
      </c>
      <c r="N34" s="9">
        <f>'2015'!D34</f>
        <v>0</v>
      </c>
      <c r="O34" s="9">
        <f>'2016'!D34</f>
        <v>0</v>
      </c>
      <c r="P34" s="9">
        <f>'2017'!D34</f>
        <v>0</v>
      </c>
      <c r="Q34" s="9">
        <f>'2018'!D34</f>
        <v>0</v>
      </c>
      <c r="R34" s="9">
        <f>'2019'!D34</f>
        <v>0</v>
      </c>
      <c r="S34" s="9">
        <f>'2020'!D34</f>
        <v>0</v>
      </c>
      <c r="T34" s="9">
        <f>'2021'!D34</f>
        <v>0</v>
      </c>
      <c r="U34" s="9">
        <f>'2022'!D34</f>
        <v>0</v>
      </c>
      <c r="V34" s="9">
        <f>'2023'!D34</f>
        <v>0</v>
      </c>
      <c r="W34" s="9">
        <f>'2024'!D34</f>
        <v>0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15.75" customHeight="1" x14ac:dyDescent="0.2">
      <c r="A35" s="2" t="s">
        <v>18</v>
      </c>
      <c r="B35" s="8">
        <f t="shared" si="0"/>
        <v>6</v>
      </c>
      <c r="C35" s="9">
        <f>'2004'!D35</f>
        <v>0</v>
      </c>
      <c r="D35" s="9">
        <f>'2005'!D35</f>
        <v>0</v>
      </c>
      <c r="E35" s="9">
        <f>'2006'!D35</f>
        <v>0</v>
      </c>
      <c r="F35" s="9">
        <f>'2007'!D35</f>
        <v>0</v>
      </c>
      <c r="G35" s="9">
        <f>'2008'!D35</f>
        <v>0</v>
      </c>
      <c r="H35" s="9">
        <f>'2009'!D35</f>
        <v>0</v>
      </c>
      <c r="I35" s="9">
        <f>'2010'!D35</f>
        <v>0</v>
      </c>
      <c r="J35" s="9">
        <f>'2011'!D35</f>
        <v>0</v>
      </c>
      <c r="K35" s="9">
        <f>'2012'!D35</f>
        <v>0</v>
      </c>
      <c r="L35" s="9">
        <f>'2013'!D35</f>
        <v>2</v>
      </c>
      <c r="M35" s="9">
        <f>'2014'!D35</f>
        <v>0</v>
      </c>
      <c r="N35" s="9">
        <f>'2015'!D35</f>
        <v>0</v>
      </c>
      <c r="O35" s="9">
        <f>'2016'!D35</f>
        <v>2</v>
      </c>
      <c r="P35" s="9">
        <f>'2017'!D35</f>
        <v>0</v>
      </c>
      <c r="Q35" s="9">
        <f>'2018'!D35</f>
        <v>1</v>
      </c>
      <c r="R35" s="9">
        <f>'2019'!D35</f>
        <v>1</v>
      </c>
      <c r="S35" s="9">
        <f>'2020'!D35</f>
        <v>0</v>
      </c>
      <c r="T35" s="9">
        <f>'2021'!D35</f>
        <v>0</v>
      </c>
      <c r="U35" s="9">
        <f>'2022'!D35</f>
        <v>0</v>
      </c>
      <c r="V35" s="9">
        <f>'2023'!D35</f>
        <v>0</v>
      </c>
      <c r="W35" s="9">
        <f>'2024'!D35</f>
        <v>0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</row>
    <row r="36" spans="1:150" ht="15.75" customHeight="1" x14ac:dyDescent="0.2">
      <c r="A36" s="2" t="s">
        <v>19</v>
      </c>
      <c r="B36" s="8">
        <f t="shared" si="0"/>
        <v>2</v>
      </c>
      <c r="C36" s="9">
        <f>'2004'!D36</f>
        <v>0</v>
      </c>
      <c r="D36" s="9">
        <f>'2005'!D36</f>
        <v>0</v>
      </c>
      <c r="E36" s="9">
        <f>'2006'!D36</f>
        <v>0</v>
      </c>
      <c r="F36" s="9">
        <f>'2007'!D36</f>
        <v>0</v>
      </c>
      <c r="G36" s="9">
        <f>'2008'!D36</f>
        <v>0</v>
      </c>
      <c r="H36" s="9">
        <f>'2009'!D36</f>
        <v>0</v>
      </c>
      <c r="I36" s="9">
        <f>'2010'!D36</f>
        <v>1</v>
      </c>
      <c r="J36" s="9">
        <f>'2011'!D36</f>
        <v>0</v>
      </c>
      <c r="K36" s="9">
        <f>'2012'!D36</f>
        <v>1</v>
      </c>
      <c r="L36" s="9">
        <f>'2013'!D36</f>
        <v>0</v>
      </c>
      <c r="M36" s="9">
        <f>'2014'!D36</f>
        <v>0</v>
      </c>
      <c r="N36" s="9">
        <f>'2015'!D36</f>
        <v>0</v>
      </c>
      <c r="O36" s="9">
        <f>'2016'!D36</f>
        <v>0</v>
      </c>
      <c r="P36" s="9">
        <f>'2017'!D36</f>
        <v>0</v>
      </c>
      <c r="Q36" s="9">
        <f>'2018'!D36</f>
        <v>0</v>
      </c>
      <c r="R36" s="9">
        <f>'2019'!D36</f>
        <v>0</v>
      </c>
      <c r="S36" s="9">
        <f>'2020'!D36</f>
        <v>0</v>
      </c>
      <c r="T36" s="9">
        <f>'2021'!D36</f>
        <v>0</v>
      </c>
      <c r="U36" s="9">
        <f>'2022'!D36</f>
        <v>0</v>
      </c>
      <c r="V36" s="9">
        <f>'2023'!D36</f>
        <v>0</v>
      </c>
      <c r="W36" s="9">
        <f>'2024'!D36</f>
        <v>0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</row>
    <row r="37" spans="1:150" ht="15.75" customHeight="1" x14ac:dyDescent="0.2">
      <c r="A37" s="2" t="s">
        <v>75</v>
      </c>
      <c r="B37" s="8">
        <f t="shared" si="0"/>
        <v>2</v>
      </c>
      <c r="C37" s="9">
        <f>'2004'!D37</f>
        <v>0</v>
      </c>
      <c r="D37" s="9">
        <f>'2005'!D37</f>
        <v>0</v>
      </c>
      <c r="E37" s="9">
        <f>'2006'!D37</f>
        <v>0</v>
      </c>
      <c r="F37" s="9">
        <f>'2007'!D37</f>
        <v>0</v>
      </c>
      <c r="G37" s="9">
        <f>'2008'!D37</f>
        <v>0</v>
      </c>
      <c r="H37" s="9">
        <f>'2009'!D37</f>
        <v>0</v>
      </c>
      <c r="I37" s="9">
        <f>'2010'!D37</f>
        <v>0</v>
      </c>
      <c r="J37" s="9">
        <f>'2011'!D37</f>
        <v>0</v>
      </c>
      <c r="K37" s="9">
        <f>'2012'!D37</f>
        <v>0</v>
      </c>
      <c r="L37" s="9">
        <f>'2013'!D37</f>
        <v>0</v>
      </c>
      <c r="M37" s="9">
        <f>'2014'!D37</f>
        <v>0</v>
      </c>
      <c r="N37" s="9">
        <f>'2015'!D37</f>
        <v>0</v>
      </c>
      <c r="O37" s="9">
        <f>'2016'!D37</f>
        <v>0</v>
      </c>
      <c r="P37" s="9">
        <f>'2017'!D37</f>
        <v>0</v>
      </c>
      <c r="Q37" s="9">
        <f>'2018'!D37</f>
        <v>2</v>
      </c>
      <c r="R37" s="9">
        <f>'2019'!D37</f>
        <v>0</v>
      </c>
      <c r="S37" s="9">
        <f>'2020'!D37</f>
        <v>0</v>
      </c>
      <c r="T37" s="9">
        <f>'2021'!D37</f>
        <v>0</v>
      </c>
      <c r="U37" s="9">
        <f>'2022'!D37</f>
        <v>0</v>
      </c>
      <c r="V37" s="9">
        <f>'2023'!D37</f>
        <v>0</v>
      </c>
      <c r="W37" s="9">
        <f>'2024'!D37</f>
        <v>0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5.75" customHeight="1" x14ac:dyDescent="0.2">
      <c r="A38" s="2" t="s">
        <v>20</v>
      </c>
      <c r="B38" s="8">
        <f t="shared" si="0"/>
        <v>29</v>
      </c>
      <c r="C38" s="9">
        <f>'2004'!D38</f>
        <v>0</v>
      </c>
      <c r="D38" s="9">
        <f>'2005'!D38</f>
        <v>0</v>
      </c>
      <c r="E38" s="9">
        <f>'2006'!D38</f>
        <v>0</v>
      </c>
      <c r="F38" s="9">
        <f>'2007'!D38</f>
        <v>0</v>
      </c>
      <c r="G38" s="9">
        <f>'2008'!D38</f>
        <v>0</v>
      </c>
      <c r="H38" s="9">
        <f>'2009'!D38</f>
        <v>0</v>
      </c>
      <c r="I38" s="9">
        <f>'2010'!D38</f>
        <v>0</v>
      </c>
      <c r="J38" s="9">
        <f>'2011'!D38</f>
        <v>0</v>
      </c>
      <c r="K38" s="9">
        <f>'2012'!D38</f>
        <v>0</v>
      </c>
      <c r="L38" s="9">
        <f>'2013'!D38</f>
        <v>0</v>
      </c>
      <c r="M38" s="9">
        <f>'2014'!D38</f>
        <v>1</v>
      </c>
      <c r="N38" s="9">
        <f>'2015'!D38</f>
        <v>0</v>
      </c>
      <c r="O38" s="9">
        <f>'2016'!D38</f>
        <v>1</v>
      </c>
      <c r="P38" s="9">
        <f>'2017'!D38</f>
        <v>5</v>
      </c>
      <c r="Q38" s="9">
        <f>'2018'!D38</f>
        <v>11</v>
      </c>
      <c r="R38" s="9">
        <f>'2019'!D38</f>
        <v>1</v>
      </c>
      <c r="S38" s="9">
        <f>'2020'!D38</f>
        <v>0</v>
      </c>
      <c r="T38" s="9">
        <f>'2021'!D38</f>
        <v>0</v>
      </c>
      <c r="U38" s="9">
        <f>'2022'!D38</f>
        <v>2</v>
      </c>
      <c r="V38" s="9">
        <f>'2023'!D38</f>
        <v>2</v>
      </c>
      <c r="W38" s="9">
        <f>'2024'!D38</f>
        <v>6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ht="15.75" customHeight="1" x14ac:dyDescent="0.2">
      <c r="A39" s="2" t="s">
        <v>46</v>
      </c>
      <c r="B39" s="8">
        <f t="shared" si="0"/>
        <v>6</v>
      </c>
      <c r="C39" s="9">
        <f>'2004'!D39</f>
        <v>0</v>
      </c>
      <c r="D39" s="9">
        <f>'2005'!D39</f>
        <v>0</v>
      </c>
      <c r="E39" s="9">
        <f>'2006'!D39</f>
        <v>0</v>
      </c>
      <c r="F39" s="9">
        <f>'2007'!D39</f>
        <v>0</v>
      </c>
      <c r="G39" s="9">
        <f>'2008'!D39</f>
        <v>0</v>
      </c>
      <c r="H39" s="9">
        <f>'2009'!D39</f>
        <v>0</v>
      </c>
      <c r="I39" s="9">
        <f>'2010'!D39</f>
        <v>0</v>
      </c>
      <c r="J39" s="9">
        <f>'2011'!D39</f>
        <v>0</v>
      </c>
      <c r="K39" s="9">
        <f>'2012'!D39</f>
        <v>0</v>
      </c>
      <c r="L39" s="9">
        <f>'2013'!D39</f>
        <v>0</v>
      </c>
      <c r="M39" s="9">
        <f>'2014'!D39</f>
        <v>0</v>
      </c>
      <c r="N39" s="9">
        <f>'2015'!D39</f>
        <v>0</v>
      </c>
      <c r="O39" s="9">
        <f>'2016'!D39</f>
        <v>0</v>
      </c>
      <c r="P39" s="9">
        <f>'2017'!D39</f>
        <v>0</v>
      </c>
      <c r="Q39" s="9">
        <f>'2018'!D39</f>
        <v>0</v>
      </c>
      <c r="R39" s="9">
        <f>'2019'!D39</f>
        <v>0</v>
      </c>
      <c r="S39" s="9">
        <f>'2020'!D39</f>
        <v>0</v>
      </c>
      <c r="T39" s="9">
        <f>'2021'!D39</f>
        <v>1</v>
      </c>
      <c r="U39" s="9">
        <f>'2022'!D39</f>
        <v>3</v>
      </c>
      <c r="V39" s="9">
        <f>'2023'!D39</f>
        <v>2</v>
      </c>
      <c r="W39" s="9">
        <f>'2024'!D39</f>
        <v>0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</row>
    <row r="40" spans="1:150" ht="15.75" customHeight="1" x14ac:dyDescent="0.2">
      <c r="A40" s="2" t="s">
        <v>72</v>
      </c>
      <c r="B40" s="8">
        <f t="shared" si="0"/>
        <v>0</v>
      </c>
      <c r="C40" s="9">
        <f>'2004'!D40</f>
        <v>0</v>
      </c>
      <c r="D40" s="9">
        <f>'2005'!D40</f>
        <v>0</v>
      </c>
      <c r="E40" s="9">
        <f>'2006'!D40</f>
        <v>0</v>
      </c>
      <c r="F40" s="9">
        <f>'2007'!D40</f>
        <v>0</v>
      </c>
      <c r="G40" s="9">
        <f>'2008'!D40</f>
        <v>0</v>
      </c>
      <c r="H40" s="9">
        <f>'2009'!D40</f>
        <v>0</v>
      </c>
      <c r="I40" s="9">
        <f>'2010'!D40</f>
        <v>0</v>
      </c>
      <c r="J40" s="9">
        <f>'2011'!D40</f>
        <v>0</v>
      </c>
      <c r="K40" s="9">
        <f>'2012'!D40</f>
        <v>0</v>
      </c>
      <c r="L40" s="9">
        <f>'2013'!D40</f>
        <v>0</v>
      </c>
      <c r="M40" s="9">
        <f>'2014'!D40</f>
        <v>0</v>
      </c>
      <c r="N40" s="9">
        <f>'2015'!D40</f>
        <v>0</v>
      </c>
      <c r="O40" s="9">
        <f>'2016'!D40</f>
        <v>0</v>
      </c>
      <c r="P40" s="9">
        <f>'2017'!D40</f>
        <v>0</v>
      </c>
      <c r="Q40" s="9">
        <f>'2018'!D40</f>
        <v>0</v>
      </c>
      <c r="R40" s="9">
        <f>'2019'!D40</f>
        <v>0</v>
      </c>
      <c r="S40" s="9">
        <f>'2020'!D40</f>
        <v>0</v>
      </c>
      <c r="T40" s="9">
        <f>'2021'!D40</f>
        <v>0</v>
      </c>
      <c r="U40" s="9">
        <f>'2022'!D40</f>
        <v>0</v>
      </c>
      <c r="V40" s="9">
        <f>'2023'!D40</f>
        <v>0</v>
      </c>
      <c r="W40" s="9">
        <f>'2024'!D40</f>
        <v>0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</row>
    <row r="41" spans="1:150" ht="15.75" customHeight="1" x14ac:dyDescent="0.2">
      <c r="A41" s="2" t="s">
        <v>124</v>
      </c>
      <c r="B41" s="8">
        <f t="shared" si="0"/>
        <v>4</v>
      </c>
      <c r="C41" s="9">
        <f>'2004'!D41</f>
        <v>0</v>
      </c>
      <c r="D41" s="9">
        <f>'2005'!D41</f>
        <v>0</v>
      </c>
      <c r="E41" s="9">
        <f>'2006'!D41</f>
        <v>0</v>
      </c>
      <c r="F41" s="9">
        <f>'2007'!D41</f>
        <v>0</v>
      </c>
      <c r="G41" s="9">
        <f>'2008'!D41</f>
        <v>0</v>
      </c>
      <c r="H41" s="9">
        <f>'2009'!D41</f>
        <v>4</v>
      </c>
      <c r="I41" s="9">
        <f>'2010'!D41</f>
        <v>0</v>
      </c>
      <c r="J41" s="9">
        <f>'2011'!D41</f>
        <v>0</v>
      </c>
      <c r="K41" s="9">
        <f>'2012'!D41</f>
        <v>0</v>
      </c>
      <c r="L41" s="9">
        <f>'2013'!D41</f>
        <v>0</v>
      </c>
      <c r="M41" s="9">
        <f>'2014'!D41</f>
        <v>0</v>
      </c>
      <c r="N41" s="9">
        <f>'2015'!D41</f>
        <v>0</v>
      </c>
      <c r="O41" s="9">
        <f>'2016'!D41</f>
        <v>0</v>
      </c>
      <c r="P41" s="9">
        <f>'2017'!D41</f>
        <v>0</v>
      </c>
      <c r="Q41" s="9">
        <f>'2018'!D41</f>
        <v>0</v>
      </c>
      <c r="R41" s="9">
        <f>'2019'!D41</f>
        <v>0</v>
      </c>
      <c r="S41" s="9">
        <f>'2020'!D41</f>
        <v>0</v>
      </c>
      <c r="T41" s="9">
        <f>'2021'!D41</f>
        <v>0</v>
      </c>
      <c r="U41" s="9">
        <f>'2022'!D41</f>
        <v>0</v>
      </c>
      <c r="V41" s="9">
        <f>'2023'!D41</f>
        <v>0</v>
      </c>
      <c r="W41" s="9">
        <f>'2024'!D41</f>
        <v>0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</row>
    <row r="42" spans="1:150" ht="15.75" customHeight="1" x14ac:dyDescent="0.2">
      <c r="A42" s="2" t="s">
        <v>66</v>
      </c>
      <c r="B42" s="8">
        <f t="shared" si="0"/>
        <v>1</v>
      </c>
      <c r="C42" s="9">
        <f>'2004'!D42</f>
        <v>0</v>
      </c>
      <c r="D42" s="9">
        <f>'2005'!D42</f>
        <v>0</v>
      </c>
      <c r="E42" s="9">
        <f>'2006'!D42</f>
        <v>0</v>
      </c>
      <c r="F42" s="9">
        <f>'2007'!D42</f>
        <v>0</v>
      </c>
      <c r="G42" s="9">
        <f>'2008'!D42</f>
        <v>0</v>
      </c>
      <c r="H42" s="9">
        <f>'2009'!D42</f>
        <v>0</v>
      </c>
      <c r="I42" s="9">
        <f>'2010'!D42</f>
        <v>0</v>
      </c>
      <c r="J42" s="9">
        <f>'2011'!D42</f>
        <v>1</v>
      </c>
      <c r="K42" s="9">
        <f>'2012'!D42</f>
        <v>0</v>
      </c>
      <c r="L42" s="9">
        <f>'2013'!D42</f>
        <v>0</v>
      </c>
      <c r="M42" s="9">
        <f>'2014'!D42</f>
        <v>0</v>
      </c>
      <c r="N42" s="9">
        <f>'2015'!D42</f>
        <v>0</v>
      </c>
      <c r="O42" s="9">
        <f>'2016'!D42</f>
        <v>0</v>
      </c>
      <c r="P42" s="9">
        <f>'2017'!D42</f>
        <v>0</v>
      </c>
      <c r="Q42" s="9">
        <f>'2018'!D42</f>
        <v>0</v>
      </c>
      <c r="R42" s="9">
        <f>'2019'!D42</f>
        <v>0</v>
      </c>
      <c r="S42" s="9">
        <f>'2020'!D42</f>
        <v>0</v>
      </c>
      <c r="T42" s="9">
        <f>'2021'!D42</f>
        <v>0</v>
      </c>
      <c r="U42" s="9">
        <f>'2022'!D42</f>
        <v>0</v>
      </c>
      <c r="V42" s="9">
        <f>'2023'!D42</f>
        <v>0</v>
      </c>
      <c r="W42" s="9">
        <f>'2024'!D42</f>
        <v>0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</row>
    <row r="43" spans="1:150" ht="15.75" customHeight="1" x14ac:dyDescent="0.2">
      <c r="A43" s="2" t="s">
        <v>22</v>
      </c>
      <c r="B43" s="8">
        <f t="shared" si="0"/>
        <v>18</v>
      </c>
      <c r="C43" s="9">
        <f>'2004'!D43</f>
        <v>0</v>
      </c>
      <c r="D43" s="9">
        <f>'2005'!D43</f>
        <v>10</v>
      </c>
      <c r="E43" s="9">
        <f>'2006'!D43</f>
        <v>4</v>
      </c>
      <c r="F43" s="9">
        <f>'2007'!D43</f>
        <v>4</v>
      </c>
      <c r="G43" s="9">
        <f>'2008'!D43</f>
        <v>0</v>
      </c>
      <c r="H43" s="9">
        <f>'2009'!D43</f>
        <v>0</v>
      </c>
      <c r="I43" s="9">
        <f>'2010'!D43</f>
        <v>0</v>
      </c>
      <c r="J43" s="9">
        <f>'2011'!D43</f>
        <v>0</v>
      </c>
      <c r="K43" s="9">
        <f>'2012'!D43</f>
        <v>0</v>
      </c>
      <c r="L43" s="9">
        <f>'2013'!D43</f>
        <v>0</v>
      </c>
      <c r="M43" s="9">
        <f>'2014'!D43</f>
        <v>0</v>
      </c>
      <c r="N43" s="9">
        <f>'2015'!D43</f>
        <v>0</v>
      </c>
      <c r="O43" s="9">
        <f>'2016'!D43</f>
        <v>0</v>
      </c>
      <c r="P43" s="9">
        <f>'2017'!D43</f>
        <v>0</v>
      </c>
      <c r="Q43" s="9">
        <f>'2018'!D43</f>
        <v>0</v>
      </c>
      <c r="R43" s="9">
        <f>'2019'!D43</f>
        <v>0</v>
      </c>
      <c r="S43" s="9">
        <f>'2020'!D43</f>
        <v>0</v>
      </c>
      <c r="T43" s="9">
        <f>'2021'!D43</f>
        <v>0</v>
      </c>
      <c r="U43" s="9">
        <f>'2022'!D43</f>
        <v>0</v>
      </c>
      <c r="V43" s="9">
        <f>'2023'!D43</f>
        <v>0</v>
      </c>
      <c r="W43" s="9">
        <f>'2024'!D43</f>
        <v>0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</row>
    <row r="44" spans="1:150" ht="15.75" customHeight="1" x14ac:dyDescent="0.2">
      <c r="A44" s="2" t="s">
        <v>23</v>
      </c>
      <c r="B44" s="8">
        <f t="shared" si="0"/>
        <v>0</v>
      </c>
      <c r="C44" s="9">
        <f>'2004'!D44</f>
        <v>0</v>
      </c>
      <c r="D44" s="9">
        <f>'2005'!D44</f>
        <v>0</v>
      </c>
      <c r="E44" s="9">
        <f>'2006'!D44</f>
        <v>0</v>
      </c>
      <c r="F44" s="9">
        <f>'2007'!D44</f>
        <v>0</v>
      </c>
      <c r="G44" s="9">
        <f>'2008'!D44</f>
        <v>0</v>
      </c>
      <c r="H44" s="9">
        <f>'2009'!D44</f>
        <v>0</v>
      </c>
      <c r="I44" s="9">
        <f>'2010'!D44</f>
        <v>0</v>
      </c>
      <c r="J44" s="9">
        <f>'2011'!D44</f>
        <v>0</v>
      </c>
      <c r="K44" s="9">
        <f>'2012'!D44</f>
        <v>0</v>
      </c>
      <c r="L44" s="9">
        <f>'2013'!D44</f>
        <v>0</v>
      </c>
      <c r="M44" s="9">
        <f>'2014'!D44</f>
        <v>0</v>
      </c>
      <c r="N44" s="9">
        <f>'2015'!D44</f>
        <v>0</v>
      </c>
      <c r="O44" s="9">
        <f>'2016'!D44</f>
        <v>0</v>
      </c>
      <c r="P44" s="9">
        <f>'2017'!D44</f>
        <v>0</v>
      </c>
      <c r="Q44" s="9">
        <f>'2018'!D44</f>
        <v>0</v>
      </c>
      <c r="R44" s="9">
        <f>'2019'!D44</f>
        <v>0</v>
      </c>
      <c r="S44" s="9">
        <f>'2020'!D44</f>
        <v>0</v>
      </c>
      <c r="T44" s="9">
        <f>'2021'!D44</f>
        <v>0</v>
      </c>
      <c r="U44" s="9">
        <f>'2022'!D44</f>
        <v>0</v>
      </c>
      <c r="V44" s="9">
        <f>'2023'!D44</f>
        <v>0</v>
      </c>
      <c r="W44" s="9">
        <f>'2024'!D44</f>
        <v>0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</row>
    <row r="45" spans="1:150" ht="15.75" customHeight="1" x14ac:dyDescent="0.2">
      <c r="A45" s="2" t="s">
        <v>60</v>
      </c>
      <c r="B45" s="8">
        <f t="shared" si="0"/>
        <v>0</v>
      </c>
      <c r="C45" s="9">
        <f>'2004'!D45</f>
        <v>0</v>
      </c>
      <c r="D45" s="9">
        <f>'2005'!D45</f>
        <v>0</v>
      </c>
      <c r="E45" s="9">
        <f>'2006'!D45</f>
        <v>0</v>
      </c>
      <c r="F45" s="9">
        <f>'2007'!D45</f>
        <v>0</v>
      </c>
      <c r="G45" s="9">
        <f>'2008'!D45</f>
        <v>0</v>
      </c>
      <c r="H45" s="9">
        <f>'2009'!D45</f>
        <v>0</v>
      </c>
      <c r="I45" s="9">
        <f>'2010'!D45</f>
        <v>0</v>
      </c>
      <c r="J45" s="9">
        <f>'2011'!D45</f>
        <v>0</v>
      </c>
      <c r="K45" s="9">
        <f>'2012'!D45</f>
        <v>0</v>
      </c>
      <c r="L45" s="9">
        <f>'2013'!D45</f>
        <v>0</v>
      </c>
      <c r="M45" s="9">
        <f>'2014'!D45</f>
        <v>0</v>
      </c>
      <c r="N45" s="9">
        <f>'2015'!D45</f>
        <v>0</v>
      </c>
      <c r="O45" s="9">
        <f>'2016'!D45</f>
        <v>0</v>
      </c>
      <c r="P45" s="9">
        <f>'2017'!D45</f>
        <v>0</v>
      </c>
      <c r="Q45" s="9">
        <f>'2018'!D45</f>
        <v>0</v>
      </c>
      <c r="R45" s="9">
        <f>'2019'!D45</f>
        <v>0</v>
      </c>
      <c r="S45" s="9">
        <f>'2020'!D45</f>
        <v>0</v>
      </c>
      <c r="T45" s="9">
        <f>'2021'!D45</f>
        <v>0</v>
      </c>
      <c r="U45" s="9">
        <f>'2022'!D45</f>
        <v>0</v>
      </c>
      <c r="V45" s="9">
        <f>'2023'!D45</f>
        <v>0</v>
      </c>
      <c r="W45" s="9">
        <f>'2024'!D45</f>
        <v>0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</row>
    <row r="46" spans="1:150" ht="15.75" customHeight="1" x14ac:dyDescent="0.2">
      <c r="A46" s="2" t="s">
        <v>24</v>
      </c>
      <c r="B46" s="8">
        <f t="shared" si="0"/>
        <v>16</v>
      </c>
      <c r="C46" s="9">
        <f>'2004'!D46</f>
        <v>0</v>
      </c>
      <c r="D46" s="9">
        <f>'2005'!D46</f>
        <v>6</v>
      </c>
      <c r="E46" s="9">
        <f>'2006'!D46</f>
        <v>0</v>
      </c>
      <c r="F46" s="9">
        <f>'2007'!D46</f>
        <v>0</v>
      </c>
      <c r="G46" s="9">
        <f>'2008'!D46</f>
        <v>0</v>
      </c>
      <c r="H46" s="9">
        <f>'2009'!D46</f>
        <v>0</v>
      </c>
      <c r="I46" s="9">
        <f>'2010'!D46</f>
        <v>0</v>
      </c>
      <c r="J46" s="9">
        <f>'2011'!D46</f>
        <v>0</v>
      </c>
      <c r="K46" s="9">
        <f>'2012'!D46</f>
        <v>2</v>
      </c>
      <c r="L46" s="9">
        <f>'2013'!D46</f>
        <v>0</v>
      </c>
      <c r="M46" s="9">
        <f>'2014'!D46</f>
        <v>5</v>
      </c>
      <c r="N46" s="9">
        <f>'2015'!D46</f>
        <v>2</v>
      </c>
      <c r="O46" s="9">
        <f>'2016'!D46</f>
        <v>1</v>
      </c>
      <c r="P46" s="9">
        <f>'2017'!D46</f>
        <v>0</v>
      </c>
      <c r="Q46" s="9">
        <f>'2018'!D46</f>
        <v>0</v>
      </c>
      <c r="R46" s="9">
        <f>'2019'!D46</f>
        <v>0</v>
      </c>
      <c r="S46" s="9">
        <f>'2020'!D46</f>
        <v>0</v>
      </c>
      <c r="T46" s="9">
        <f>'2021'!D46</f>
        <v>0</v>
      </c>
      <c r="U46" s="9">
        <f>'2022'!D46</f>
        <v>0</v>
      </c>
      <c r="V46" s="9">
        <f>'2023'!D46</f>
        <v>0</v>
      </c>
      <c r="W46" s="9">
        <f>'2024'!D46</f>
        <v>0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</row>
    <row r="47" spans="1:150" ht="15.75" customHeight="1" x14ac:dyDescent="0.2">
      <c r="A47" s="2" t="s">
        <v>65</v>
      </c>
      <c r="B47" s="8">
        <f t="shared" si="0"/>
        <v>1</v>
      </c>
      <c r="C47" s="9">
        <f>'2004'!D47</f>
        <v>0</v>
      </c>
      <c r="D47" s="9">
        <f>'2005'!D47</f>
        <v>0</v>
      </c>
      <c r="E47" s="9">
        <f>'2006'!D47</f>
        <v>0</v>
      </c>
      <c r="F47" s="9">
        <f>'2007'!D47</f>
        <v>0</v>
      </c>
      <c r="G47" s="9">
        <f>'2008'!D47</f>
        <v>0</v>
      </c>
      <c r="H47" s="9">
        <f>'2009'!D47</f>
        <v>0</v>
      </c>
      <c r="I47" s="9">
        <f>'2010'!D47</f>
        <v>0</v>
      </c>
      <c r="J47" s="9">
        <f>'2011'!D47</f>
        <v>0</v>
      </c>
      <c r="K47" s="9">
        <f>'2012'!D47</f>
        <v>0</v>
      </c>
      <c r="L47" s="9">
        <f>'2013'!D47</f>
        <v>0</v>
      </c>
      <c r="M47" s="9">
        <f>'2014'!D47</f>
        <v>1</v>
      </c>
      <c r="N47" s="9">
        <f>'2015'!D47</f>
        <v>0</v>
      </c>
      <c r="O47" s="9">
        <f>'2016'!D47</f>
        <v>0</v>
      </c>
      <c r="P47" s="9">
        <f>'2017'!D47</f>
        <v>0</v>
      </c>
      <c r="Q47" s="9">
        <f>'2018'!D47</f>
        <v>0</v>
      </c>
      <c r="R47" s="9">
        <f>'2019'!D47</f>
        <v>0</v>
      </c>
      <c r="S47" s="9">
        <f>'2020'!D47</f>
        <v>0</v>
      </c>
      <c r="T47" s="9">
        <f>'2021'!D47</f>
        <v>0</v>
      </c>
      <c r="U47" s="9">
        <f>'2022'!D47</f>
        <v>0</v>
      </c>
      <c r="V47" s="9">
        <f>'2023'!D47</f>
        <v>0</v>
      </c>
      <c r="W47" s="9">
        <f>'2024'!D47</f>
        <v>0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</row>
    <row r="48" spans="1:150" ht="15.75" customHeight="1" x14ac:dyDescent="0.2">
      <c r="A48" s="2" t="s">
        <v>76</v>
      </c>
      <c r="B48" s="8">
        <f t="shared" si="0"/>
        <v>3</v>
      </c>
      <c r="C48" s="9">
        <f>'2004'!D48</f>
        <v>0</v>
      </c>
      <c r="D48" s="9">
        <f>'2005'!D48</f>
        <v>0</v>
      </c>
      <c r="E48" s="9">
        <f>'2006'!D48</f>
        <v>0</v>
      </c>
      <c r="F48" s="9">
        <f>'2007'!D48</f>
        <v>0</v>
      </c>
      <c r="G48" s="9">
        <f>'2008'!D48</f>
        <v>0</v>
      </c>
      <c r="H48" s="9">
        <f>'2009'!D48</f>
        <v>0</v>
      </c>
      <c r="I48" s="9">
        <f>'2010'!D48</f>
        <v>0</v>
      </c>
      <c r="J48" s="9">
        <f>'2011'!D48</f>
        <v>0</v>
      </c>
      <c r="K48" s="9">
        <f>'2012'!D48</f>
        <v>0</v>
      </c>
      <c r="L48" s="9">
        <f>'2013'!D48</f>
        <v>0</v>
      </c>
      <c r="M48" s="9">
        <f>'2014'!D48</f>
        <v>0</v>
      </c>
      <c r="N48" s="9">
        <f>'2015'!D48</f>
        <v>1</v>
      </c>
      <c r="O48" s="9">
        <f>'2016'!D48</f>
        <v>0</v>
      </c>
      <c r="P48" s="9">
        <f>'2017'!D48</f>
        <v>0</v>
      </c>
      <c r="Q48" s="9">
        <f>'2018'!D48</f>
        <v>2</v>
      </c>
      <c r="R48" s="9">
        <f>'2019'!D48</f>
        <v>0</v>
      </c>
      <c r="S48" s="9">
        <f>'2020'!D48</f>
        <v>0</v>
      </c>
      <c r="T48" s="9">
        <f>'2021'!D48</f>
        <v>0</v>
      </c>
      <c r="U48" s="9">
        <f>'2022'!D48</f>
        <v>0</v>
      </c>
      <c r="V48" s="9">
        <f>'2023'!D48</f>
        <v>0</v>
      </c>
      <c r="W48" s="9">
        <f>'2024'!D48</f>
        <v>0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</row>
    <row r="49" spans="1:150" ht="15.75" customHeight="1" x14ac:dyDescent="0.2">
      <c r="A49" s="2" t="s">
        <v>25</v>
      </c>
      <c r="B49" s="8">
        <f t="shared" si="0"/>
        <v>0</v>
      </c>
      <c r="C49" s="9">
        <f>'2004'!D49</f>
        <v>0</v>
      </c>
      <c r="D49" s="9">
        <f>'2005'!D49</f>
        <v>0</v>
      </c>
      <c r="E49" s="9">
        <f>'2006'!D49</f>
        <v>0</v>
      </c>
      <c r="F49" s="9">
        <f>'2007'!D49</f>
        <v>0</v>
      </c>
      <c r="G49" s="9">
        <f>'2008'!D49</f>
        <v>0</v>
      </c>
      <c r="H49" s="9">
        <f>'2009'!D49</f>
        <v>0</v>
      </c>
      <c r="I49" s="9">
        <f>'2010'!D49</f>
        <v>0</v>
      </c>
      <c r="J49" s="9">
        <f>'2011'!D49</f>
        <v>0</v>
      </c>
      <c r="K49" s="9">
        <f>'2012'!D49</f>
        <v>0</v>
      </c>
      <c r="L49" s="9">
        <f>'2013'!D49</f>
        <v>0</v>
      </c>
      <c r="M49" s="9">
        <f>'2014'!D49</f>
        <v>0</v>
      </c>
      <c r="N49" s="9">
        <f>'2015'!D49</f>
        <v>0</v>
      </c>
      <c r="O49" s="9">
        <f>'2016'!D49</f>
        <v>0</v>
      </c>
      <c r="P49" s="9">
        <f>'2017'!D49</f>
        <v>0</v>
      </c>
      <c r="Q49" s="9">
        <f>'2018'!D49</f>
        <v>0</v>
      </c>
      <c r="R49" s="9">
        <f>'2019'!D49</f>
        <v>0</v>
      </c>
      <c r="S49" s="9">
        <f>'2020'!D49</f>
        <v>0</v>
      </c>
      <c r="T49" s="9">
        <f>'2021'!D49</f>
        <v>0</v>
      </c>
      <c r="U49" s="9">
        <f>'2022'!D49</f>
        <v>0</v>
      </c>
      <c r="V49" s="9">
        <f>'2023'!D49</f>
        <v>0</v>
      </c>
      <c r="W49" s="9">
        <f>'2024'!D49</f>
        <v>0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</row>
    <row r="50" spans="1:150" customFormat="1" ht="15.75" customHeight="1" x14ac:dyDescent="0.2">
      <c r="A50" s="2" t="s">
        <v>47</v>
      </c>
      <c r="B50" s="8">
        <f>SUM(C50:EU50)</f>
        <v>0</v>
      </c>
      <c r="C50" s="9">
        <f>'2004'!D50</f>
        <v>0</v>
      </c>
      <c r="D50" s="9">
        <f>'2005'!D50</f>
        <v>0</v>
      </c>
      <c r="E50" s="9">
        <f>'2006'!D50</f>
        <v>0</v>
      </c>
      <c r="F50" s="9">
        <f>'2007'!D50</f>
        <v>0</v>
      </c>
      <c r="G50" s="9">
        <f>'2008'!D50</f>
        <v>0</v>
      </c>
      <c r="H50" s="9">
        <f>'2009'!D50</f>
        <v>0</v>
      </c>
      <c r="I50" s="9">
        <f>'2010'!D50</f>
        <v>0</v>
      </c>
      <c r="J50" s="9">
        <f>'2011'!D50</f>
        <v>0</v>
      </c>
      <c r="K50" s="9">
        <f>'2012'!D50</f>
        <v>0</v>
      </c>
      <c r="L50" s="9">
        <f>'2013'!D50</f>
        <v>0</v>
      </c>
      <c r="M50" s="9">
        <f>'2014'!D50</f>
        <v>0</v>
      </c>
      <c r="N50" s="9">
        <f>'2015'!D50</f>
        <v>0</v>
      </c>
      <c r="O50" s="9">
        <f>'2016'!D50</f>
        <v>0</v>
      </c>
      <c r="P50" s="9">
        <f>'2017'!D50</f>
        <v>0</v>
      </c>
      <c r="Q50" s="9">
        <f>'2018'!D50</f>
        <v>0</v>
      </c>
      <c r="R50" s="9">
        <f>'2019'!D50</f>
        <v>0</v>
      </c>
      <c r="S50" s="9">
        <f>'2020'!D50</f>
        <v>0</v>
      </c>
      <c r="T50" s="9">
        <f>'2021'!D50</f>
        <v>0</v>
      </c>
      <c r="U50" s="9">
        <f>'2022'!D50</f>
        <v>0</v>
      </c>
      <c r="V50" s="9">
        <f>'2023'!D50</f>
        <v>0</v>
      </c>
      <c r="W50" s="9">
        <f>'2024'!D50</f>
        <v>0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ht="15.75" customHeight="1" x14ac:dyDescent="0.2">
      <c r="A51" s="2" t="s">
        <v>41</v>
      </c>
      <c r="B51" s="8">
        <f t="shared" si="0"/>
        <v>0</v>
      </c>
      <c r="C51" s="9">
        <f>'2004'!D51</f>
        <v>0</v>
      </c>
      <c r="D51" s="9">
        <f>'2005'!D51</f>
        <v>0</v>
      </c>
      <c r="E51" s="9">
        <f>'2006'!D51</f>
        <v>0</v>
      </c>
      <c r="F51" s="9">
        <f>'2007'!D51</f>
        <v>0</v>
      </c>
      <c r="G51" s="9">
        <f>'2008'!D51</f>
        <v>0</v>
      </c>
      <c r="H51" s="9">
        <f>'2009'!D51</f>
        <v>0</v>
      </c>
      <c r="I51" s="9">
        <f>'2010'!D51</f>
        <v>0</v>
      </c>
      <c r="J51" s="9">
        <f>'2011'!D51</f>
        <v>0</v>
      </c>
      <c r="K51" s="9">
        <f>'2012'!D51</f>
        <v>0</v>
      </c>
      <c r="L51" s="9">
        <f>'2013'!D51</f>
        <v>0</v>
      </c>
      <c r="M51" s="9">
        <f>'2014'!D51</f>
        <v>0</v>
      </c>
      <c r="N51" s="9">
        <f>'2015'!D51</f>
        <v>0</v>
      </c>
      <c r="O51" s="9">
        <f>'2016'!D51</f>
        <v>0</v>
      </c>
      <c r="P51" s="9">
        <f>'2017'!D51</f>
        <v>0</v>
      </c>
      <c r="Q51" s="9">
        <f>'2018'!D51</f>
        <v>0</v>
      </c>
      <c r="R51" s="9">
        <f>'2019'!D51</f>
        <v>0</v>
      </c>
      <c r="S51" s="9">
        <f>'2020'!D51</f>
        <v>0</v>
      </c>
      <c r="T51" s="9">
        <f>'2021'!D51</f>
        <v>0</v>
      </c>
      <c r="U51" s="9">
        <f>'2022'!D51</f>
        <v>0</v>
      </c>
      <c r="V51" s="9">
        <f>'2023'!D51</f>
        <v>0</v>
      </c>
      <c r="W51" s="9">
        <f>'2024'!D51</f>
        <v>0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</row>
    <row r="52" spans="1:150" ht="15.75" customHeight="1" x14ac:dyDescent="0.2">
      <c r="A52" s="2" t="s">
        <v>42</v>
      </c>
      <c r="B52" s="8">
        <f t="shared" si="0"/>
        <v>38</v>
      </c>
      <c r="C52" s="9">
        <f>'2004'!D52</f>
        <v>0</v>
      </c>
      <c r="D52" s="9">
        <f>'2005'!D52</f>
        <v>5</v>
      </c>
      <c r="E52" s="9">
        <f>'2006'!D52</f>
        <v>4</v>
      </c>
      <c r="F52" s="9">
        <f>'2007'!D52</f>
        <v>1</v>
      </c>
      <c r="G52" s="9">
        <f>'2008'!D52</f>
        <v>2</v>
      </c>
      <c r="H52" s="9">
        <f>'2009'!D52</f>
        <v>10</v>
      </c>
      <c r="I52" s="9">
        <f>'2010'!D52</f>
        <v>3</v>
      </c>
      <c r="J52" s="9">
        <f>'2011'!D52</f>
        <v>1</v>
      </c>
      <c r="K52" s="9">
        <f>'2012'!D52</f>
        <v>1</v>
      </c>
      <c r="L52" s="9">
        <f>'2013'!D52</f>
        <v>3</v>
      </c>
      <c r="M52" s="9">
        <f>'2014'!D52</f>
        <v>2</v>
      </c>
      <c r="N52" s="9">
        <f>'2015'!D52</f>
        <v>4</v>
      </c>
      <c r="O52" s="9">
        <f>'2016'!D52</f>
        <v>1</v>
      </c>
      <c r="P52" s="9">
        <f>'2017'!D52</f>
        <v>1</v>
      </c>
      <c r="Q52" s="9">
        <f>'2018'!D52</f>
        <v>0</v>
      </c>
      <c r="R52" s="9">
        <f>'2019'!D52</f>
        <v>0</v>
      </c>
      <c r="S52" s="9">
        <f>'2020'!D52</f>
        <v>0</v>
      </c>
      <c r="T52" s="9">
        <f>'2021'!D52</f>
        <v>0</v>
      </c>
      <c r="U52" s="9">
        <f>'2022'!D52</f>
        <v>0</v>
      </c>
      <c r="V52" s="9">
        <f>'2023'!D52</f>
        <v>0</v>
      </c>
      <c r="W52" s="9">
        <f>'2024'!D52</f>
        <v>0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</row>
    <row r="53" spans="1:150" ht="15.75" customHeight="1" x14ac:dyDescent="0.2">
      <c r="A53" s="2" t="s">
        <v>43</v>
      </c>
      <c r="B53" s="8">
        <f t="shared" si="0"/>
        <v>2</v>
      </c>
      <c r="C53" s="9">
        <f>'2004'!D53</f>
        <v>0</v>
      </c>
      <c r="D53" s="9">
        <f>'2005'!D53</f>
        <v>0</v>
      </c>
      <c r="E53" s="9">
        <f>'2006'!D53</f>
        <v>0</v>
      </c>
      <c r="F53" s="9">
        <f>'2007'!D53</f>
        <v>0</v>
      </c>
      <c r="G53" s="9">
        <f>'2008'!D53</f>
        <v>0</v>
      </c>
      <c r="H53" s="9">
        <f>'2009'!D53</f>
        <v>0</v>
      </c>
      <c r="I53" s="9">
        <f>'2010'!D53</f>
        <v>0</v>
      </c>
      <c r="J53" s="9">
        <f>'2011'!D53</f>
        <v>0</v>
      </c>
      <c r="K53" s="9">
        <f>'2012'!D53</f>
        <v>0</v>
      </c>
      <c r="L53" s="9">
        <f>'2013'!D53</f>
        <v>0</v>
      </c>
      <c r="M53" s="9">
        <f>'2014'!D53</f>
        <v>0</v>
      </c>
      <c r="N53" s="9">
        <f>'2015'!D53</f>
        <v>0</v>
      </c>
      <c r="O53" s="9">
        <f>'2016'!D53</f>
        <v>0</v>
      </c>
      <c r="P53" s="9">
        <f>'2017'!D53</f>
        <v>1</v>
      </c>
      <c r="Q53" s="9">
        <f>'2018'!D53</f>
        <v>1</v>
      </c>
      <c r="R53" s="9">
        <f>'2019'!D53</f>
        <v>0</v>
      </c>
      <c r="S53" s="9">
        <f>'2020'!D53</f>
        <v>0</v>
      </c>
      <c r="T53" s="9">
        <f>'2021'!D53</f>
        <v>0</v>
      </c>
      <c r="U53" s="9">
        <f>'2022'!D53</f>
        <v>0</v>
      </c>
      <c r="V53" s="9">
        <f>'2023'!D53</f>
        <v>0</v>
      </c>
      <c r="W53" s="9">
        <f>'2024'!D53</f>
        <v>0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</row>
    <row r="54" spans="1:150" ht="15.75" customHeight="1" x14ac:dyDescent="0.2">
      <c r="A54" s="2" t="s">
        <v>58</v>
      </c>
      <c r="B54" s="8">
        <f t="shared" si="0"/>
        <v>0</v>
      </c>
      <c r="C54" s="9">
        <f>'2004'!D54</f>
        <v>0</v>
      </c>
      <c r="D54" s="9">
        <f>'2005'!D54</f>
        <v>0</v>
      </c>
      <c r="E54" s="9">
        <f>'2006'!D54</f>
        <v>0</v>
      </c>
      <c r="F54" s="9">
        <f>'2007'!D54</f>
        <v>0</v>
      </c>
      <c r="G54" s="9">
        <f>'2008'!D54</f>
        <v>0</v>
      </c>
      <c r="H54" s="9">
        <f>'2009'!D54</f>
        <v>0</v>
      </c>
      <c r="I54" s="9">
        <f>'2010'!D54</f>
        <v>0</v>
      </c>
      <c r="J54" s="9">
        <f>'2011'!D54</f>
        <v>0</v>
      </c>
      <c r="K54" s="9">
        <f>'2012'!D54</f>
        <v>0</v>
      </c>
      <c r="L54" s="9">
        <f>'2013'!D54</f>
        <v>0</v>
      </c>
      <c r="M54" s="9">
        <f>'2014'!D54</f>
        <v>0</v>
      </c>
      <c r="N54" s="9">
        <f>'2015'!D54</f>
        <v>0</v>
      </c>
      <c r="O54" s="9">
        <f>'2016'!D54</f>
        <v>0</v>
      </c>
      <c r="P54" s="9">
        <f>'2017'!D54</f>
        <v>0</v>
      </c>
      <c r="Q54" s="9">
        <f>'2018'!D54</f>
        <v>0</v>
      </c>
      <c r="R54" s="9">
        <f>'2019'!D54</f>
        <v>0</v>
      </c>
      <c r="S54" s="9">
        <f>'2020'!D54</f>
        <v>0</v>
      </c>
      <c r="T54" s="9">
        <f>'2021'!D54</f>
        <v>0</v>
      </c>
      <c r="U54" s="9">
        <f>'2022'!D54</f>
        <v>0</v>
      </c>
      <c r="V54" s="9">
        <f>'2023'!D54</f>
        <v>0</v>
      </c>
      <c r="W54" s="9">
        <f>'2024'!D54</f>
        <v>0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5.75" customHeight="1" x14ac:dyDescent="0.2">
      <c r="A55" s="2" t="s">
        <v>49</v>
      </c>
      <c r="B55" s="8">
        <f t="shared" si="0"/>
        <v>4</v>
      </c>
      <c r="C55" s="9">
        <f>'2004'!D55</f>
        <v>0</v>
      </c>
      <c r="D55" s="9">
        <f>'2005'!D55</f>
        <v>0</v>
      </c>
      <c r="E55" s="9">
        <f>'2006'!D55</f>
        <v>0</v>
      </c>
      <c r="F55" s="9">
        <f>'2007'!D55</f>
        <v>0</v>
      </c>
      <c r="G55" s="9">
        <f>'2008'!D55</f>
        <v>0</v>
      </c>
      <c r="H55" s="9">
        <f>'2009'!D55</f>
        <v>0</v>
      </c>
      <c r="I55" s="9">
        <f>'2010'!D55</f>
        <v>0</v>
      </c>
      <c r="J55" s="9">
        <f>'2011'!D55</f>
        <v>0</v>
      </c>
      <c r="K55" s="9">
        <f>'2012'!D55</f>
        <v>0</v>
      </c>
      <c r="L55" s="9">
        <f>'2013'!D55</f>
        <v>0</v>
      </c>
      <c r="M55" s="9">
        <f>'2014'!D55</f>
        <v>0</v>
      </c>
      <c r="N55" s="9">
        <f>'2015'!D55</f>
        <v>0</v>
      </c>
      <c r="O55" s="9">
        <f>'2016'!D55</f>
        <v>0</v>
      </c>
      <c r="P55" s="9">
        <f>'2017'!D55</f>
        <v>0</v>
      </c>
      <c r="Q55" s="9">
        <f>'2018'!D55</f>
        <v>0</v>
      </c>
      <c r="R55" s="9">
        <f>'2019'!D55</f>
        <v>0</v>
      </c>
      <c r="S55" s="9">
        <f>'2020'!D55</f>
        <v>0</v>
      </c>
      <c r="T55" s="9">
        <f>'2021'!D55</f>
        <v>0</v>
      </c>
      <c r="U55" s="9">
        <f>'2022'!D55</f>
        <v>0</v>
      </c>
      <c r="V55" s="9">
        <f>'2023'!D55</f>
        <v>4</v>
      </c>
      <c r="W55" s="9">
        <f>'2024'!D55</f>
        <v>0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5.75" customHeight="1" x14ac:dyDescent="0.2">
      <c r="A56" s="2" t="s">
        <v>26</v>
      </c>
      <c r="B56" s="8">
        <f t="shared" si="0"/>
        <v>18</v>
      </c>
      <c r="C56" s="9">
        <f>'2004'!D56</f>
        <v>0</v>
      </c>
      <c r="D56" s="9">
        <f>'2005'!D56</f>
        <v>0</v>
      </c>
      <c r="E56" s="9">
        <f>'2006'!D56</f>
        <v>0</v>
      </c>
      <c r="F56" s="9">
        <f>'2007'!D56</f>
        <v>0</v>
      </c>
      <c r="G56" s="9">
        <f>'2008'!D56</f>
        <v>0</v>
      </c>
      <c r="H56" s="9">
        <f>'2009'!D56</f>
        <v>0</v>
      </c>
      <c r="I56" s="9">
        <f>'2010'!D56</f>
        <v>0</v>
      </c>
      <c r="J56" s="9">
        <f>'2011'!D56</f>
        <v>0</v>
      </c>
      <c r="K56" s="9">
        <f>'2012'!D56</f>
        <v>2</v>
      </c>
      <c r="L56" s="9">
        <f>'2013'!D56</f>
        <v>2</v>
      </c>
      <c r="M56" s="9">
        <f>'2014'!D56</f>
        <v>2</v>
      </c>
      <c r="N56" s="9">
        <f>'2015'!D56</f>
        <v>4</v>
      </c>
      <c r="O56" s="9">
        <f>'2016'!D56</f>
        <v>2</v>
      </c>
      <c r="P56" s="9">
        <f>'2017'!D56</f>
        <v>1</v>
      </c>
      <c r="Q56" s="9">
        <f>'2018'!D56</f>
        <v>3</v>
      </c>
      <c r="R56" s="9">
        <f>'2019'!D56</f>
        <v>0</v>
      </c>
      <c r="S56" s="9">
        <f>'2020'!D56</f>
        <v>0</v>
      </c>
      <c r="T56" s="9">
        <f>'2021'!D56</f>
        <v>0</v>
      </c>
      <c r="U56" s="9">
        <f>'2022'!D56</f>
        <v>0</v>
      </c>
      <c r="V56" s="9">
        <f>'2023'!D56</f>
        <v>1</v>
      </c>
      <c r="W56" s="9">
        <f>'2024'!D56</f>
        <v>1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5.75" customHeight="1" x14ac:dyDescent="0.2">
      <c r="A57" s="2" t="s">
        <v>27</v>
      </c>
      <c r="B57" s="8">
        <f t="shared" si="0"/>
        <v>0</v>
      </c>
      <c r="C57" s="9">
        <f>'2004'!D57</f>
        <v>0</v>
      </c>
      <c r="D57" s="9">
        <f>'2005'!D57</f>
        <v>0</v>
      </c>
      <c r="E57" s="9">
        <f>'2006'!D57</f>
        <v>0</v>
      </c>
      <c r="F57" s="9">
        <f>'2007'!D57</f>
        <v>0</v>
      </c>
      <c r="G57" s="9">
        <f>'2008'!D57</f>
        <v>0</v>
      </c>
      <c r="H57" s="9">
        <f>'2009'!D57</f>
        <v>0</v>
      </c>
      <c r="I57" s="9">
        <f>'2010'!D57</f>
        <v>0</v>
      </c>
      <c r="J57" s="9">
        <f>'2011'!D57</f>
        <v>0</v>
      </c>
      <c r="K57" s="9">
        <f>'2012'!D57</f>
        <v>0</v>
      </c>
      <c r="L57" s="9">
        <f>'2013'!D57</f>
        <v>0</v>
      </c>
      <c r="M57" s="9">
        <f>'2014'!D57</f>
        <v>0</v>
      </c>
      <c r="N57" s="9">
        <f>'2015'!D57</f>
        <v>0</v>
      </c>
      <c r="O57" s="9">
        <f>'2016'!D57</f>
        <v>0</v>
      </c>
      <c r="P57" s="9">
        <f>'2017'!D57</f>
        <v>0</v>
      </c>
      <c r="Q57" s="9">
        <f>'2018'!D57</f>
        <v>0</v>
      </c>
      <c r="R57" s="9">
        <f>'2019'!D57</f>
        <v>0</v>
      </c>
      <c r="S57" s="9">
        <f>'2020'!D57</f>
        <v>0</v>
      </c>
      <c r="T57" s="9">
        <f>'2021'!D57</f>
        <v>0</v>
      </c>
      <c r="U57" s="9">
        <f>'2022'!D57</f>
        <v>0</v>
      </c>
      <c r="V57" s="9">
        <f>'2023'!D57</f>
        <v>0</v>
      </c>
      <c r="W57" s="9">
        <f>'2024'!D57</f>
        <v>0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5.75" customHeight="1" x14ac:dyDescent="0.2">
      <c r="A58" s="2" t="s">
        <v>28</v>
      </c>
      <c r="B58" s="8">
        <f t="shared" si="0"/>
        <v>19</v>
      </c>
      <c r="C58" s="9">
        <f>'2004'!D58</f>
        <v>0</v>
      </c>
      <c r="D58" s="9">
        <f>'2005'!D58</f>
        <v>0</v>
      </c>
      <c r="E58" s="9">
        <f>'2006'!D58</f>
        <v>0</v>
      </c>
      <c r="F58" s="9">
        <f>'2007'!D58</f>
        <v>0</v>
      </c>
      <c r="G58" s="9">
        <f>'2008'!D58</f>
        <v>0</v>
      </c>
      <c r="H58" s="9">
        <f>'2009'!D58</f>
        <v>0</v>
      </c>
      <c r="I58" s="9">
        <f>'2010'!D58</f>
        <v>0</v>
      </c>
      <c r="J58" s="9">
        <f>'2011'!D58</f>
        <v>0</v>
      </c>
      <c r="K58" s="9">
        <f>'2012'!D58</f>
        <v>5</v>
      </c>
      <c r="L58" s="9">
        <f>'2013'!D58</f>
        <v>8</v>
      </c>
      <c r="M58" s="9">
        <f>'2014'!D58</f>
        <v>1</v>
      </c>
      <c r="N58" s="9">
        <f>'2015'!D58</f>
        <v>0</v>
      </c>
      <c r="O58" s="9">
        <f>'2016'!D58</f>
        <v>2</v>
      </c>
      <c r="P58" s="9">
        <f>'2017'!D58</f>
        <v>1</v>
      </c>
      <c r="Q58" s="9">
        <f>'2018'!D58</f>
        <v>2</v>
      </c>
      <c r="R58" s="9">
        <f>'2019'!D58</f>
        <v>0</v>
      </c>
      <c r="S58" s="9">
        <f>'2020'!D58</f>
        <v>0</v>
      </c>
      <c r="T58" s="9">
        <f>'2021'!D58</f>
        <v>0</v>
      </c>
      <c r="U58" s="9">
        <f>'2022'!D58</f>
        <v>0</v>
      </c>
      <c r="V58" s="9">
        <f>'2023'!D58</f>
        <v>0</v>
      </c>
      <c r="W58" s="9">
        <f>'2024'!D58</f>
        <v>0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15.75" customHeight="1" x14ac:dyDescent="0.2">
      <c r="A59" s="2" t="s">
        <v>29</v>
      </c>
      <c r="B59" s="8">
        <f t="shared" si="0"/>
        <v>6</v>
      </c>
      <c r="C59" s="9">
        <f>'2004'!D59</f>
        <v>0</v>
      </c>
      <c r="D59" s="9">
        <f>'2005'!D59</f>
        <v>0</v>
      </c>
      <c r="E59" s="9">
        <f>'2006'!D59</f>
        <v>0</v>
      </c>
      <c r="F59" s="9">
        <f>'2007'!D59</f>
        <v>0</v>
      </c>
      <c r="G59" s="9">
        <f>'2008'!D59</f>
        <v>6</v>
      </c>
      <c r="H59" s="9">
        <f>'2009'!D59</f>
        <v>0</v>
      </c>
      <c r="I59" s="9">
        <f>'2010'!D59</f>
        <v>0</v>
      </c>
      <c r="J59" s="9">
        <f>'2011'!D59</f>
        <v>0</v>
      </c>
      <c r="K59" s="9">
        <f>'2012'!D59</f>
        <v>0</v>
      </c>
      <c r="L59" s="9">
        <f>'2013'!D59</f>
        <v>0</v>
      </c>
      <c r="M59" s="9">
        <f>'2014'!D59</f>
        <v>0</v>
      </c>
      <c r="N59" s="9">
        <f>'2015'!D59</f>
        <v>0</v>
      </c>
      <c r="O59" s="9">
        <f>'2016'!D59</f>
        <v>0</v>
      </c>
      <c r="P59" s="9">
        <f>'2017'!D59</f>
        <v>0</v>
      </c>
      <c r="Q59" s="9">
        <f>'2018'!D59</f>
        <v>0</v>
      </c>
      <c r="R59" s="9">
        <f>'2019'!D59</f>
        <v>0</v>
      </c>
      <c r="S59" s="9">
        <f>'2020'!D59</f>
        <v>0</v>
      </c>
      <c r="T59" s="9">
        <f>'2021'!D59</f>
        <v>0</v>
      </c>
      <c r="U59" s="9">
        <f>'2022'!D59</f>
        <v>0</v>
      </c>
      <c r="V59" s="9">
        <f>'2023'!D59</f>
        <v>0</v>
      </c>
      <c r="W59" s="9">
        <f>'2024'!D59</f>
        <v>0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15.75" customHeight="1" x14ac:dyDescent="0.2">
      <c r="A60" s="2" t="s">
        <v>73</v>
      </c>
      <c r="B60" s="8">
        <f t="shared" si="0"/>
        <v>0</v>
      </c>
      <c r="C60" s="9">
        <f>'2004'!D60</f>
        <v>0</v>
      </c>
      <c r="D60" s="9">
        <f>'2005'!D60</f>
        <v>0</v>
      </c>
      <c r="E60" s="9">
        <f>'2006'!D60</f>
        <v>0</v>
      </c>
      <c r="F60" s="9">
        <f>'2007'!D60</f>
        <v>0</v>
      </c>
      <c r="G60" s="9">
        <f>'2008'!D60</f>
        <v>0</v>
      </c>
      <c r="H60" s="9">
        <f>'2009'!D60</f>
        <v>0</v>
      </c>
      <c r="I60" s="9">
        <f>'2010'!D60</f>
        <v>0</v>
      </c>
      <c r="J60" s="9">
        <f>'2011'!D60</f>
        <v>0</v>
      </c>
      <c r="K60" s="9">
        <f>'2012'!D60</f>
        <v>0</v>
      </c>
      <c r="L60" s="9">
        <f>'2013'!D60</f>
        <v>0</v>
      </c>
      <c r="M60" s="9">
        <f>'2014'!D60</f>
        <v>0</v>
      </c>
      <c r="N60" s="9">
        <f>'2015'!D60</f>
        <v>0</v>
      </c>
      <c r="O60" s="9">
        <f>'2016'!D60</f>
        <v>0</v>
      </c>
      <c r="P60" s="9">
        <f>'2017'!D60</f>
        <v>0</v>
      </c>
      <c r="Q60" s="9">
        <f>'2018'!D60</f>
        <v>0</v>
      </c>
      <c r="R60" s="9">
        <f>'2019'!D60</f>
        <v>0</v>
      </c>
      <c r="S60" s="9">
        <f>'2020'!D60</f>
        <v>0</v>
      </c>
      <c r="T60" s="9">
        <f>'2021'!D60</f>
        <v>0</v>
      </c>
      <c r="U60" s="9">
        <f>'2022'!D60</f>
        <v>0</v>
      </c>
      <c r="V60" s="9">
        <f>'2023'!D60</f>
        <v>0</v>
      </c>
      <c r="W60" s="9">
        <f>'2024'!D60</f>
        <v>0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</row>
    <row r="61" spans="1:150" ht="15.75" customHeight="1" x14ac:dyDescent="0.2">
      <c r="A61" s="2" t="s">
        <v>78</v>
      </c>
      <c r="B61" s="8">
        <f t="shared" si="0"/>
        <v>0</v>
      </c>
      <c r="C61" s="9">
        <f>'2004'!D61</f>
        <v>0</v>
      </c>
      <c r="D61" s="9">
        <f>'2005'!D61</f>
        <v>0</v>
      </c>
      <c r="E61" s="9">
        <f>'2006'!D61</f>
        <v>0</v>
      </c>
      <c r="F61" s="9">
        <f>'2007'!D61</f>
        <v>0</v>
      </c>
      <c r="G61" s="9">
        <f>'2008'!D61</f>
        <v>0</v>
      </c>
      <c r="H61" s="9">
        <f>'2009'!D61</f>
        <v>0</v>
      </c>
      <c r="I61" s="9">
        <f>'2010'!D61</f>
        <v>0</v>
      </c>
      <c r="J61" s="9">
        <f>'2011'!D61</f>
        <v>0</v>
      </c>
      <c r="K61" s="9">
        <f>'2012'!D61</f>
        <v>0</v>
      </c>
      <c r="L61" s="9">
        <f>'2013'!D61</f>
        <v>0</v>
      </c>
      <c r="M61" s="9">
        <f>'2014'!D61</f>
        <v>0</v>
      </c>
      <c r="N61" s="9">
        <f>'2015'!D61</f>
        <v>0</v>
      </c>
      <c r="O61" s="9">
        <f>'2016'!D61</f>
        <v>0</v>
      </c>
      <c r="P61" s="9">
        <f>'2017'!D61</f>
        <v>0</v>
      </c>
      <c r="Q61" s="9">
        <f>'2018'!D61</f>
        <v>0</v>
      </c>
      <c r="R61" s="9">
        <f>'2019'!D61</f>
        <v>0</v>
      </c>
      <c r="S61" s="9">
        <f>'2020'!D61</f>
        <v>0</v>
      </c>
      <c r="T61" s="9">
        <f>'2021'!D61</f>
        <v>0</v>
      </c>
      <c r="U61" s="9">
        <f>'2022'!D61</f>
        <v>0</v>
      </c>
      <c r="V61" s="9">
        <f>'2023'!D61</f>
        <v>0</v>
      </c>
      <c r="W61" s="9">
        <f>'2024'!D61</f>
        <v>0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</row>
    <row r="62" spans="1:150" ht="15.75" customHeight="1" x14ac:dyDescent="0.2">
      <c r="A62" s="2" t="s">
        <v>77</v>
      </c>
      <c r="B62" s="8">
        <f t="shared" si="0"/>
        <v>0</v>
      </c>
      <c r="C62" s="9">
        <f>'2004'!D62</f>
        <v>0</v>
      </c>
      <c r="D62" s="9">
        <f>'2005'!D62</f>
        <v>0</v>
      </c>
      <c r="E62" s="9">
        <f>'2006'!D62</f>
        <v>0</v>
      </c>
      <c r="F62" s="9">
        <f>'2007'!D62</f>
        <v>0</v>
      </c>
      <c r="G62" s="9">
        <f>'2008'!D62</f>
        <v>0</v>
      </c>
      <c r="H62" s="9">
        <f>'2009'!D62</f>
        <v>0</v>
      </c>
      <c r="I62" s="9">
        <f>'2010'!D62</f>
        <v>0</v>
      </c>
      <c r="J62" s="9">
        <f>'2011'!D62</f>
        <v>0</v>
      </c>
      <c r="K62" s="9">
        <f>'2012'!D62</f>
        <v>0</v>
      </c>
      <c r="L62" s="9">
        <f>'2013'!D62</f>
        <v>0</v>
      </c>
      <c r="M62" s="9">
        <f>'2014'!D62</f>
        <v>0</v>
      </c>
      <c r="N62" s="9">
        <f>'2015'!D62</f>
        <v>0</v>
      </c>
      <c r="O62" s="9">
        <f>'2016'!D62</f>
        <v>0</v>
      </c>
      <c r="P62" s="9">
        <f>'2017'!D62</f>
        <v>0</v>
      </c>
      <c r="Q62" s="9">
        <f>'2018'!D62</f>
        <v>0</v>
      </c>
      <c r="R62" s="9">
        <f>'2019'!D62</f>
        <v>0</v>
      </c>
      <c r="S62" s="9">
        <f>'2020'!D62</f>
        <v>0</v>
      </c>
      <c r="T62" s="9">
        <f>'2021'!D62</f>
        <v>0</v>
      </c>
      <c r="U62" s="9">
        <f>'2022'!D62</f>
        <v>0</v>
      </c>
      <c r="V62" s="9">
        <f>'2023'!D62</f>
        <v>0</v>
      </c>
      <c r="W62" s="9">
        <f>'2024'!D62</f>
        <v>0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5.75" customHeight="1" x14ac:dyDescent="0.2">
      <c r="A63" s="2" t="s">
        <v>64</v>
      </c>
      <c r="B63" s="8">
        <f t="shared" si="0"/>
        <v>0</v>
      </c>
      <c r="C63" s="9">
        <f>'2004'!D63</f>
        <v>0</v>
      </c>
      <c r="D63" s="9">
        <f>'2005'!D63</f>
        <v>0</v>
      </c>
      <c r="E63" s="9">
        <f>'2006'!D63</f>
        <v>0</v>
      </c>
      <c r="F63" s="9">
        <f>'2007'!D63</f>
        <v>0</v>
      </c>
      <c r="G63" s="9">
        <f>'2008'!D63</f>
        <v>0</v>
      </c>
      <c r="H63" s="9">
        <f>'2009'!D63</f>
        <v>0</v>
      </c>
      <c r="I63" s="9">
        <f>'2010'!D63</f>
        <v>0</v>
      </c>
      <c r="J63" s="9">
        <f>'2011'!D63</f>
        <v>0</v>
      </c>
      <c r="K63" s="9">
        <f>'2012'!D63</f>
        <v>0</v>
      </c>
      <c r="L63" s="9">
        <f>'2013'!D63</f>
        <v>0</v>
      </c>
      <c r="M63" s="9">
        <f>'2014'!D63</f>
        <v>0</v>
      </c>
      <c r="N63" s="9">
        <f>'2015'!D63</f>
        <v>0</v>
      </c>
      <c r="O63" s="9">
        <f>'2016'!D63</f>
        <v>0</v>
      </c>
      <c r="P63" s="9">
        <f>'2017'!D63</f>
        <v>0</v>
      </c>
      <c r="Q63" s="9">
        <f>'2018'!D63</f>
        <v>0</v>
      </c>
      <c r="R63" s="9">
        <f>'2019'!D63</f>
        <v>0</v>
      </c>
      <c r="S63" s="9">
        <f>'2020'!D63</f>
        <v>0</v>
      </c>
      <c r="T63" s="9">
        <f>'2021'!D63</f>
        <v>0</v>
      </c>
      <c r="U63" s="9">
        <f>'2022'!D63</f>
        <v>0</v>
      </c>
      <c r="V63" s="9">
        <f>'2023'!D63</f>
        <v>0</v>
      </c>
      <c r="W63" s="9">
        <f>'2024'!D63</f>
        <v>0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ht="15.75" customHeight="1" x14ac:dyDescent="0.2">
      <c r="A64" s="2" t="s">
        <v>30</v>
      </c>
      <c r="B64" s="8">
        <f t="shared" si="0"/>
        <v>5</v>
      </c>
      <c r="C64" s="9">
        <f>'2004'!D64</f>
        <v>0</v>
      </c>
      <c r="D64" s="9">
        <f>'2005'!D64</f>
        <v>0</v>
      </c>
      <c r="E64" s="9">
        <f>'2006'!D64</f>
        <v>0</v>
      </c>
      <c r="F64" s="9">
        <f>'2007'!D64</f>
        <v>0</v>
      </c>
      <c r="G64" s="9">
        <f>'2008'!D64</f>
        <v>0</v>
      </c>
      <c r="H64" s="9">
        <f>'2009'!D64</f>
        <v>0</v>
      </c>
      <c r="I64" s="9">
        <f>'2010'!D64</f>
        <v>0</v>
      </c>
      <c r="J64" s="9">
        <f>'2011'!D64</f>
        <v>0</v>
      </c>
      <c r="K64" s="9">
        <f>'2012'!D64</f>
        <v>0</v>
      </c>
      <c r="L64" s="9">
        <f>'2013'!D64</f>
        <v>0</v>
      </c>
      <c r="M64" s="9">
        <f>'2014'!D64</f>
        <v>0</v>
      </c>
      <c r="N64" s="9">
        <f>'2015'!D64</f>
        <v>0</v>
      </c>
      <c r="O64" s="9">
        <f>'2016'!D64</f>
        <v>0</v>
      </c>
      <c r="P64" s="9">
        <f>'2017'!D64</f>
        <v>0</v>
      </c>
      <c r="Q64" s="9">
        <f>'2018'!D64</f>
        <v>1</v>
      </c>
      <c r="R64" s="9">
        <f>'2019'!D64</f>
        <v>2</v>
      </c>
      <c r="S64" s="9">
        <f>'2020'!D64</f>
        <v>0</v>
      </c>
      <c r="T64" s="9">
        <f>'2021'!D64</f>
        <v>1</v>
      </c>
      <c r="U64" s="9">
        <f>'2022'!D64</f>
        <v>1</v>
      </c>
      <c r="V64" s="9">
        <f>'2023'!D64</f>
        <v>0</v>
      </c>
      <c r="W64" s="9">
        <f>'2024'!D64</f>
        <v>0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</row>
    <row r="65" spans="1:150" ht="15.75" customHeight="1" x14ac:dyDescent="0.2">
      <c r="A65" s="2" t="s">
        <v>59</v>
      </c>
      <c r="B65" s="8">
        <f t="shared" si="0"/>
        <v>0</v>
      </c>
      <c r="C65" s="9">
        <f>'2004'!D65</f>
        <v>0</v>
      </c>
      <c r="D65" s="9">
        <f>'2005'!D65</f>
        <v>0</v>
      </c>
      <c r="E65" s="9">
        <f>'2006'!D65</f>
        <v>0</v>
      </c>
      <c r="F65" s="9">
        <f>'2007'!D65</f>
        <v>0</v>
      </c>
      <c r="G65" s="9">
        <f>'2008'!D65</f>
        <v>0</v>
      </c>
      <c r="H65" s="9">
        <f>'2009'!D65</f>
        <v>0</v>
      </c>
      <c r="I65" s="9">
        <f>'2010'!D65</f>
        <v>0</v>
      </c>
      <c r="J65" s="9">
        <f>'2011'!D65</f>
        <v>0</v>
      </c>
      <c r="K65" s="9">
        <f>'2012'!D65</f>
        <v>0</v>
      </c>
      <c r="L65" s="9">
        <f>'2013'!D65</f>
        <v>0</v>
      </c>
      <c r="M65" s="9">
        <f>'2014'!D65</f>
        <v>0</v>
      </c>
      <c r="N65" s="9">
        <f>'2015'!D65</f>
        <v>0</v>
      </c>
      <c r="O65" s="9">
        <f>'2016'!D65</f>
        <v>0</v>
      </c>
      <c r="P65" s="9">
        <f>'2017'!D65</f>
        <v>0</v>
      </c>
      <c r="Q65" s="9">
        <f>'2018'!D65</f>
        <v>0</v>
      </c>
      <c r="R65" s="9">
        <f>'2019'!D65</f>
        <v>0</v>
      </c>
      <c r="S65" s="9">
        <f>'2020'!D65</f>
        <v>0</v>
      </c>
      <c r="T65" s="9">
        <f>'2021'!D65</f>
        <v>0</v>
      </c>
      <c r="U65" s="9">
        <f>'2022'!D65</f>
        <v>0</v>
      </c>
      <c r="V65" s="9">
        <f>'2023'!D65</f>
        <v>0</v>
      </c>
      <c r="W65" s="9">
        <f>'2024'!D65</f>
        <v>0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</row>
    <row r="66" spans="1:150" ht="15.75" customHeight="1" x14ac:dyDescent="0.2">
      <c r="A66" s="2" t="s">
        <v>61</v>
      </c>
      <c r="B66" s="8">
        <f t="shared" si="0"/>
        <v>0</v>
      </c>
      <c r="C66" s="9">
        <f>'2004'!D66</f>
        <v>0</v>
      </c>
      <c r="D66" s="9">
        <f>'2005'!D66</f>
        <v>0</v>
      </c>
      <c r="E66" s="9">
        <f>'2006'!D66</f>
        <v>0</v>
      </c>
      <c r="F66" s="9">
        <f>'2007'!D66</f>
        <v>0</v>
      </c>
      <c r="G66" s="9">
        <f>'2008'!D66</f>
        <v>0</v>
      </c>
      <c r="H66" s="9">
        <f>'2009'!D66</f>
        <v>0</v>
      </c>
      <c r="I66" s="9">
        <f>'2010'!D66</f>
        <v>0</v>
      </c>
      <c r="J66" s="9">
        <f>'2011'!D66</f>
        <v>0</v>
      </c>
      <c r="K66" s="9">
        <f>'2012'!D66</f>
        <v>0</v>
      </c>
      <c r="L66" s="9">
        <f>'2013'!D66</f>
        <v>0</v>
      </c>
      <c r="M66" s="9">
        <f>'2014'!D66</f>
        <v>0</v>
      </c>
      <c r="N66" s="9">
        <f>'2015'!D66</f>
        <v>0</v>
      </c>
      <c r="O66" s="9">
        <f>'2016'!D66</f>
        <v>0</v>
      </c>
      <c r="P66" s="9">
        <f>'2017'!D66</f>
        <v>0</v>
      </c>
      <c r="Q66" s="9">
        <f>'2018'!D66</f>
        <v>0</v>
      </c>
      <c r="R66" s="9">
        <f>'2019'!D66</f>
        <v>0</v>
      </c>
      <c r="S66" s="9">
        <f>'2020'!D66</f>
        <v>0</v>
      </c>
      <c r="T66" s="9">
        <f>'2021'!D66</f>
        <v>0</v>
      </c>
      <c r="U66" s="9">
        <f>'2022'!D66</f>
        <v>0</v>
      </c>
      <c r="V66" s="9">
        <f>'2023'!D66</f>
        <v>0</v>
      </c>
      <c r="W66" s="9">
        <f>'2024'!D66</f>
        <v>0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</row>
    <row r="67" spans="1:150" ht="15.75" customHeight="1" x14ac:dyDescent="0.2">
      <c r="A67" s="2" t="s">
        <v>83</v>
      </c>
      <c r="B67" s="8">
        <f t="shared" si="0"/>
        <v>0</v>
      </c>
      <c r="C67" s="9">
        <f>'2004'!D67</f>
        <v>0</v>
      </c>
      <c r="D67" s="9">
        <f>'2005'!D67</f>
        <v>0</v>
      </c>
      <c r="E67" s="9">
        <f>'2006'!D67</f>
        <v>0</v>
      </c>
      <c r="F67" s="9">
        <f>'2007'!D67</f>
        <v>0</v>
      </c>
      <c r="G67" s="9">
        <f>'2008'!D67</f>
        <v>0</v>
      </c>
      <c r="H67" s="9">
        <f>'2009'!D67</f>
        <v>0</v>
      </c>
      <c r="I67" s="9">
        <f>'2010'!D67</f>
        <v>0</v>
      </c>
      <c r="J67" s="9">
        <f>'2011'!D67</f>
        <v>0</v>
      </c>
      <c r="K67" s="9">
        <f>'2012'!D67</f>
        <v>0</v>
      </c>
      <c r="L67" s="9">
        <f>'2013'!D67</f>
        <v>0</v>
      </c>
      <c r="M67" s="9">
        <f>'2014'!D67</f>
        <v>0</v>
      </c>
      <c r="N67" s="9">
        <f>'2015'!D67</f>
        <v>0</v>
      </c>
      <c r="O67" s="9">
        <f>'2016'!D67</f>
        <v>0</v>
      </c>
      <c r="P67" s="9">
        <f>'2017'!D67</f>
        <v>0</v>
      </c>
      <c r="Q67" s="9">
        <f>'2018'!D67</f>
        <v>0</v>
      </c>
      <c r="R67" s="9">
        <f>'2019'!D67</f>
        <v>0</v>
      </c>
      <c r="S67" s="9">
        <f>'2020'!D67</f>
        <v>0</v>
      </c>
      <c r="T67" s="9">
        <f>'2021'!D67</f>
        <v>0</v>
      </c>
      <c r="U67" s="9">
        <f>'2022'!D67</f>
        <v>0</v>
      </c>
      <c r="V67" s="9">
        <f>'2023'!D67</f>
        <v>0</v>
      </c>
      <c r="W67" s="9">
        <f>'2024'!D67</f>
        <v>0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</row>
    <row r="68" spans="1:150" customFormat="1" ht="15.75" customHeight="1" x14ac:dyDescent="0.2">
      <c r="A68" s="2" t="s">
        <v>32</v>
      </c>
      <c r="B68" s="8">
        <f>SUM(C68:EU68)</f>
        <v>1</v>
      </c>
      <c r="C68" s="9">
        <f>'2004'!D68</f>
        <v>0</v>
      </c>
      <c r="D68" s="9">
        <f>'2005'!D68</f>
        <v>0</v>
      </c>
      <c r="E68" s="9">
        <f>'2006'!D68</f>
        <v>0</v>
      </c>
      <c r="F68" s="9">
        <f>'2007'!D68</f>
        <v>0</v>
      </c>
      <c r="G68" s="9">
        <f>'2008'!D68</f>
        <v>1</v>
      </c>
      <c r="H68" s="9">
        <f>'2009'!D68</f>
        <v>0</v>
      </c>
      <c r="I68" s="9">
        <f>'2010'!D68</f>
        <v>0</v>
      </c>
      <c r="J68" s="9">
        <f>'2011'!D68</f>
        <v>0</v>
      </c>
      <c r="K68" s="9">
        <f>'2012'!D68</f>
        <v>0</v>
      </c>
      <c r="L68" s="9">
        <f>'2013'!D68</f>
        <v>0</v>
      </c>
      <c r="M68" s="9">
        <f>'2014'!D68</f>
        <v>0</v>
      </c>
      <c r="N68" s="9">
        <f>'2015'!D68</f>
        <v>0</v>
      </c>
      <c r="O68" s="9">
        <f>'2016'!D68</f>
        <v>0</v>
      </c>
      <c r="P68" s="9">
        <f>'2017'!D68</f>
        <v>0</v>
      </c>
      <c r="Q68" s="9">
        <f>'2018'!D68</f>
        <v>0</v>
      </c>
      <c r="R68" s="9">
        <f>'2019'!D68</f>
        <v>0</v>
      </c>
      <c r="S68" s="9">
        <f>'2020'!D68</f>
        <v>0</v>
      </c>
      <c r="T68" s="9">
        <f>'2021'!D68</f>
        <v>0</v>
      </c>
      <c r="U68" s="9">
        <f>'2022'!D68</f>
        <v>0</v>
      </c>
      <c r="V68" s="9">
        <f>'2023'!D68</f>
        <v>0</v>
      </c>
      <c r="W68" s="9">
        <f>'2024'!D68</f>
        <v>0</v>
      </c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customFormat="1" ht="15.75" customHeight="1" x14ac:dyDescent="0.2">
      <c r="A69" s="2" t="s">
        <v>33</v>
      </c>
      <c r="B69" s="8">
        <f t="shared" si="0"/>
        <v>2</v>
      </c>
      <c r="C69" s="9">
        <f>'2004'!D69</f>
        <v>0</v>
      </c>
      <c r="D69" s="9">
        <f>'2005'!D69</f>
        <v>0</v>
      </c>
      <c r="E69" s="9">
        <f>'2006'!D69</f>
        <v>0</v>
      </c>
      <c r="F69" s="9">
        <f>'2007'!D69</f>
        <v>0</v>
      </c>
      <c r="G69" s="9">
        <f>'2008'!D69</f>
        <v>0</v>
      </c>
      <c r="H69" s="9">
        <f>'2009'!D69</f>
        <v>1</v>
      </c>
      <c r="I69" s="9">
        <f>'2010'!D69</f>
        <v>1</v>
      </c>
      <c r="J69" s="9">
        <f>'2011'!D69</f>
        <v>0</v>
      </c>
      <c r="K69" s="9">
        <f>'2012'!D69</f>
        <v>0</v>
      </c>
      <c r="L69" s="9">
        <f>'2013'!D69</f>
        <v>0</v>
      </c>
      <c r="M69" s="9">
        <f>'2014'!D69</f>
        <v>0</v>
      </c>
      <c r="N69" s="9">
        <f>'2015'!D69</f>
        <v>0</v>
      </c>
      <c r="O69" s="9">
        <f>'2016'!D69</f>
        <v>0</v>
      </c>
      <c r="P69" s="9">
        <f>'2017'!D69</f>
        <v>0</v>
      </c>
      <c r="Q69" s="9">
        <f>'2018'!D69</f>
        <v>0</v>
      </c>
      <c r="R69" s="9">
        <f>'2019'!D69</f>
        <v>0</v>
      </c>
      <c r="S69" s="9">
        <f>'2020'!D69</f>
        <v>0</v>
      </c>
      <c r="T69" s="9">
        <f>'2021'!D69</f>
        <v>0</v>
      </c>
      <c r="U69" s="9">
        <f>'2022'!D69</f>
        <v>0</v>
      </c>
      <c r="V69" s="9">
        <f>'2023'!D69</f>
        <v>0</v>
      </c>
      <c r="W69" s="9">
        <f>'2024'!D69</f>
        <v>0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customFormat="1" ht="15.75" customHeight="1" x14ac:dyDescent="0.2">
      <c r="A70" s="2" t="s">
        <v>74</v>
      </c>
      <c r="B70" s="8">
        <f t="shared" ref="B70:B78" si="1">SUM(C70:EU70)</f>
        <v>0</v>
      </c>
      <c r="C70" s="9">
        <f>'2004'!D70</f>
        <v>0</v>
      </c>
      <c r="D70" s="9">
        <f>'2005'!D70</f>
        <v>0</v>
      </c>
      <c r="E70" s="9">
        <f>'2006'!D70</f>
        <v>0</v>
      </c>
      <c r="F70" s="9">
        <f>'2007'!D70</f>
        <v>0</v>
      </c>
      <c r="G70" s="9">
        <f>'2008'!D70</f>
        <v>0</v>
      </c>
      <c r="H70" s="9">
        <f>'2009'!D70</f>
        <v>0</v>
      </c>
      <c r="I70" s="9">
        <f>'2010'!D70</f>
        <v>0</v>
      </c>
      <c r="J70" s="9">
        <f>'2011'!D70</f>
        <v>0</v>
      </c>
      <c r="K70" s="9">
        <f>'2012'!D70</f>
        <v>0</v>
      </c>
      <c r="L70" s="9">
        <f>'2013'!D70</f>
        <v>0</v>
      </c>
      <c r="M70" s="9">
        <f>'2014'!D70</f>
        <v>0</v>
      </c>
      <c r="N70" s="9">
        <f>'2015'!D70</f>
        <v>0</v>
      </c>
      <c r="O70" s="9">
        <f>'2016'!D70</f>
        <v>0</v>
      </c>
      <c r="P70" s="9">
        <f>'2017'!D70</f>
        <v>0</v>
      </c>
      <c r="Q70" s="9">
        <f>'2018'!D70</f>
        <v>0</v>
      </c>
      <c r="R70" s="9">
        <f>'2019'!D70</f>
        <v>0</v>
      </c>
      <c r="S70" s="9">
        <f>'2020'!D70</f>
        <v>0</v>
      </c>
      <c r="T70" s="9">
        <f>'2021'!D70</f>
        <v>0</v>
      </c>
      <c r="U70" s="9">
        <f>'2022'!D70</f>
        <v>0</v>
      </c>
      <c r="V70" s="9">
        <f>'2023'!D70</f>
        <v>0</v>
      </c>
      <c r="W70" s="9">
        <f>'2024'!D70</f>
        <v>0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customFormat="1" ht="15.75" customHeight="1" x14ac:dyDescent="0.2">
      <c r="A71" s="2" t="s">
        <v>34</v>
      </c>
      <c r="B71" s="8">
        <f t="shared" si="1"/>
        <v>0</v>
      </c>
      <c r="C71" s="9">
        <f>'2004'!D71</f>
        <v>0</v>
      </c>
      <c r="D71" s="9">
        <f>'2005'!D71</f>
        <v>0</v>
      </c>
      <c r="E71" s="9">
        <f>'2006'!D71</f>
        <v>0</v>
      </c>
      <c r="F71" s="9">
        <f>'2007'!D71</f>
        <v>0</v>
      </c>
      <c r="G71" s="9">
        <f>'2008'!D71</f>
        <v>0</v>
      </c>
      <c r="H71" s="9">
        <f>'2009'!D71</f>
        <v>0</v>
      </c>
      <c r="I71" s="9">
        <f>'2010'!D71</f>
        <v>0</v>
      </c>
      <c r="J71" s="9">
        <f>'2011'!D71</f>
        <v>0</v>
      </c>
      <c r="K71" s="9">
        <f>'2012'!D71</f>
        <v>0</v>
      </c>
      <c r="L71" s="9">
        <f>'2013'!D71</f>
        <v>0</v>
      </c>
      <c r="M71" s="9">
        <f>'2014'!D71</f>
        <v>0</v>
      </c>
      <c r="N71" s="9">
        <f>'2015'!D71</f>
        <v>0</v>
      </c>
      <c r="O71" s="9">
        <f>'2016'!D71</f>
        <v>0</v>
      </c>
      <c r="P71" s="9">
        <f>'2017'!D71</f>
        <v>0</v>
      </c>
      <c r="Q71" s="9">
        <f>'2018'!D71</f>
        <v>0</v>
      </c>
      <c r="R71" s="9">
        <f>'2019'!D71</f>
        <v>0</v>
      </c>
      <c r="S71" s="9">
        <f>'2020'!D71</f>
        <v>0</v>
      </c>
      <c r="T71" s="9">
        <f>'2021'!D71</f>
        <v>0</v>
      </c>
      <c r="U71" s="9">
        <f>'2022'!D71</f>
        <v>0</v>
      </c>
      <c r="V71" s="9">
        <f>'2023'!D71</f>
        <v>0</v>
      </c>
      <c r="W71" s="9">
        <f>'2024'!D71</f>
        <v>0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customFormat="1" ht="15.75" customHeight="1" x14ac:dyDescent="0.2">
      <c r="A72" s="2" t="s">
        <v>82</v>
      </c>
      <c r="B72" s="8">
        <f t="shared" si="1"/>
        <v>0</v>
      </c>
      <c r="C72" s="9">
        <f>'2004'!D72</f>
        <v>0</v>
      </c>
      <c r="D72" s="9">
        <f>'2005'!D72</f>
        <v>0</v>
      </c>
      <c r="E72" s="9">
        <f>'2006'!D72</f>
        <v>0</v>
      </c>
      <c r="F72" s="9">
        <f>'2007'!D72</f>
        <v>0</v>
      </c>
      <c r="G72" s="9">
        <f>'2008'!D72</f>
        <v>0</v>
      </c>
      <c r="H72" s="9">
        <f>'2009'!D72</f>
        <v>0</v>
      </c>
      <c r="I72" s="9">
        <f>'2010'!D72</f>
        <v>0</v>
      </c>
      <c r="J72" s="9">
        <f>'2011'!D72</f>
        <v>0</v>
      </c>
      <c r="K72" s="9">
        <f>'2012'!D72</f>
        <v>0</v>
      </c>
      <c r="L72" s="9">
        <f>'2013'!D72</f>
        <v>0</v>
      </c>
      <c r="M72" s="9">
        <f>'2014'!D72</f>
        <v>0</v>
      </c>
      <c r="N72" s="9">
        <f>'2015'!D72</f>
        <v>0</v>
      </c>
      <c r="O72" s="9">
        <f>'2016'!D72</f>
        <v>0</v>
      </c>
      <c r="P72" s="9">
        <f>'2017'!D72</f>
        <v>0</v>
      </c>
      <c r="Q72" s="9">
        <f>'2018'!D72</f>
        <v>0</v>
      </c>
      <c r="R72" s="9">
        <f>'2019'!D72</f>
        <v>0</v>
      </c>
      <c r="S72" s="9">
        <f>'2020'!D72</f>
        <v>0</v>
      </c>
      <c r="T72" s="9">
        <f>'2021'!D72</f>
        <v>0</v>
      </c>
      <c r="U72" s="9">
        <f>'2022'!D72</f>
        <v>0</v>
      </c>
      <c r="V72" s="9">
        <f>'2023'!D72</f>
        <v>0</v>
      </c>
      <c r="W72" s="9">
        <f>'2024'!D72</f>
        <v>0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customFormat="1" ht="15.75" customHeight="1" x14ac:dyDescent="0.2">
      <c r="A73" s="2" t="s">
        <v>35</v>
      </c>
      <c r="B73" s="8">
        <f t="shared" si="1"/>
        <v>1</v>
      </c>
      <c r="C73" s="9">
        <f>'2004'!D73</f>
        <v>0</v>
      </c>
      <c r="D73" s="9">
        <f>'2005'!D73</f>
        <v>0</v>
      </c>
      <c r="E73" s="9">
        <f>'2006'!D73</f>
        <v>0</v>
      </c>
      <c r="F73" s="9">
        <f>'2007'!D73</f>
        <v>1</v>
      </c>
      <c r="G73" s="9">
        <f>'2008'!D73</f>
        <v>0</v>
      </c>
      <c r="H73" s="9">
        <f>'2009'!D73</f>
        <v>0</v>
      </c>
      <c r="I73" s="9">
        <f>'2010'!D73</f>
        <v>0</v>
      </c>
      <c r="J73" s="9">
        <f>'2011'!D73</f>
        <v>0</v>
      </c>
      <c r="K73" s="9">
        <f>'2012'!D73</f>
        <v>0</v>
      </c>
      <c r="L73" s="9">
        <f>'2013'!D73</f>
        <v>0</v>
      </c>
      <c r="M73" s="9">
        <f>'2014'!D73</f>
        <v>0</v>
      </c>
      <c r="N73" s="9">
        <f>'2015'!D73</f>
        <v>0</v>
      </c>
      <c r="O73" s="9">
        <f>'2016'!D73</f>
        <v>0</v>
      </c>
      <c r="P73" s="9">
        <f>'2017'!D73</f>
        <v>0</v>
      </c>
      <c r="Q73" s="9">
        <f>'2018'!D73</f>
        <v>0</v>
      </c>
      <c r="R73" s="9">
        <f>'2019'!D73</f>
        <v>0</v>
      </c>
      <c r="S73" s="9">
        <f>'2020'!D73</f>
        <v>0</v>
      </c>
      <c r="T73" s="9">
        <f>'2021'!D73</f>
        <v>0</v>
      </c>
      <c r="U73" s="9">
        <f>'2022'!D73</f>
        <v>0</v>
      </c>
      <c r="V73" s="9">
        <f>'2023'!D73</f>
        <v>0</v>
      </c>
      <c r="W73" s="9">
        <f>'2024'!D73</f>
        <v>0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customFormat="1" ht="15.75" customHeight="1" x14ac:dyDescent="0.2">
      <c r="A74" s="2" t="s">
        <v>36</v>
      </c>
      <c r="B74" s="8">
        <f t="shared" si="1"/>
        <v>42</v>
      </c>
      <c r="C74" s="9">
        <f>'2004'!D74</f>
        <v>0</v>
      </c>
      <c r="D74" s="9">
        <f>'2005'!D74</f>
        <v>4</v>
      </c>
      <c r="E74" s="9">
        <f>'2006'!D74</f>
        <v>0</v>
      </c>
      <c r="F74" s="9">
        <f>'2007'!D74</f>
        <v>0</v>
      </c>
      <c r="G74" s="9">
        <f>'2008'!D74</f>
        <v>2</v>
      </c>
      <c r="H74" s="9">
        <f>'2009'!D74</f>
        <v>0</v>
      </c>
      <c r="I74" s="9">
        <f>'2010'!D74</f>
        <v>7</v>
      </c>
      <c r="J74" s="9">
        <f>'2011'!D74</f>
        <v>0</v>
      </c>
      <c r="K74" s="9">
        <f>'2012'!D74</f>
        <v>0</v>
      </c>
      <c r="L74" s="9">
        <f>'2013'!D74</f>
        <v>0</v>
      </c>
      <c r="M74" s="9">
        <f>'2014'!D74</f>
        <v>3</v>
      </c>
      <c r="N74" s="9">
        <f>'2015'!D74</f>
        <v>0</v>
      </c>
      <c r="O74" s="9">
        <f>'2016'!D74</f>
        <v>2</v>
      </c>
      <c r="P74" s="9">
        <f>'2017'!D74</f>
        <v>3</v>
      </c>
      <c r="Q74" s="9">
        <f>'2018'!D74</f>
        <v>0</v>
      </c>
      <c r="R74" s="9">
        <f>'2019'!D74</f>
        <v>9</v>
      </c>
      <c r="S74" s="9">
        <f>'2020'!D74</f>
        <v>0</v>
      </c>
      <c r="T74" s="9">
        <f>'2021'!D74</f>
        <v>1</v>
      </c>
      <c r="U74" s="9">
        <f>'2022'!D74</f>
        <v>4</v>
      </c>
      <c r="V74" s="9">
        <f>'2023'!D74</f>
        <v>5</v>
      </c>
      <c r="W74" s="9">
        <f>'2024'!D74</f>
        <v>2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customFormat="1" ht="15.75" customHeight="1" x14ac:dyDescent="0.2">
      <c r="A75" s="2" t="s">
        <v>37</v>
      </c>
      <c r="B75" s="8">
        <f t="shared" si="1"/>
        <v>2</v>
      </c>
      <c r="C75" s="9">
        <f>'2004'!D75</f>
        <v>0</v>
      </c>
      <c r="D75" s="9">
        <f>'2005'!D75</f>
        <v>0</v>
      </c>
      <c r="E75" s="9">
        <f>'2006'!D75</f>
        <v>0</v>
      </c>
      <c r="F75" s="9">
        <f>'2007'!D75</f>
        <v>0</v>
      </c>
      <c r="G75" s="9">
        <f>'2008'!D75</f>
        <v>0</v>
      </c>
      <c r="H75" s="9">
        <f>'2009'!D75</f>
        <v>0</v>
      </c>
      <c r="I75" s="9">
        <f>'2010'!D75</f>
        <v>0</v>
      </c>
      <c r="J75" s="9">
        <f>'2011'!D75</f>
        <v>0</v>
      </c>
      <c r="K75" s="9">
        <f>'2012'!D75</f>
        <v>0</v>
      </c>
      <c r="L75" s="9">
        <f>'2013'!D75</f>
        <v>0</v>
      </c>
      <c r="M75" s="9">
        <f>'2014'!D75</f>
        <v>0</v>
      </c>
      <c r="N75" s="9">
        <f>'2015'!D75</f>
        <v>1</v>
      </c>
      <c r="O75" s="9">
        <f>'2016'!D75</f>
        <v>1</v>
      </c>
      <c r="P75" s="9">
        <f>'2017'!D75</f>
        <v>0</v>
      </c>
      <c r="Q75" s="9">
        <f>'2018'!D75</f>
        <v>0</v>
      </c>
      <c r="R75" s="9">
        <f>'2019'!D75</f>
        <v>0</v>
      </c>
      <c r="S75" s="9">
        <f>'2020'!D75</f>
        <v>0</v>
      </c>
      <c r="T75" s="9">
        <f>'2021'!D75</f>
        <v>0</v>
      </c>
      <c r="U75" s="9">
        <f>'2022'!D75</f>
        <v>0</v>
      </c>
      <c r="V75" s="9">
        <f>'2023'!D75</f>
        <v>0</v>
      </c>
      <c r="W75" s="9">
        <f>'2024'!D75</f>
        <v>0</v>
      </c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customFormat="1" ht="15.75" customHeight="1" x14ac:dyDescent="0.2">
      <c r="A76" s="2" t="s">
        <v>38</v>
      </c>
      <c r="B76" s="8">
        <f t="shared" si="1"/>
        <v>22</v>
      </c>
      <c r="C76" s="9">
        <f>'2004'!D76</f>
        <v>0</v>
      </c>
      <c r="D76" s="9">
        <f>'2005'!D76</f>
        <v>8</v>
      </c>
      <c r="E76" s="9">
        <f>'2006'!D76</f>
        <v>4</v>
      </c>
      <c r="F76" s="9">
        <f>'2007'!D76</f>
        <v>6</v>
      </c>
      <c r="G76" s="9">
        <f>'2008'!D76</f>
        <v>4</v>
      </c>
      <c r="H76" s="9">
        <f>'2009'!D76</f>
        <v>0</v>
      </c>
      <c r="I76" s="9">
        <f>'2010'!D76</f>
        <v>0</v>
      </c>
      <c r="J76" s="9">
        <f>'2011'!D76</f>
        <v>0</v>
      </c>
      <c r="K76" s="9">
        <f>'2012'!D76</f>
        <v>0</v>
      </c>
      <c r="L76" s="9">
        <f>'2013'!D76</f>
        <v>0</v>
      </c>
      <c r="M76" s="9">
        <f>'2014'!D76</f>
        <v>0</v>
      </c>
      <c r="N76" s="9">
        <f>'2015'!D76</f>
        <v>0</v>
      </c>
      <c r="O76" s="9">
        <f>'2016'!D76</f>
        <v>0</v>
      </c>
      <c r="P76" s="9">
        <f>'2017'!D76</f>
        <v>0</v>
      </c>
      <c r="Q76" s="9">
        <f>'2018'!D76</f>
        <v>0</v>
      </c>
      <c r="R76" s="9">
        <f>'2019'!D76</f>
        <v>0</v>
      </c>
      <c r="S76" s="9">
        <f>'2020'!D76</f>
        <v>0</v>
      </c>
      <c r="T76" s="9">
        <f>'2021'!D76</f>
        <v>0</v>
      </c>
      <c r="U76" s="9">
        <f>'2022'!D76</f>
        <v>0</v>
      </c>
      <c r="V76" s="9">
        <f>'2023'!D76</f>
        <v>0</v>
      </c>
      <c r="W76" s="9">
        <f>'2024'!D76</f>
        <v>0</v>
      </c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customFormat="1" ht="15.75" customHeight="1" x14ac:dyDescent="0.2">
      <c r="A77" s="2" t="s">
        <v>39</v>
      </c>
      <c r="B77" s="8">
        <f t="shared" si="1"/>
        <v>5</v>
      </c>
      <c r="C77" s="9">
        <f>'2004'!D77</f>
        <v>0</v>
      </c>
      <c r="D77" s="9">
        <f>'2005'!D77</f>
        <v>0</v>
      </c>
      <c r="E77" s="9">
        <f>'2006'!D77</f>
        <v>0</v>
      </c>
      <c r="F77" s="9">
        <f>'2007'!D77</f>
        <v>0</v>
      </c>
      <c r="G77" s="9">
        <f>'2008'!D77</f>
        <v>0</v>
      </c>
      <c r="H77" s="9">
        <f>'2009'!D77</f>
        <v>0</v>
      </c>
      <c r="I77" s="9">
        <f>'2010'!D77</f>
        <v>0</v>
      </c>
      <c r="J77" s="9">
        <f>'2011'!D77</f>
        <v>0</v>
      </c>
      <c r="K77" s="9">
        <f>'2012'!D77</f>
        <v>0</v>
      </c>
      <c r="L77" s="9">
        <f>'2013'!D77</f>
        <v>0</v>
      </c>
      <c r="M77" s="9">
        <f>'2014'!D77</f>
        <v>3</v>
      </c>
      <c r="N77" s="9">
        <f>'2015'!D77</f>
        <v>2</v>
      </c>
      <c r="O77" s="9">
        <f>'2016'!D77</f>
        <v>0</v>
      </c>
      <c r="P77" s="9">
        <f>'2017'!D77</f>
        <v>0</v>
      </c>
      <c r="Q77" s="9">
        <f>'2018'!D77</f>
        <v>0</v>
      </c>
      <c r="R77" s="9">
        <f>'2019'!D77</f>
        <v>0</v>
      </c>
      <c r="S77" s="9">
        <f>'2020'!D77</f>
        <v>0</v>
      </c>
      <c r="T77" s="9">
        <f>'2021'!D77</f>
        <v>0</v>
      </c>
      <c r="U77" s="9">
        <f>'2022'!D77</f>
        <v>0</v>
      </c>
      <c r="V77" s="9">
        <f>'2023'!D77</f>
        <v>0</v>
      </c>
      <c r="W77" s="9">
        <f>'2024'!D77</f>
        <v>0</v>
      </c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ht="15.75" customHeight="1" x14ac:dyDescent="0.2">
      <c r="A78" s="2" t="s">
        <v>40</v>
      </c>
      <c r="B78" s="8">
        <f t="shared" si="1"/>
        <v>0</v>
      </c>
      <c r="C78" s="9">
        <f>'2004'!D78</f>
        <v>0</v>
      </c>
      <c r="D78" s="9">
        <f>'2005'!D78</f>
        <v>0</v>
      </c>
      <c r="E78" s="9">
        <f>'2006'!D78</f>
        <v>0</v>
      </c>
      <c r="F78" s="9">
        <f>'2007'!D78</f>
        <v>0</v>
      </c>
      <c r="G78" s="9">
        <f>'2008'!D78</f>
        <v>0</v>
      </c>
      <c r="H78" s="9">
        <f>'2009'!D78</f>
        <v>0</v>
      </c>
      <c r="I78" s="9">
        <f>'2010'!D78</f>
        <v>0</v>
      </c>
      <c r="J78" s="9">
        <f>'2011'!D78</f>
        <v>0</v>
      </c>
      <c r="K78" s="9">
        <f>'2012'!D78</f>
        <v>0</v>
      </c>
      <c r="L78" s="9">
        <f>'2013'!D78</f>
        <v>0</v>
      </c>
      <c r="M78" s="9">
        <f>'2014'!D78</f>
        <v>0</v>
      </c>
      <c r="N78" s="9">
        <f>'2015'!D78</f>
        <v>0</v>
      </c>
      <c r="O78" s="9">
        <f>'2016'!D78</f>
        <v>0</v>
      </c>
      <c r="P78" s="9">
        <f>'2017'!D78</f>
        <v>0</v>
      </c>
      <c r="Q78" s="9">
        <f>'2018'!D78</f>
        <v>0</v>
      </c>
      <c r="R78" s="9">
        <f>'2019'!D78</f>
        <v>0</v>
      </c>
      <c r="S78" s="9">
        <f>'2020'!D78</f>
        <v>0</v>
      </c>
      <c r="T78" s="9">
        <f>'2021'!D78</f>
        <v>0</v>
      </c>
      <c r="U78" s="9">
        <f>'2022'!D78</f>
        <v>0</v>
      </c>
      <c r="V78" s="9">
        <f>'2023'!D78</f>
        <v>0</v>
      </c>
      <c r="W78" s="9">
        <f>'2024'!D78</f>
        <v>0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5.75" customHeight="1" x14ac:dyDescent="0.2">
      <c r="A79" s="2" t="s">
        <v>119</v>
      </c>
      <c r="B79" s="8">
        <f>SUM(C79:EU79)</f>
        <v>0</v>
      </c>
      <c r="C79" s="9">
        <f>'2004'!D79</f>
        <v>0</v>
      </c>
      <c r="D79" s="9">
        <f>'2005'!D79</f>
        <v>0</v>
      </c>
      <c r="E79" s="9">
        <f>'2006'!D79</f>
        <v>0</v>
      </c>
      <c r="F79" s="9">
        <f>'2007'!D79</f>
        <v>0</v>
      </c>
      <c r="G79" s="9">
        <f>'2008'!D79</f>
        <v>0</v>
      </c>
      <c r="H79" s="9">
        <f>'2009'!D79</f>
        <v>0</v>
      </c>
      <c r="I79" s="9">
        <f>'2010'!D79</f>
        <v>0</v>
      </c>
      <c r="J79" s="9">
        <f>'2011'!D79</f>
        <v>0</v>
      </c>
      <c r="K79" s="9">
        <f>'2012'!D79</f>
        <v>0</v>
      </c>
      <c r="L79" s="9">
        <f>'2013'!D79</f>
        <v>0</v>
      </c>
      <c r="M79" s="9">
        <f>'2014'!D79</f>
        <v>0</v>
      </c>
      <c r="N79" s="9">
        <f>'2015'!D79</f>
        <v>0</v>
      </c>
      <c r="O79" s="9">
        <f>'2016'!D79</f>
        <v>0</v>
      </c>
      <c r="P79" s="9">
        <f>'2017'!D79</f>
        <v>0</v>
      </c>
      <c r="Q79" s="9">
        <f>'2018'!D79</f>
        <v>0</v>
      </c>
      <c r="R79" s="9">
        <f>'2019'!D79</f>
        <v>0</v>
      </c>
      <c r="S79" s="9">
        <f>'2020'!D79</f>
        <v>0</v>
      </c>
      <c r="T79" s="9">
        <f>'2021'!D79</f>
        <v>0</v>
      </c>
      <c r="U79" s="9">
        <f>'2022'!D79</f>
        <v>0</v>
      </c>
      <c r="V79" s="9">
        <f>'2023'!D79</f>
        <v>0</v>
      </c>
      <c r="W79" s="9">
        <f>'2024'!D79</f>
        <v>0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15.75" customHeight="1" x14ac:dyDescent="0.2">
      <c r="A80" s="2" t="s">
        <v>120</v>
      </c>
      <c r="B80" s="8">
        <f t="shared" ref="B80:B93" si="2">SUM(C80:EU80)</f>
        <v>1</v>
      </c>
      <c r="C80" s="9">
        <f>'2004'!D80</f>
        <v>0</v>
      </c>
      <c r="D80" s="9">
        <f>'2005'!D80</f>
        <v>0</v>
      </c>
      <c r="E80" s="9">
        <f>'2006'!D80</f>
        <v>0</v>
      </c>
      <c r="F80" s="9">
        <f>'2007'!D80</f>
        <v>0</v>
      </c>
      <c r="G80" s="9">
        <f>'2008'!D80</f>
        <v>0</v>
      </c>
      <c r="H80" s="9">
        <f>'2009'!D80</f>
        <v>0</v>
      </c>
      <c r="I80" s="9">
        <f>'2010'!D80</f>
        <v>0</v>
      </c>
      <c r="J80" s="9">
        <f>'2011'!D80</f>
        <v>0</v>
      </c>
      <c r="K80" s="9">
        <f>'2012'!D80</f>
        <v>0</v>
      </c>
      <c r="L80" s="9">
        <f>'2013'!D80</f>
        <v>0</v>
      </c>
      <c r="M80" s="9">
        <f>'2014'!D80</f>
        <v>1</v>
      </c>
      <c r="N80" s="9">
        <f>'2015'!D80</f>
        <v>0</v>
      </c>
      <c r="O80" s="9">
        <f>'2016'!D80</f>
        <v>0</v>
      </c>
      <c r="P80" s="9">
        <f>'2017'!D80</f>
        <v>0</v>
      </c>
      <c r="Q80" s="9">
        <f>'2018'!D80</f>
        <v>0</v>
      </c>
      <c r="R80" s="9">
        <f>'2019'!D80</f>
        <v>0</v>
      </c>
      <c r="S80" s="9">
        <f>'2020'!D80</f>
        <v>0</v>
      </c>
      <c r="T80" s="9">
        <f>'2021'!D80</f>
        <v>0</v>
      </c>
      <c r="U80" s="9">
        <f>'2022'!D80</f>
        <v>0</v>
      </c>
      <c r="V80" s="9">
        <f>'2023'!D80</f>
        <v>0</v>
      </c>
      <c r="W80" s="9">
        <f>'2024'!D80</f>
        <v>0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0" ht="15.75" customHeight="1" x14ac:dyDescent="0.2">
      <c r="A81" s="2" t="s">
        <v>121</v>
      </c>
      <c r="B81" s="8">
        <f t="shared" si="2"/>
        <v>0</v>
      </c>
      <c r="C81" s="9">
        <f>'2004'!D81</f>
        <v>0</v>
      </c>
      <c r="D81" s="9">
        <f>'2005'!D81</f>
        <v>0</v>
      </c>
      <c r="E81" s="9">
        <f>'2006'!D81</f>
        <v>0</v>
      </c>
      <c r="F81" s="9">
        <f>'2007'!D81</f>
        <v>0</v>
      </c>
      <c r="G81" s="9">
        <f>'2008'!D81</f>
        <v>0</v>
      </c>
      <c r="H81" s="9">
        <f>'2009'!D81</f>
        <v>0</v>
      </c>
      <c r="I81" s="9">
        <f>'2010'!D81</f>
        <v>0</v>
      </c>
      <c r="J81" s="9">
        <f>'2011'!D81</f>
        <v>0</v>
      </c>
      <c r="K81" s="9">
        <f>'2012'!D81</f>
        <v>0</v>
      </c>
      <c r="L81" s="9">
        <f>'2013'!D81</f>
        <v>0</v>
      </c>
      <c r="M81" s="9">
        <f>'2014'!D81</f>
        <v>0</v>
      </c>
      <c r="N81" s="9">
        <f>'2015'!D81</f>
        <v>0</v>
      </c>
      <c r="O81" s="9">
        <f>'2016'!D81</f>
        <v>0</v>
      </c>
      <c r="P81" s="9">
        <f>'2017'!D81</f>
        <v>0</v>
      </c>
      <c r="Q81" s="9">
        <f>'2018'!D81</f>
        <v>0</v>
      </c>
      <c r="R81" s="9">
        <f>'2019'!D81</f>
        <v>0</v>
      </c>
      <c r="S81" s="9">
        <f>'2020'!D81</f>
        <v>0</v>
      </c>
      <c r="T81" s="9">
        <f>'2021'!D81</f>
        <v>0</v>
      </c>
      <c r="U81" s="9">
        <f>'2022'!D81</f>
        <v>0</v>
      </c>
      <c r="V81" s="9">
        <f>'2023'!D81</f>
        <v>0</v>
      </c>
      <c r="W81" s="9">
        <f>'2024'!D81</f>
        <v>0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</row>
    <row r="82" spans="1:150" ht="15.75" customHeight="1" x14ac:dyDescent="0.2">
      <c r="A82" s="2" t="s">
        <v>122</v>
      </c>
      <c r="B82" s="8">
        <f t="shared" si="2"/>
        <v>0</v>
      </c>
      <c r="C82" s="9">
        <f>'2004'!D82</f>
        <v>0</v>
      </c>
      <c r="D82" s="9">
        <f>'2005'!D82</f>
        <v>0</v>
      </c>
      <c r="E82" s="9">
        <f>'2006'!D82</f>
        <v>0</v>
      </c>
      <c r="F82" s="9">
        <f>'2007'!D82</f>
        <v>0</v>
      </c>
      <c r="G82" s="9">
        <f>'2008'!D82</f>
        <v>0</v>
      </c>
      <c r="H82" s="9">
        <f>'2009'!D82</f>
        <v>0</v>
      </c>
      <c r="I82" s="9">
        <f>'2010'!D82</f>
        <v>0</v>
      </c>
      <c r="J82" s="9">
        <f>'2011'!D82</f>
        <v>0</v>
      </c>
      <c r="K82" s="9">
        <f>'2012'!D82</f>
        <v>0</v>
      </c>
      <c r="L82" s="9">
        <f>'2013'!D82</f>
        <v>0</v>
      </c>
      <c r="M82" s="9">
        <f>'2014'!D82</f>
        <v>0</v>
      </c>
      <c r="N82" s="9">
        <f>'2015'!D82</f>
        <v>0</v>
      </c>
      <c r="O82" s="9">
        <f>'2016'!D82</f>
        <v>0</v>
      </c>
      <c r="P82" s="9">
        <f>'2017'!D82</f>
        <v>0</v>
      </c>
      <c r="Q82" s="9">
        <f>'2018'!D82</f>
        <v>0</v>
      </c>
      <c r="R82" s="9">
        <f>'2019'!D82</f>
        <v>0</v>
      </c>
      <c r="S82" s="9">
        <f>'2020'!D82</f>
        <v>0</v>
      </c>
      <c r="T82" s="9">
        <f>'2021'!D82</f>
        <v>0</v>
      </c>
      <c r="U82" s="9">
        <f>'2022'!D82</f>
        <v>0</v>
      </c>
      <c r="V82" s="9">
        <f>'2023'!D82</f>
        <v>0</v>
      </c>
      <c r="W82" s="9">
        <f>'2024'!D82</f>
        <v>0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</row>
    <row r="83" spans="1:150" ht="15.75" customHeight="1" x14ac:dyDescent="0.2">
      <c r="A83" s="2" t="s">
        <v>123</v>
      </c>
      <c r="B83" s="8">
        <f t="shared" si="2"/>
        <v>0</v>
      </c>
      <c r="C83" s="9">
        <f>'2004'!D83</f>
        <v>0</v>
      </c>
      <c r="D83" s="9">
        <f>'2005'!D83</f>
        <v>0</v>
      </c>
      <c r="E83" s="9">
        <f>'2006'!D83</f>
        <v>0</v>
      </c>
      <c r="F83" s="9">
        <f>'2007'!D83</f>
        <v>0</v>
      </c>
      <c r="G83" s="9">
        <f>'2008'!D83</f>
        <v>0</v>
      </c>
      <c r="H83" s="9">
        <f>'2009'!D83</f>
        <v>0</v>
      </c>
      <c r="I83" s="9">
        <f>'2010'!D83</f>
        <v>0</v>
      </c>
      <c r="J83" s="9">
        <f>'2011'!D83</f>
        <v>0</v>
      </c>
      <c r="K83" s="9">
        <f>'2012'!D83</f>
        <v>0</v>
      </c>
      <c r="L83" s="9">
        <f>'2013'!D83</f>
        <v>0</v>
      </c>
      <c r="M83" s="9">
        <f>'2014'!D83</f>
        <v>0</v>
      </c>
      <c r="N83" s="9">
        <f>'2015'!D83</f>
        <v>0</v>
      </c>
      <c r="O83" s="9">
        <f>'2016'!D83</f>
        <v>0</v>
      </c>
      <c r="P83" s="9">
        <f>'2017'!D83</f>
        <v>0</v>
      </c>
      <c r="Q83" s="9">
        <f>'2018'!D83</f>
        <v>0</v>
      </c>
      <c r="R83" s="9">
        <f>'2019'!D83</f>
        <v>0</v>
      </c>
      <c r="S83" s="9">
        <f>'2020'!D83</f>
        <v>0</v>
      </c>
      <c r="T83" s="9">
        <f>'2021'!D83</f>
        <v>0</v>
      </c>
      <c r="U83" s="9">
        <f>'2022'!D83</f>
        <v>0</v>
      </c>
      <c r="V83" s="9">
        <f>'2023'!D83</f>
        <v>0</v>
      </c>
      <c r="W83" s="9">
        <f>'2024'!D83</f>
        <v>0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0" ht="15.75" customHeight="1" x14ac:dyDescent="0.2">
      <c r="A84" s="2" t="s">
        <v>125</v>
      </c>
      <c r="B84" s="8">
        <f t="shared" si="2"/>
        <v>0</v>
      </c>
      <c r="C84" s="9">
        <f>'2004'!D84</f>
        <v>0</v>
      </c>
      <c r="D84" s="9">
        <f>'2005'!D84</f>
        <v>0</v>
      </c>
      <c r="E84" s="9">
        <f>'2006'!D84</f>
        <v>0</v>
      </c>
      <c r="F84" s="9">
        <f>'2007'!D84</f>
        <v>0</v>
      </c>
      <c r="G84" s="9">
        <f>'2008'!D84</f>
        <v>0</v>
      </c>
      <c r="H84" s="9">
        <f>'2009'!D84</f>
        <v>0</v>
      </c>
      <c r="I84" s="9">
        <f>'2010'!D84</f>
        <v>0</v>
      </c>
      <c r="J84" s="9">
        <f>'2011'!D84</f>
        <v>0</v>
      </c>
      <c r="K84" s="9">
        <f>'2012'!D84</f>
        <v>0</v>
      </c>
      <c r="L84" s="9">
        <f>'2013'!D84</f>
        <v>0</v>
      </c>
      <c r="M84" s="9">
        <f>'2014'!D84</f>
        <v>0</v>
      </c>
      <c r="N84" s="9">
        <f>'2015'!D84</f>
        <v>0</v>
      </c>
      <c r="O84" s="9">
        <f>'2016'!D84</f>
        <v>0</v>
      </c>
      <c r="P84" s="9">
        <f>'2017'!D84</f>
        <v>0</v>
      </c>
      <c r="Q84" s="9">
        <f>'2018'!D84</f>
        <v>0</v>
      </c>
      <c r="R84" s="9">
        <f>'2019'!D84</f>
        <v>0</v>
      </c>
      <c r="S84" s="9">
        <f>'2020'!D84</f>
        <v>0</v>
      </c>
      <c r="T84" s="9">
        <f>'2021'!D84</f>
        <v>0</v>
      </c>
      <c r="U84" s="9">
        <f>'2022'!D84</f>
        <v>0</v>
      </c>
      <c r="V84" s="9">
        <f>'2023'!D84</f>
        <v>0</v>
      </c>
      <c r="W84" s="9">
        <f>'2024'!D84</f>
        <v>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0" ht="15.75" customHeight="1" x14ac:dyDescent="0.2">
      <c r="A85" s="2" t="s">
        <v>128</v>
      </c>
      <c r="B85" s="8">
        <f t="shared" si="2"/>
        <v>0</v>
      </c>
      <c r="C85" s="9">
        <f>'2004'!D85</f>
        <v>0</v>
      </c>
      <c r="D85" s="9">
        <f>'2005'!D85</f>
        <v>0</v>
      </c>
      <c r="E85" s="9">
        <f>'2006'!D85</f>
        <v>0</v>
      </c>
      <c r="F85" s="9">
        <f>'2007'!D85</f>
        <v>0</v>
      </c>
      <c r="G85" s="9">
        <f>'2008'!D85</f>
        <v>0</v>
      </c>
      <c r="H85" s="9">
        <f>'2009'!D85</f>
        <v>0</v>
      </c>
      <c r="I85" s="9">
        <f>'2010'!D85</f>
        <v>0</v>
      </c>
      <c r="J85" s="9">
        <f>'2011'!D85</f>
        <v>0</v>
      </c>
      <c r="K85" s="9">
        <f>'2012'!D85</f>
        <v>0</v>
      </c>
      <c r="L85" s="9">
        <f>'2013'!D85</f>
        <v>0</v>
      </c>
      <c r="M85" s="9">
        <f>'2014'!D85</f>
        <v>0</v>
      </c>
      <c r="N85" s="9">
        <f>'2015'!D85</f>
        <v>0</v>
      </c>
      <c r="O85" s="9">
        <f>'2016'!D85</f>
        <v>0</v>
      </c>
      <c r="P85" s="9">
        <f>'2017'!D85</f>
        <v>0</v>
      </c>
      <c r="Q85" s="9">
        <f>'2018'!D85</f>
        <v>0</v>
      </c>
      <c r="R85" s="9">
        <f>'2019'!D85</f>
        <v>0</v>
      </c>
      <c r="S85" s="9">
        <f>'2020'!D85</f>
        <v>0</v>
      </c>
      <c r="T85" s="9">
        <f>'2021'!D85</f>
        <v>0</v>
      </c>
      <c r="U85" s="9">
        <f>'2022'!D85</f>
        <v>0</v>
      </c>
      <c r="V85" s="9">
        <f>'2023'!D85</f>
        <v>0</v>
      </c>
      <c r="W85" s="9">
        <f>'2024'!D85</f>
        <v>0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</row>
    <row r="86" spans="1:150" ht="15.75" customHeight="1" x14ac:dyDescent="0.2">
      <c r="B86" s="8">
        <f t="shared" si="2"/>
        <v>0</v>
      </c>
      <c r="C86" s="9">
        <f>'2004'!D86</f>
        <v>0</v>
      </c>
      <c r="D86" s="9">
        <f>'2005'!D86</f>
        <v>0</v>
      </c>
      <c r="E86" s="9">
        <f>'2006'!D86</f>
        <v>0</v>
      </c>
      <c r="F86" s="9">
        <f>'2007'!D86</f>
        <v>0</v>
      </c>
      <c r="G86" s="9">
        <f>'2008'!D86</f>
        <v>0</v>
      </c>
      <c r="H86" s="9">
        <f>'2009'!D86</f>
        <v>0</v>
      </c>
      <c r="I86" s="9">
        <f>'2010'!D86</f>
        <v>0</v>
      </c>
      <c r="J86" s="9">
        <f>'2011'!D86</f>
        <v>0</v>
      </c>
      <c r="K86" s="9">
        <f>'2012'!D86</f>
        <v>0</v>
      </c>
      <c r="L86" s="9">
        <f>'2013'!D86</f>
        <v>0</v>
      </c>
      <c r="M86" s="9">
        <f>'2014'!D86</f>
        <v>0</v>
      </c>
      <c r="N86" s="9">
        <f>'2015'!D86</f>
        <v>0</v>
      </c>
      <c r="O86" s="9">
        <f>'2016'!D86</f>
        <v>0</v>
      </c>
      <c r="P86" s="9">
        <f>'2017'!D86</f>
        <v>0</v>
      </c>
      <c r="Q86" s="9">
        <f>'2018'!D86</f>
        <v>0</v>
      </c>
      <c r="R86" s="9">
        <f>'2019'!D86</f>
        <v>0</v>
      </c>
      <c r="S86" s="9">
        <f>'2020'!D86</f>
        <v>0</v>
      </c>
      <c r="T86" s="9">
        <f>'2021'!D86</f>
        <v>0</v>
      </c>
      <c r="U86" s="9">
        <f>'2022'!D86</f>
        <v>0</v>
      </c>
      <c r="V86" s="9">
        <f>'2023'!D86</f>
        <v>0</v>
      </c>
      <c r="W86" s="9">
        <f>'2024'!D86</f>
        <v>0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</row>
    <row r="87" spans="1:150" ht="15.75" customHeight="1" x14ac:dyDescent="0.2">
      <c r="B87" s="8">
        <f t="shared" si="2"/>
        <v>0</v>
      </c>
      <c r="C87" s="9">
        <f>'2004'!D87</f>
        <v>0</v>
      </c>
      <c r="D87" s="9">
        <f>'2005'!D87</f>
        <v>0</v>
      </c>
      <c r="E87" s="9">
        <f>'2006'!D87</f>
        <v>0</v>
      </c>
      <c r="F87" s="9">
        <f>'2007'!D87</f>
        <v>0</v>
      </c>
      <c r="G87" s="9">
        <f>'2008'!D87</f>
        <v>0</v>
      </c>
      <c r="H87" s="9">
        <f>'2009'!D87</f>
        <v>0</v>
      </c>
      <c r="I87" s="9">
        <f>'2010'!D87</f>
        <v>0</v>
      </c>
      <c r="J87" s="9">
        <f>'2011'!D87</f>
        <v>0</v>
      </c>
      <c r="K87" s="9">
        <f>'2012'!D87</f>
        <v>0</v>
      </c>
      <c r="L87" s="9">
        <f>'2013'!D87</f>
        <v>0</v>
      </c>
      <c r="M87" s="9">
        <f>'2014'!D87</f>
        <v>0</v>
      </c>
      <c r="N87" s="9">
        <f>'2015'!D87</f>
        <v>0</v>
      </c>
      <c r="O87" s="9">
        <f>'2016'!D87</f>
        <v>0</v>
      </c>
      <c r="P87" s="9">
        <f>'2017'!D87</f>
        <v>0</v>
      </c>
      <c r="Q87" s="9">
        <f>'2018'!D87</f>
        <v>0</v>
      </c>
      <c r="R87" s="9">
        <f>'2019'!D87</f>
        <v>0</v>
      </c>
      <c r="S87" s="9">
        <f>'2020'!D87</f>
        <v>0</v>
      </c>
      <c r="T87" s="9">
        <f>'2021'!D87</f>
        <v>0</v>
      </c>
      <c r="U87" s="9">
        <f>'2022'!D87</f>
        <v>0</v>
      </c>
      <c r="V87" s="9">
        <f>'2023'!D87</f>
        <v>0</v>
      </c>
      <c r="W87" s="9">
        <f>'2024'!D87</f>
        <v>0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5.75" customHeight="1" x14ac:dyDescent="0.2">
      <c r="B88" s="8">
        <f t="shared" si="2"/>
        <v>0</v>
      </c>
      <c r="C88" s="9">
        <f>'2004'!D88</f>
        <v>0</v>
      </c>
      <c r="D88" s="9">
        <f>'2005'!D88</f>
        <v>0</v>
      </c>
      <c r="E88" s="9">
        <f>'2006'!D88</f>
        <v>0</v>
      </c>
      <c r="F88" s="9">
        <f>'2007'!D88</f>
        <v>0</v>
      </c>
      <c r="G88" s="9">
        <f>'2008'!D88</f>
        <v>0</v>
      </c>
      <c r="H88" s="9">
        <f>'2009'!D88</f>
        <v>0</v>
      </c>
      <c r="I88" s="9">
        <f>'2010'!D88</f>
        <v>0</v>
      </c>
      <c r="J88" s="9">
        <f>'2011'!D88</f>
        <v>0</v>
      </c>
      <c r="K88" s="9">
        <f>'2012'!D88</f>
        <v>0</v>
      </c>
      <c r="L88" s="9">
        <f>'2013'!D88</f>
        <v>0</v>
      </c>
      <c r="M88" s="9">
        <f>'2014'!D88</f>
        <v>0</v>
      </c>
      <c r="N88" s="9">
        <f>'2015'!D88</f>
        <v>0</v>
      </c>
      <c r="O88" s="9">
        <f>'2016'!D88</f>
        <v>0</v>
      </c>
      <c r="P88" s="9">
        <f>'2017'!D88</f>
        <v>0</v>
      </c>
      <c r="Q88" s="9">
        <f>'2018'!D88</f>
        <v>0</v>
      </c>
      <c r="R88" s="9">
        <f>'2019'!D88</f>
        <v>0</v>
      </c>
      <c r="S88" s="9">
        <f>'2020'!D88</f>
        <v>0</v>
      </c>
      <c r="T88" s="9">
        <f>'2021'!D88</f>
        <v>0</v>
      </c>
      <c r="U88" s="9">
        <f>'2022'!D88</f>
        <v>0</v>
      </c>
      <c r="V88" s="9">
        <f>'2023'!D88</f>
        <v>0</v>
      </c>
      <c r="W88" s="9">
        <f>'2024'!D88</f>
        <v>0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5.75" customHeight="1" x14ac:dyDescent="0.2">
      <c r="B89" s="8">
        <f t="shared" si="2"/>
        <v>0</v>
      </c>
      <c r="C89" s="9">
        <f>'2004'!D89</f>
        <v>0</v>
      </c>
      <c r="D89" s="9">
        <f>'2005'!D89</f>
        <v>0</v>
      </c>
      <c r="E89" s="9">
        <f>'2006'!D89</f>
        <v>0</v>
      </c>
      <c r="F89" s="9">
        <f>'2007'!D89</f>
        <v>0</v>
      </c>
      <c r="G89" s="9">
        <f>'2008'!D89</f>
        <v>0</v>
      </c>
      <c r="H89" s="9">
        <f>'2009'!D89</f>
        <v>0</v>
      </c>
      <c r="I89" s="9">
        <f>'2010'!D89</f>
        <v>0</v>
      </c>
      <c r="J89" s="9">
        <f>'2011'!D89</f>
        <v>0</v>
      </c>
      <c r="K89" s="9">
        <f>'2012'!D89</f>
        <v>0</v>
      </c>
      <c r="L89" s="9">
        <f>'2013'!D89</f>
        <v>0</v>
      </c>
      <c r="M89" s="9">
        <f>'2014'!D89</f>
        <v>0</v>
      </c>
      <c r="N89" s="9">
        <f>'2015'!D89</f>
        <v>0</v>
      </c>
      <c r="O89" s="9">
        <f>'2016'!D89</f>
        <v>0</v>
      </c>
      <c r="P89" s="9">
        <f>'2017'!D89</f>
        <v>0</v>
      </c>
      <c r="Q89" s="9">
        <f>'2018'!D89</f>
        <v>0</v>
      </c>
      <c r="R89" s="9">
        <f>'2019'!D89</f>
        <v>0</v>
      </c>
      <c r="S89" s="9">
        <f>'2020'!D89</f>
        <v>0</v>
      </c>
      <c r="T89" s="9">
        <f>'2021'!D89</f>
        <v>0</v>
      </c>
      <c r="U89" s="9">
        <f>'2022'!D89</f>
        <v>0</v>
      </c>
      <c r="V89" s="9">
        <f>'2023'!D89</f>
        <v>0</v>
      </c>
      <c r="W89" s="9">
        <f>'2024'!D89</f>
        <v>0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15.75" customHeight="1" x14ac:dyDescent="0.2">
      <c r="B90" s="8">
        <f t="shared" si="2"/>
        <v>0</v>
      </c>
      <c r="C90" s="9">
        <f>'2004'!D90</f>
        <v>0</v>
      </c>
      <c r="D90" s="9">
        <f>'2005'!D90</f>
        <v>0</v>
      </c>
      <c r="E90" s="9">
        <f>'2006'!D90</f>
        <v>0</v>
      </c>
      <c r="F90" s="9">
        <f>'2007'!D90</f>
        <v>0</v>
      </c>
      <c r="G90" s="9">
        <f>'2008'!D90</f>
        <v>0</v>
      </c>
      <c r="H90" s="9">
        <f>'2009'!D90</f>
        <v>0</v>
      </c>
      <c r="I90" s="9">
        <f>'2010'!D90</f>
        <v>0</v>
      </c>
      <c r="J90" s="9">
        <f>'2011'!D90</f>
        <v>0</v>
      </c>
      <c r="K90" s="9">
        <f>'2012'!D90</f>
        <v>0</v>
      </c>
      <c r="L90" s="9">
        <f>'2013'!D90</f>
        <v>0</v>
      </c>
      <c r="M90" s="9">
        <f>'2014'!D90</f>
        <v>0</v>
      </c>
      <c r="N90" s="9">
        <f>'2015'!D90</f>
        <v>0</v>
      </c>
      <c r="O90" s="9">
        <f>'2016'!D90</f>
        <v>0</v>
      </c>
      <c r="P90" s="9">
        <f>'2017'!D90</f>
        <v>0</v>
      </c>
      <c r="Q90" s="9">
        <f>'2018'!D90</f>
        <v>0</v>
      </c>
      <c r="R90" s="9">
        <f>'2019'!D90</f>
        <v>0</v>
      </c>
      <c r="S90" s="9">
        <f>'2020'!D90</f>
        <v>0</v>
      </c>
      <c r="T90" s="9">
        <f>'2021'!D90</f>
        <v>0</v>
      </c>
      <c r="U90" s="9">
        <f>'2022'!D90</f>
        <v>0</v>
      </c>
      <c r="V90" s="9">
        <f>'2023'!D90</f>
        <v>0</v>
      </c>
      <c r="W90" s="9">
        <f>'2024'!D90</f>
        <v>0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15.75" customHeight="1" x14ac:dyDescent="0.2">
      <c r="B91" s="8">
        <f t="shared" si="2"/>
        <v>0</v>
      </c>
      <c r="C91" s="9">
        <f>'2004'!D91</f>
        <v>0</v>
      </c>
      <c r="D91" s="9">
        <f>'2005'!D91</f>
        <v>0</v>
      </c>
      <c r="E91" s="9">
        <f>'2006'!D91</f>
        <v>0</v>
      </c>
      <c r="F91" s="9">
        <f>'2007'!D91</f>
        <v>0</v>
      </c>
      <c r="G91" s="9">
        <f>'2008'!D91</f>
        <v>0</v>
      </c>
      <c r="H91" s="9">
        <f>'2009'!D91</f>
        <v>0</v>
      </c>
      <c r="I91" s="9">
        <f>'2010'!D91</f>
        <v>0</v>
      </c>
      <c r="J91" s="9">
        <f>'2011'!D91</f>
        <v>0</v>
      </c>
      <c r="K91" s="9">
        <f>'2012'!D91</f>
        <v>0</v>
      </c>
      <c r="L91" s="9">
        <f>'2013'!D91</f>
        <v>0</v>
      </c>
      <c r="M91" s="9">
        <f>'2014'!D91</f>
        <v>0</v>
      </c>
      <c r="N91" s="9">
        <f>'2015'!D91</f>
        <v>0</v>
      </c>
      <c r="O91" s="9">
        <f>'2016'!D91</f>
        <v>0</v>
      </c>
      <c r="P91" s="9">
        <f>'2017'!D91</f>
        <v>0</v>
      </c>
      <c r="Q91" s="9">
        <f>'2018'!D91</f>
        <v>0</v>
      </c>
      <c r="R91" s="9">
        <f>'2019'!D91</f>
        <v>0</v>
      </c>
      <c r="S91" s="9">
        <f>'2020'!D91</f>
        <v>0</v>
      </c>
      <c r="T91" s="9">
        <f>'2021'!D91</f>
        <v>0</v>
      </c>
      <c r="U91" s="9">
        <f>'2022'!D91</f>
        <v>0</v>
      </c>
      <c r="V91" s="9">
        <f>'2023'!D91</f>
        <v>0</v>
      </c>
      <c r="W91" s="9">
        <f>'2024'!D91</f>
        <v>0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</row>
    <row r="92" spans="1:150" ht="15.75" customHeight="1" x14ac:dyDescent="0.2">
      <c r="B92" s="8">
        <f t="shared" si="2"/>
        <v>0</v>
      </c>
      <c r="C92" s="9">
        <f>'2004'!D92</f>
        <v>0</v>
      </c>
      <c r="D92" s="9">
        <f>'2005'!D92</f>
        <v>0</v>
      </c>
      <c r="E92" s="9">
        <f>'2006'!D92</f>
        <v>0</v>
      </c>
      <c r="F92" s="9">
        <f>'2007'!D92</f>
        <v>0</v>
      </c>
      <c r="G92" s="9">
        <f>'2008'!D92</f>
        <v>0</v>
      </c>
      <c r="H92" s="9">
        <f>'2009'!D92</f>
        <v>0</v>
      </c>
      <c r="I92" s="9">
        <f>'2010'!D92</f>
        <v>0</v>
      </c>
      <c r="J92" s="9">
        <f>'2011'!D92</f>
        <v>0</v>
      </c>
      <c r="K92" s="9">
        <f>'2012'!D92</f>
        <v>0</v>
      </c>
      <c r="L92" s="9">
        <f>'2013'!D92</f>
        <v>0</v>
      </c>
      <c r="M92" s="9">
        <f>'2014'!D92</f>
        <v>0</v>
      </c>
      <c r="N92" s="9">
        <f>'2015'!D92</f>
        <v>0</v>
      </c>
      <c r="O92" s="9">
        <f>'2016'!D92</f>
        <v>0</v>
      </c>
      <c r="P92" s="9">
        <f>'2017'!D92</f>
        <v>0</v>
      </c>
      <c r="Q92" s="9">
        <f>'2018'!D92</f>
        <v>0</v>
      </c>
      <c r="R92" s="9">
        <f>'2019'!D92</f>
        <v>0</v>
      </c>
      <c r="S92" s="9">
        <f>'2020'!D92</f>
        <v>0</v>
      </c>
      <c r="T92" s="9">
        <f>'2021'!D92</f>
        <v>0</v>
      </c>
      <c r="U92" s="9">
        <f>'2022'!D92</f>
        <v>0</v>
      </c>
      <c r="V92" s="9">
        <f>'2023'!D92</f>
        <v>0</v>
      </c>
      <c r="W92" s="9">
        <f>'2024'!D92</f>
        <v>0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</row>
    <row r="93" spans="1:150" s="11" customFormat="1" ht="15.75" customHeight="1" x14ac:dyDescent="0.2">
      <c r="A93" s="11" t="s">
        <v>45</v>
      </c>
      <c r="B93" s="13">
        <f t="shared" si="2"/>
        <v>775</v>
      </c>
      <c r="C93" s="13">
        <f t="shared" ref="C93:W93" si="3">SUM(C5:C92)</f>
        <v>0</v>
      </c>
      <c r="D93" s="13">
        <f t="shared" si="3"/>
        <v>60</v>
      </c>
      <c r="E93" s="13">
        <f t="shared" si="3"/>
        <v>40</v>
      </c>
      <c r="F93" s="13">
        <f t="shared" si="3"/>
        <v>48</v>
      </c>
      <c r="G93" s="13">
        <f t="shared" si="3"/>
        <v>38</v>
      </c>
      <c r="H93" s="13">
        <f t="shared" si="3"/>
        <v>44</v>
      </c>
      <c r="I93" s="13">
        <f t="shared" si="3"/>
        <v>38</v>
      </c>
      <c r="J93" s="13">
        <f t="shared" si="3"/>
        <v>35</v>
      </c>
      <c r="K93" s="13">
        <f t="shared" si="3"/>
        <v>34</v>
      </c>
      <c r="L93" s="13">
        <f t="shared" si="3"/>
        <v>54</v>
      </c>
      <c r="M93" s="13">
        <f t="shared" si="3"/>
        <v>42</v>
      </c>
      <c r="N93" s="13">
        <f t="shared" si="3"/>
        <v>61</v>
      </c>
      <c r="O93" s="13">
        <f t="shared" si="3"/>
        <v>39</v>
      </c>
      <c r="P93" s="13">
        <f t="shared" si="3"/>
        <v>32</v>
      </c>
      <c r="Q93" s="13">
        <f t="shared" si="3"/>
        <v>53</v>
      </c>
      <c r="R93" s="13">
        <f t="shared" si="3"/>
        <v>27</v>
      </c>
      <c r="S93" s="13">
        <f t="shared" si="3"/>
        <v>0</v>
      </c>
      <c r="T93" s="13">
        <f t="shared" si="3"/>
        <v>21</v>
      </c>
      <c r="U93" s="13">
        <f t="shared" si="3"/>
        <v>36</v>
      </c>
      <c r="V93" s="13">
        <f t="shared" si="3"/>
        <v>40</v>
      </c>
      <c r="W93" s="13">
        <f t="shared" si="3"/>
        <v>33</v>
      </c>
    </row>
    <row r="94" spans="1:150" ht="15.75" customHeight="1" x14ac:dyDescent="0.2"/>
    <row r="95" spans="1:150" ht="15.75" customHeight="1" x14ac:dyDescent="0.2"/>
    <row r="96" spans="1:15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30DB-B36C-E440-86F5-4FEB7E85D5EF}">
  <dimension ref="A1:ET1039"/>
  <sheetViews>
    <sheetView zoomScale="161" zoomScaleNormal="161" workbookViewId="0">
      <pane xSplit="2" ySplit="4" topLeftCell="C80" activePane="bottomRight" state="frozen"/>
      <selection pane="topRight" activeCell="C1" sqref="C1"/>
      <selection pane="bottomLeft" activeCell="A5" sqref="A5"/>
      <selection pane="bottomRight" activeCell="A85" sqref="A85"/>
    </sheetView>
  </sheetViews>
  <sheetFormatPr baseColWidth="10" defaultColWidth="11.1640625" defaultRowHeight="15" customHeight="1" x14ac:dyDescent="0.2"/>
  <cols>
    <col min="1" max="1" width="16.33203125" style="2" customWidth="1"/>
    <col min="2" max="2" width="10.33203125" style="2" customWidth="1"/>
    <col min="3" max="3" width="10.5" style="2" customWidth="1"/>
    <col min="4" max="4" width="12.1640625" style="2" customWidth="1"/>
    <col min="5" max="5" width="14" style="2" customWidth="1"/>
    <col min="6" max="21" width="10.5" style="2" customWidth="1"/>
    <col min="22" max="16384" width="11.1640625" style="2"/>
  </cols>
  <sheetData>
    <row r="1" spans="1:150" ht="15" customHeight="1" x14ac:dyDescent="0.2">
      <c r="A1" s="2" t="s">
        <v>94</v>
      </c>
      <c r="C1" s="7"/>
    </row>
    <row r="2" spans="1:150" ht="15" customHeight="1" x14ac:dyDescent="0.2">
      <c r="A2" s="2" t="s">
        <v>84</v>
      </c>
    </row>
    <row r="3" spans="1:150" ht="15.75" customHeight="1" x14ac:dyDescent="0.2"/>
    <row r="4" spans="1:150" ht="15.75" customHeight="1" x14ac:dyDescent="0.2">
      <c r="A4" s="2" t="s">
        <v>0</v>
      </c>
      <c r="B4" s="2" t="s">
        <v>63</v>
      </c>
      <c r="C4" s="2">
        <v>2004</v>
      </c>
      <c r="D4" s="2">
        <v>2005</v>
      </c>
      <c r="E4" s="2">
        <v>2006</v>
      </c>
      <c r="F4" s="2">
        <v>2007</v>
      </c>
      <c r="G4" s="2">
        <v>2008</v>
      </c>
      <c r="H4" s="2">
        <v>2009</v>
      </c>
      <c r="I4" s="2">
        <v>2010</v>
      </c>
      <c r="J4" s="2">
        <v>2011</v>
      </c>
      <c r="K4" s="2">
        <v>2012</v>
      </c>
      <c r="L4" s="2">
        <v>2013</v>
      </c>
      <c r="M4" s="2">
        <v>2014</v>
      </c>
      <c r="N4" s="2">
        <v>2015</v>
      </c>
      <c r="O4" s="2">
        <v>2016</v>
      </c>
      <c r="P4" s="2">
        <v>2017</v>
      </c>
      <c r="Q4" s="2">
        <v>2018</v>
      </c>
      <c r="R4" s="2">
        <v>2019</v>
      </c>
      <c r="S4" s="2">
        <v>2020</v>
      </c>
      <c r="T4" s="2">
        <v>2021</v>
      </c>
      <c r="U4" s="2">
        <v>2022</v>
      </c>
      <c r="V4" s="2">
        <v>2023</v>
      </c>
      <c r="W4" s="2">
        <v>2024</v>
      </c>
    </row>
    <row r="5" spans="1:150" ht="15.75" customHeight="1" x14ac:dyDescent="0.2">
      <c r="A5" s="2" t="s">
        <v>1</v>
      </c>
      <c r="B5" s="8">
        <f>SUM(C5:EU5)</f>
        <v>0</v>
      </c>
      <c r="C5" s="9">
        <f>'2004'!E5</f>
        <v>0</v>
      </c>
      <c r="D5" s="9">
        <f>'2005'!E5</f>
        <v>0</v>
      </c>
      <c r="E5" s="9">
        <f>'2006'!E5</f>
        <v>0</v>
      </c>
      <c r="F5" s="9">
        <f>'2007'!E5</f>
        <v>0</v>
      </c>
      <c r="G5" s="9">
        <f>'2008'!E5</f>
        <v>0</v>
      </c>
      <c r="H5" s="9">
        <f>'2009'!E5</f>
        <v>0</v>
      </c>
      <c r="I5" s="9">
        <f>'2010'!E5</f>
        <v>0</v>
      </c>
      <c r="J5" s="9">
        <f>'2011'!E5</f>
        <v>0</v>
      </c>
      <c r="K5" s="9">
        <f>'2012'!E5</f>
        <v>0</v>
      </c>
      <c r="L5" s="9">
        <f>'2013'!E5</f>
        <v>0</v>
      </c>
      <c r="M5" s="9">
        <f>'2014'!E5</f>
        <v>0</v>
      </c>
      <c r="N5" s="9">
        <f>'2015'!E5</f>
        <v>0</v>
      </c>
      <c r="O5" s="9">
        <f>'2016'!E5</f>
        <v>0</v>
      </c>
      <c r="P5" s="9">
        <f>'2017'!E5</f>
        <v>0</v>
      </c>
      <c r="Q5" s="9">
        <f>'2018'!E5</f>
        <v>0</v>
      </c>
      <c r="R5" s="9">
        <f>'2019'!E5</f>
        <v>0</v>
      </c>
      <c r="S5" s="9">
        <f>'2020'!E5</f>
        <v>0</v>
      </c>
      <c r="T5" s="9">
        <f>'2021'!E5</f>
        <v>0</v>
      </c>
      <c r="U5" s="9">
        <f>'2022'!E5</f>
        <v>0</v>
      </c>
      <c r="V5" s="9">
        <f>'2023'!E5</f>
        <v>0</v>
      </c>
      <c r="W5" s="9">
        <f>'2024'!E5</f>
        <v>0</v>
      </c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</row>
    <row r="6" spans="1:150" ht="15.75" customHeight="1" x14ac:dyDescent="0.2">
      <c r="A6" s="2" t="s">
        <v>2</v>
      </c>
      <c r="B6" s="8">
        <f t="shared" ref="B6:B69" si="0">SUM(C6:EU6)</f>
        <v>2</v>
      </c>
      <c r="C6" s="9">
        <f>'2004'!E6</f>
        <v>0</v>
      </c>
      <c r="D6" s="9">
        <f>'2005'!E6</f>
        <v>0</v>
      </c>
      <c r="E6" s="9">
        <f>'2006'!E6</f>
        <v>0</v>
      </c>
      <c r="F6" s="9">
        <f>'2007'!E6</f>
        <v>0</v>
      </c>
      <c r="G6" s="9">
        <f>'2008'!E6</f>
        <v>0</v>
      </c>
      <c r="H6" s="9">
        <f>'2009'!E6</f>
        <v>0</v>
      </c>
      <c r="I6" s="9">
        <f>'2010'!E6</f>
        <v>0</v>
      </c>
      <c r="J6" s="9">
        <f>'2011'!E6</f>
        <v>2</v>
      </c>
      <c r="K6" s="9">
        <f>'2012'!E6</f>
        <v>0</v>
      </c>
      <c r="L6" s="9">
        <f>'2013'!E6</f>
        <v>0</v>
      </c>
      <c r="M6" s="9">
        <f>'2014'!E6</f>
        <v>0</v>
      </c>
      <c r="N6" s="9">
        <f>'2015'!E6</f>
        <v>0</v>
      </c>
      <c r="O6" s="9">
        <f>'2016'!E6</f>
        <v>0</v>
      </c>
      <c r="P6" s="9">
        <f>'2017'!E6</f>
        <v>0</v>
      </c>
      <c r="Q6" s="9">
        <f>'2018'!E6</f>
        <v>0</v>
      </c>
      <c r="R6" s="9">
        <f>'2019'!E6</f>
        <v>0</v>
      </c>
      <c r="S6" s="9">
        <f>'2020'!E6</f>
        <v>0</v>
      </c>
      <c r="T6" s="9">
        <f>'2021'!E6</f>
        <v>0</v>
      </c>
      <c r="U6" s="9">
        <f>'2022'!E6</f>
        <v>0</v>
      </c>
      <c r="V6" s="9">
        <f>'2023'!E6</f>
        <v>0</v>
      </c>
      <c r="W6" s="9">
        <f>'2024'!E6</f>
        <v>0</v>
      </c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</row>
    <row r="7" spans="1:150" ht="15.75" customHeight="1" x14ac:dyDescent="0.2">
      <c r="A7" s="2" t="s">
        <v>56</v>
      </c>
      <c r="B7" s="8">
        <f t="shared" si="0"/>
        <v>0</v>
      </c>
      <c r="C7" s="9">
        <f>'2004'!E7</f>
        <v>0</v>
      </c>
      <c r="D7" s="9">
        <f>'2005'!E7</f>
        <v>0</v>
      </c>
      <c r="E7" s="9">
        <f>'2006'!E7</f>
        <v>0</v>
      </c>
      <c r="F7" s="9">
        <f>'2007'!E7</f>
        <v>0</v>
      </c>
      <c r="G7" s="9">
        <f>'2008'!E7</f>
        <v>0</v>
      </c>
      <c r="H7" s="9">
        <f>'2009'!E7</f>
        <v>0</v>
      </c>
      <c r="I7" s="9">
        <f>'2010'!E7</f>
        <v>0</v>
      </c>
      <c r="J7" s="9">
        <f>'2011'!E7</f>
        <v>0</v>
      </c>
      <c r="K7" s="9">
        <f>'2012'!E7</f>
        <v>0</v>
      </c>
      <c r="L7" s="9">
        <f>'2013'!E7</f>
        <v>0</v>
      </c>
      <c r="M7" s="9">
        <f>'2014'!E7</f>
        <v>0</v>
      </c>
      <c r="N7" s="9">
        <f>'2015'!E7</f>
        <v>0</v>
      </c>
      <c r="O7" s="9">
        <f>'2016'!E7</f>
        <v>0</v>
      </c>
      <c r="P7" s="9">
        <f>'2017'!E7</f>
        <v>0</v>
      </c>
      <c r="Q7" s="9">
        <f>'2018'!E7</f>
        <v>0</v>
      </c>
      <c r="R7" s="9">
        <f>'2019'!E7</f>
        <v>0</v>
      </c>
      <c r="S7" s="9">
        <f>'2020'!E7</f>
        <v>0</v>
      </c>
      <c r="T7" s="9">
        <f>'2021'!E7</f>
        <v>0</v>
      </c>
      <c r="U7" s="9">
        <f>'2022'!E7</f>
        <v>0</v>
      </c>
      <c r="V7" s="9">
        <f>'2023'!E7</f>
        <v>0</v>
      </c>
      <c r="W7" s="9">
        <f>'2024'!E7</f>
        <v>0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</row>
    <row r="8" spans="1:150" ht="15.75" customHeight="1" x14ac:dyDescent="0.2">
      <c r="A8" s="2" t="s">
        <v>3</v>
      </c>
      <c r="B8" s="8">
        <f t="shared" si="0"/>
        <v>1</v>
      </c>
      <c r="C8" s="9">
        <f>'2004'!E8</f>
        <v>0</v>
      </c>
      <c r="D8" s="9">
        <f>'2005'!E8</f>
        <v>0</v>
      </c>
      <c r="E8" s="9">
        <f>'2006'!E8</f>
        <v>0</v>
      </c>
      <c r="F8" s="9">
        <f>'2007'!E8</f>
        <v>1</v>
      </c>
      <c r="G8" s="9">
        <f>'2008'!E8</f>
        <v>0</v>
      </c>
      <c r="H8" s="9">
        <f>'2009'!E8</f>
        <v>0</v>
      </c>
      <c r="I8" s="9">
        <f>'2010'!E8</f>
        <v>0</v>
      </c>
      <c r="J8" s="9">
        <f>'2011'!E8</f>
        <v>0</v>
      </c>
      <c r="K8" s="9">
        <f>'2012'!E8</f>
        <v>0</v>
      </c>
      <c r="L8" s="9">
        <f>'2013'!E8</f>
        <v>0</v>
      </c>
      <c r="M8" s="9">
        <f>'2014'!E8</f>
        <v>0</v>
      </c>
      <c r="N8" s="9">
        <f>'2015'!E8</f>
        <v>0</v>
      </c>
      <c r="O8" s="9">
        <f>'2016'!E8</f>
        <v>0</v>
      </c>
      <c r="P8" s="9">
        <f>'2017'!E8</f>
        <v>0</v>
      </c>
      <c r="Q8" s="9">
        <f>'2018'!E8</f>
        <v>0</v>
      </c>
      <c r="R8" s="9">
        <f>'2019'!E8</f>
        <v>0</v>
      </c>
      <c r="S8" s="9">
        <f>'2020'!E8</f>
        <v>0</v>
      </c>
      <c r="T8" s="9">
        <f>'2021'!E8</f>
        <v>0</v>
      </c>
      <c r="U8" s="9">
        <f>'2022'!E8</f>
        <v>0</v>
      </c>
      <c r="V8" s="9">
        <f>'2023'!E8</f>
        <v>0</v>
      </c>
      <c r="W8" s="9">
        <f>'2024'!E8</f>
        <v>0</v>
      </c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</row>
    <row r="9" spans="1:150" ht="15.75" customHeight="1" x14ac:dyDescent="0.2">
      <c r="A9" s="2" t="s">
        <v>69</v>
      </c>
      <c r="B9" s="8">
        <f t="shared" si="0"/>
        <v>0</v>
      </c>
      <c r="C9" s="9">
        <f>'2004'!E9</f>
        <v>0</v>
      </c>
      <c r="D9" s="9">
        <f>'2005'!E9</f>
        <v>0</v>
      </c>
      <c r="E9" s="9">
        <f>'2006'!E9</f>
        <v>0</v>
      </c>
      <c r="F9" s="9">
        <f>'2007'!E9</f>
        <v>0</v>
      </c>
      <c r="G9" s="9">
        <f>'2008'!E9</f>
        <v>0</v>
      </c>
      <c r="H9" s="9">
        <f>'2009'!E9</f>
        <v>0</v>
      </c>
      <c r="I9" s="9">
        <f>'2010'!E9</f>
        <v>0</v>
      </c>
      <c r="J9" s="9">
        <f>'2011'!E9</f>
        <v>0</v>
      </c>
      <c r="K9" s="9">
        <f>'2012'!E9</f>
        <v>0</v>
      </c>
      <c r="L9" s="9">
        <f>'2013'!E9</f>
        <v>0</v>
      </c>
      <c r="M9" s="9">
        <f>'2014'!E9</f>
        <v>0</v>
      </c>
      <c r="N9" s="9">
        <f>'2015'!E9</f>
        <v>0</v>
      </c>
      <c r="O9" s="9">
        <f>'2016'!E9</f>
        <v>0</v>
      </c>
      <c r="P9" s="9">
        <f>'2017'!E9</f>
        <v>0</v>
      </c>
      <c r="Q9" s="9">
        <f>'2018'!E9</f>
        <v>0</v>
      </c>
      <c r="R9" s="9">
        <f>'2019'!E9</f>
        <v>0</v>
      </c>
      <c r="S9" s="9">
        <f>'2020'!E9</f>
        <v>0</v>
      </c>
      <c r="T9" s="9">
        <f>'2021'!E9</f>
        <v>0</v>
      </c>
      <c r="U9" s="9">
        <f>'2022'!E9</f>
        <v>0</v>
      </c>
      <c r="V9" s="9">
        <f>'2023'!E9</f>
        <v>0</v>
      </c>
      <c r="W9" s="9">
        <f>'2024'!E9</f>
        <v>0</v>
      </c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</row>
    <row r="10" spans="1:150" ht="15.75" customHeight="1" x14ac:dyDescent="0.2">
      <c r="A10" s="2" t="s">
        <v>4</v>
      </c>
      <c r="B10" s="8">
        <f t="shared" si="0"/>
        <v>1</v>
      </c>
      <c r="C10" s="9">
        <f>'2004'!E10</f>
        <v>0</v>
      </c>
      <c r="D10" s="9">
        <f>'2005'!E10</f>
        <v>0</v>
      </c>
      <c r="E10" s="9">
        <f>'2006'!E10</f>
        <v>0</v>
      </c>
      <c r="F10" s="9">
        <f>'2007'!E10</f>
        <v>0</v>
      </c>
      <c r="G10" s="9">
        <f>'2008'!E10</f>
        <v>0</v>
      </c>
      <c r="H10" s="9">
        <f>'2009'!E10</f>
        <v>0</v>
      </c>
      <c r="I10" s="9">
        <f>'2010'!E10</f>
        <v>0</v>
      </c>
      <c r="J10" s="9">
        <f>'2011'!E10</f>
        <v>0</v>
      </c>
      <c r="K10" s="9">
        <f>'2012'!E10</f>
        <v>0</v>
      </c>
      <c r="L10" s="9">
        <f>'2013'!E10</f>
        <v>0</v>
      </c>
      <c r="M10" s="9">
        <f>'2014'!E10</f>
        <v>0</v>
      </c>
      <c r="N10" s="9">
        <f>'2015'!E10</f>
        <v>0</v>
      </c>
      <c r="O10" s="9">
        <f>'2016'!E10</f>
        <v>0</v>
      </c>
      <c r="P10" s="9">
        <f>'2017'!E10</f>
        <v>0</v>
      </c>
      <c r="Q10" s="9">
        <f>'2018'!E10</f>
        <v>0</v>
      </c>
      <c r="R10" s="9">
        <f>'2019'!E10</f>
        <v>0</v>
      </c>
      <c r="S10" s="9">
        <f>'2020'!E10</f>
        <v>0</v>
      </c>
      <c r="T10" s="9">
        <f>'2021'!E10</f>
        <v>0</v>
      </c>
      <c r="U10" s="9">
        <f>'2022'!E10</f>
        <v>0</v>
      </c>
      <c r="V10" s="9">
        <f>'2023'!E10</f>
        <v>1</v>
      </c>
      <c r="W10" s="9">
        <f>'2024'!E10</f>
        <v>0</v>
      </c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</row>
    <row r="11" spans="1:150" ht="15.75" customHeight="1" x14ac:dyDescent="0.2">
      <c r="A11" s="2" t="s">
        <v>67</v>
      </c>
      <c r="B11" s="8">
        <f t="shared" si="0"/>
        <v>0</v>
      </c>
      <c r="C11" s="9">
        <f>'2004'!E11</f>
        <v>0</v>
      </c>
      <c r="D11" s="9">
        <f>'2005'!E11</f>
        <v>0</v>
      </c>
      <c r="E11" s="9">
        <f>'2006'!E11</f>
        <v>0</v>
      </c>
      <c r="F11" s="9">
        <f>'2007'!E11</f>
        <v>0</v>
      </c>
      <c r="G11" s="9">
        <f>'2008'!E11</f>
        <v>0</v>
      </c>
      <c r="H11" s="9">
        <f>'2009'!E11</f>
        <v>0</v>
      </c>
      <c r="I11" s="9">
        <f>'2010'!E11</f>
        <v>0</v>
      </c>
      <c r="J11" s="9">
        <f>'2011'!E11</f>
        <v>0</v>
      </c>
      <c r="K11" s="9">
        <f>'2012'!E11</f>
        <v>0</v>
      </c>
      <c r="L11" s="9">
        <f>'2013'!E11</f>
        <v>0</v>
      </c>
      <c r="M11" s="9">
        <f>'2014'!E11</f>
        <v>0</v>
      </c>
      <c r="N11" s="9">
        <f>'2015'!E11</f>
        <v>0</v>
      </c>
      <c r="O11" s="9">
        <f>'2016'!E11</f>
        <v>0</v>
      </c>
      <c r="P11" s="9">
        <f>'2017'!E11</f>
        <v>0</v>
      </c>
      <c r="Q11" s="9">
        <f>'2018'!E11</f>
        <v>0</v>
      </c>
      <c r="R11" s="9">
        <f>'2019'!E11</f>
        <v>0</v>
      </c>
      <c r="S11" s="9">
        <f>'2020'!E11</f>
        <v>0</v>
      </c>
      <c r="T11" s="9">
        <f>'2021'!E11</f>
        <v>0</v>
      </c>
      <c r="U11" s="9">
        <f>'2022'!E11</f>
        <v>0</v>
      </c>
      <c r="V11" s="9">
        <f>'2023'!E11</f>
        <v>0</v>
      </c>
      <c r="W11" s="9">
        <f>'2024'!E11</f>
        <v>0</v>
      </c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</row>
    <row r="12" spans="1:150" ht="15.75" customHeight="1" x14ac:dyDescent="0.2">
      <c r="A12" s="2" t="s">
        <v>5</v>
      </c>
      <c r="B12" s="8">
        <f t="shared" si="0"/>
        <v>0</v>
      </c>
      <c r="C12" s="9">
        <f>'2004'!E12</f>
        <v>0</v>
      </c>
      <c r="D12" s="9">
        <f>'2005'!E12</f>
        <v>0</v>
      </c>
      <c r="E12" s="9">
        <f>'2006'!E12</f>
        <v>0</v>
      </c>
      <c r="F12" s="9">
        <f>'2007'!E12</f>
        <v>0</v>
      </c>
      <c r="G12" s="9">
        <f>'2008'!E12</f>
        <v>0</v>
      </c>
      <c r="H12" s="9">
        <f>'2009'!E12</f>
        <v>0</v>
      </c>
      <c r="I12" s="9">
        <f>'2010'!E12</f>
        <v>0</v>
      </c>
      <c r="J12" s="9">
        <f>'2011'!E12</f>
        <v>0</v>
      </c>
      <c r="K12" s="9">
        <f>'2012'!E12</f>
        <v>0</v>
      </c>
      <c r="L12" s="9">
        <f>'2013'!E12</f>
        <v>0</v>
      </c>
      <c r="M12" s="9">
        <f>'2014'!E12</f>
        <v>0</v>
      </c>
      <c r="N12" s="9">
        <f>'2015'!E12</f>
        <v>0</v>
      </c>
      <c r="O12" s="9">
        <f>'2016'!E12</f>
        <v>0</v>
      </c>
      <c r="P12" s="9">
        <f>'2017'!E12</f>
        <v>0</v>
      </c>
      <c r="Q12" s="9">
        <f>'2018'!E12</f>
        <v>0</v>
      </c>
      <c r="R12" s="9">
        <f>'2019'!E12</f>
        <v>0</v>
      </c>
      <c r="S12" s="9">
        <f>'2020'!E12</f>
        <v>0</v>
      </c>
      <c r="T12" s="9">
        <f>'2021'!E12</f>
        <v>0</v>
      </c>
      <c r="U12" s="9">
        <f>'2022'!E12</f>
        <v>0</v>
      </c>
      <c r="V12" s="9">
        <f>'2023'!E12</f>
        <v>0</v>
      </c>
      <c r="W12" s="9">
        <f>'2024'!E12</f>
        <v>0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</row>
    <row r="13" spans="1:150" ht="15.75" customHeight="1" x14ac:dyDescent="0.2">
      <c r="A13" s="2" t="s">
        <v>6</v>
      </c>
      <c r="B13" s="8">
        <f t="shared" si="0"/>
        <v>1</v>
      </c>
      <c r="C13" s="9">
        <f>'2004'!E13</f>
        <v>0</v>
      </c>
      <c r="D13" s="9">
        <f>'2005'!E13</f>
        <v>0</v>
      </c>
      <c r="E13" s="9">
        <f>'2006'!E13</f>
        <v>0</v>
      </c>
      <c r="F13" s="9">
        <f>'2007'!E13</f>
        <v>0</v>
      </c>
      <c r="G13" s="9">
        <f>'2008'!E13</f>
        <v>0</v>
      </c>
      <c r="H13" s="9">
        <f>'2009'!E13</f>
        <v>0</v>
      </c>
      <c r="I13" s="9">
        <f>'2010'!E13</f>
        <v>0</v>
      </c>
      <c r="J13" s="9">
        <f>'2011'!E13</f>
        <v>0</v>
      </c>
      <c r="K13" s="9">
        <f>'2012'!E13</f>
        <v>1</v>
      </c>
      <c r="L13" s="9">
        <f>'2013'!E13</f>
        <v>0</v>
      </c>
      <c r="M13" s="9">
        <f>'2014'!E13</f>
        <v>0</v>
      </c>
      <c r="N13" s="9">
        <f>'2015'!E13</f>
        <v>0</v>
      </c>
      <c r="O13" s="9">
        <f>'2016'!E13</f>
        <v>0</v>
      </c>
      <c r="P13" s="9">
        <f>'2017'!E13</f>
        <v>0</v>
      </c>
      <c r="Q13" s="9">
        <f>'2018'!E13</f>
        <v>0</v>
      </c>
      <c r="R13" s="9">
        <f>'2019'!E13</f>
        <v>0</v>
      </c>
      <c r="S13" s="9">
        <f>'2020'!E13</f>
        <v>0</v>
      </c>
      <c r="T13" s="9">
        <f>'2021'!E13</f>
        <v>0</v>
      </c>
      <c r="U13" s="9">
        <f>'2022'!E13</f>
        <v>0</v>
      </c>
      <c r="V13" s="9">
        <f>'2023'!E13</f>
        <v>0</v>
      </c>
      <c r="W13" s="9">
        <f>'2024'!E13</f>
        <v>0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</row>
    <row r="14" spans="1:150" ht="15.75" customHeight="1" x14ac:dyDescent="0.2">
      <c r="A14" s="2" t="s">
        <v>44</v>
      </c>
      <c r="B14" s="8">
        <f t="shared" si="0"/>
        <v>0</v>
      </c>
      <c r="C14" s="9">
        <f>'2004'!E14</f>
        <v>0</v>
      </c>
      <c r="D14" s="9">
        <f>'2005'!E14</f>
        <v>0</v>
      </c>
      <c r="E14" s="9">
        <f>'2006'!E14</f>
        <v>0</v>
      </c>
      <c r="F14" s="9">
        <f>'2007'!E14</f>
        <v>0</v>
      </c>
      <c r="G14" s="9">
        <f>'2008'!E14</f>
        <v>0</v>
      </c>
      <c r="H14" s="9">
        <f>'2009'!E14</f>
        <v>0</v>
      </c>
      <c r="I14" s="9">
        <f>'2010'!E14</f>
        <v>0</v>
      </c>
      <c r="J14" s="9">
        <f>'2011'!E14</f>
        <v>0</v>
      </c>
      <c r="K14" s="9">
        <f>'2012'!E14</f>
        <v>0</v>
      </c>
      <c r="L14" s="9">
        <f>'2013'!E14</f>
        <v>0</v>
      </c>
      <c r="M14" s="9">
        <f>'2014'!E14</f>
        <v>0</v>
      </c>
      <c r="N14" s="9">
        <f>'2015'!E14</f>
        <v>0</v>
      </c>
      <c r="O14" s="9">
        <f>'2016'!E14</f>
        <v>0</v>
      </c>
      <c r="P14" s="9">
        <f>'2017'!E14</f>
        <v>0</v>
      </c>
      <c r="Q14" s="9">
        <f>'2018'!E14</f>
        <v>0</v>
      </c>
      <c r="R14" s="9">
        <f>'2019'!E14</f>
        <v>0</v>
      </c>
      <c r="S14" s="9">
        <f>'2020'!E14</f>
        <v>0</v>
      </c>
      <c r="T14" s="9">
        <f>'2021'!E14</f>
        <v>0</v>
      </c>
      <c r="U14" s="9">
        <f>'2022'!E14</f>
        <v>0</v>
      </c>
      <c r="V14" s="9">
        <f>'2023'!E14</f>
        <v>0</v>
      </c>
      <c r="W14" s="9">
        <f>'2024'!E14</f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</row>
    <row r="15" spans="1:150" ht="15.75" customHeight="1" x14ac:dyDescent="0.2">
      <c r="A15" s="2" t="s">
        <v>80</v>
      </c>
      <c r="B15" s="8">
        <f t="shared" si="0"/>
        <v>0</v>
      </c>
      <c r="C15" s="9">
        <f>'2004'!E15</f>
        <v>0</v>
      </c>
      <c r="D15" s="9">
        <f>'2005'!E15</f>
        <v>0</v>
      </c>
      <c r="E15" s="9">
        <f>'2006'!E15</f>
        <v>0</v>
      </c>
      <c r="F15" s="9">
        <f>'2007'!E15</f>
        <v>0</v>
      </c>
      <c r="G15" s="9">
        <f>'2008'!E15</f>
        <v>0</v>
      </c>
      <c r="H15" s="9">
        <f>'2009'!E15</f>
        <v>0</v>
      </c>
      <c r="I15" s="9">
        <f>'2010'!E15</f>
        <v>0</v>
      </c>
      <c r="J15" s="9">
        <f>'2011'!E15</f>
        <v>0</v>
      </c>
      <c r="K15" s="9">
        <f>'2012'!E15</f>
        <v>0</v>
      </c>
      <c r="L15" s="9">
        <f>'2013'!E15</f>
        <v>0</v>
      </c>
      <c r="M15" s="9">
        <f>'2014'!E15</f>
        <v>0</v>
      </c>
      <c r="N15" s="9">
        <f>'2015'!E15</f>
        <v>0</v>
      </c>
      <c r="O15" s="9">
        <f>'2016'!E15</f>
        <v>0</v>
      </c>
      <c r="P15" s="9">
        <f>'2017'!E15</f>
        <v>0</v>
      </c>
      <c r="Q15" s="9">
        <f>'2018'!E15</f>
        <v>0</v>
      </c>
      <c r="R15" s="9">
        <f>'2019'!E15</f>
        <v>0</v>
      </c>
      <c r="S15" s="9">
        <f>'2020'!E15</f>
        <v>0</v>
      </c>
      <c r="T15" s="9">
        <f>'2021'!E15</f>
        <v>0</v>
      </c>
      <c r="U15" s="9">
        <f>'2022'!E15</f>
        <v>0</v>
      </c>
      <c r="V15" s="9">
        <f>'2023'!E15</f>
        <v>0</v>
      </c>
      <c r="W15" s="9">
        <f>'2024'!E15</f>
        <v>0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</row>
    <row r="16" spans="1:150" ht="15.75" customHeight="1" x14ac:dyDescent="0.2">
      <c r="A16" s="2" t="s">
        <v>81</v>
      </c>
      <c r="B16" s="8">
        <f t="shared" si="0"/>
        <v>0</v>
      </c>
      <c r="C16" s="9">
        <f>'2004'!E16</f>
        <v>0</v>
      </c>
      <c r="D16" s="9">
        <f>'2005'!E16</f>
        <v>0</v>
      </c>
      <c r="E16" s="9">
        <f>'2006'!E16</f>
        <v>0</v>
      </c>
      <c r="F16" s="9">
        <f>'2007'!E16</f>
        <v>0</v>
      </c>
      <c r="G16" s="9">
        <f>'2008'!E16</f>
        <v>0</v>
      </c>
      <c r="H16" s="9">
        <f>'2009'!E16</f>
        <v>0</v>
      </c>
      <c r="I16" s="9">
        <f>'2010'!E16</f>
        <v>0</v>
      </c>
      <c r="J16" s="9">
        <f>'2011'!E16</f>
        <v>0</v>
      </c>
      <c r="K16" s="9">
        <f>'2012'!E16</f>
        <v>0</v>
      </c>
      <c r="L16" s="9">
        <f>'2013'!E16</f>
        <v>0</v>
      </c>
      <c r="M16" s="9">
        <f>'2014'!E16</f>
        <v>0</v>
      </c>
      <c r="N16" s="9">
        <f>'2015'!E16</f>
        <v>0</v>
      </c>
      <c r="O16" s="9">
        <f>'2016'!E16</f>
        <v>0</v>
      </c>
      <c r="P16" s="9">
        <f>'2017'!E16</f>
        <v>0</v>
      </c>
      <c r="Q16" s="9">
        <f>'2018'!E16</f>
        <v>0</v>
      </c>
      <c r="R16" s="9">
        <f>'2019'!E16</f>
        <v>0</v>
      </c>
      <c r="S16" s="9">
        <f>'2020'!E16</f>
        <v>0</v>
      </c>
      <c r="T16" s="9">
        <f>'2021'!E16</f>
        <v>0</v>
      </c>
      <c r="U16" s="9">
        <f>'2022'!E16</f>
        <v>0</v>
      </c>
      <c r="V16" s="9">
        <f>'2023'!E16</f>
        <v>0</v>
      </c>
      <c r="W16" s="9">
        <f>'2024'!E16</f>
        <v>0</v>
      </c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</row>
    <row r="17" spans="1:150" ht="15.75" customHeight="1" x14ac:dyDescent="0.2">
      <c r="A17" s="2" t="s">
        <v>7</v>
      </c>
      <c r="B17" s="8">
        <f t="shared" si="0"/>
        <v>10</v>
      </c>
      <c r="C17" s="9">
        <f>'2004'!E17</f>
        <v>0</v>
      </c>
      <c r="D17" s="9">
        <f>'2005'!E17</f>
        <v>0</v>
      </c>
      <c r="E17" s="9">
        <f>'2006'!E17</f>
        <v>0</v>
      </c>
      <c r="F17" s="9">
        <f>'2007'!E17</f>
        <v>1</v>
      </c>
      <c r="G17" s="9">
        <f>'2008'!E17</f>
        <v>0</v>
      </c>
      <c r="H17" s="9">
        <f>'2009'!E17</f>
        <v>0</v>
      </c>
      <c r="I17" s="9">
        <f>'2010'!E17</f>
        <v>2</v>
      </c>
      <c r="J17" s="9">
        <f>'2011'!E17</f>
        <v>2</v>
      </c>
      <c r="K17" s="9">
        <f>'2012'!E17</f>
        <v>0</v>
      </c>
      <c r="L17" s="9">
        <f>'2013'!E17</f>
        <v>0</v>
      </c>
      <c r="M17" s="9">
        <f>'2014'!E17</f>
        <v>0</v>
      </c>
      <c r="N17" s="9">
        <f>'2015'!E17</f>
        <v>0</v>
      </c>
      <c r="O17" s="9">
        <f>'2016'!E17</f>
        <v>0</v>
      </c>
      <c r="P17" s="9">
        <f>'2017'!E17</f>
        <v>0</v>
      </c>
      <c r="Q17" s="9">
        <f>'2018'!E17</f>
        <v>1</v>
      </c>
      <c r="R17" s="9">
        <f>'2019'!E17</f>
        <v>1</v>
      </c>
      <c r="S17" s="9">
        <f>'2020'!E17</f>
        <v>0</v>
      </c>
      <c r="T17" s="9">
        <f>'2021'!E17</f>
        <v>1</v>
      </c>
      <c r="U17" s="9">
        <f>'2022'!E17</f>
        <v>2</v>
      </c>
      <c r="V17" s="9">
        <f>'2023'!E17</f>
        <v>0</v>
      </c>
      <c r="W17" s="9">
        <f>'2024'!E17</f>
        <v>0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</row>
    <row r="18" spans="1:150" ht="15.75" customHeight="1" x14ac:dyDescent="0.2">
      <c r="A18" s="2" t="s">
        <v>70</v>
      </c>
      <c r="B18" s="8">
        <f t="shared" si="0"/>
        <v>0</v>
      </c>
      <c r="C18" s="9">
        <f>'2004'!E18</f>
        <v>0</v>
      </c>
      <c r="D18" s="9">
        <f>'2005'!E18</f>
        <v>0</v>
      </c>
      <c r="E18" s="9">
        <f>'2006'!E18</f>
        <v>0</v>
      </c>
      <c r="F18" s="9">
        <f>'2007'!E18</f>
        <v>0</v>
      </c>
      <c r="G18" s="9">
        <f>'2008'!E18</f>
        <v>0</v>
      </c>
      <c r="H18" s="9">
        <f>'2009'!E18</f>
        <v>0</v>
      </c>
      <c r="I18" s="9">
        <f>'2010'!E18</f>
        <v>0</v>
      </c>
      <c r="J18" s="9">
        <f>'2011'!E18</f>
        <v>0</v>
      </c>
      <c r="K18" s="9">
        <f>'2012'!E18</f>
        <v>0</v>
      </c>
      <c r="L18" s="9">
        <f>'2013'!E18</f>
        <v>0</v>
      </c>
      <c r="M18" s="9">
        <f>'2014'!E18</f>
        <v>0</v>
      </c>
      <c r="N18" s="9">
        <f>'2015'!E18</f>
        <v>0</v>
      </c>
      <c r="O18" s="9">
        <f>'2016'!E18</f>
        <v>0</v>
      </c>
      <c r="P18" s="9">
        <f>'2017'!E18</f>
        <v>0</v>
      </c>
      <c r="Q18" s="9">
        <f>'2018'!E18</f>
        <v>0</v>
      </c>
      <c r="R18" s="9">
        <f>'2019'!E18</f>
        <v>0</v>
      </c>
      <c r="S18" s="9">
        <f>'2020'!E18</f>
        <v>0</v>
      </c>
      <c r="T18" s="9">
        <f>'2021'!E18</f>
        <v>0</v>
      </c>
      <c r="U18" s="9">
        <f>'2022'!E18</f>
        <v>0</v>
      </c>
      <c r="V18" s="9">
        <f>'2023'!E18</f>
        <v>0</v>
      </c>
      <c r="W18" s="9">
        <f>'2024'!E18</f>
        <v>0</v>
      </c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</row>
    <row r="19" spans="1:150" ht="15.75" customHeight="1" x14ac:dyDescent="0.2">
      <c r="A19" s="2" t="s">
        <v>8</v>
      </c>
      <c r="B19" s="8">
        <f t="shared" si="0"/>
        <v>0</v>
      </c>
      <c r="C19" s="9">
        <f>'2004'!E19</f>
        <v>0</v>
      </c>
      <c r="D19" s="9">
        <f>'2005'!E19</f>
        <v>0</v>
      </c>
      <c r="E19" s="9">
        <f>'2006'!E19</f>
        <v>0</v>
      </c>
      <c r="F19" s="9">
        <f>'2007'!E19</f>
        <v>0</v>
      </c>
      <c r="G19" s="9">
        <f>'2008'!E19</f>
        <v>0</v>
      </c>
      <c r="H19" s="9">
        <f>'2009'!E19</f>
        <v>0</v>
      </c>
      <c r="I19" s="9">
        <f>'2010'!E19</f>
        <v>0</v>
      </c>
      <c r="J19" s="9">
        <f>'2011'!E19</f>
        <v>0</v>
      </c>
      <c r="K19" s="9">
        <f>'2012'!E19</f>
        <v>0</v>
      </c>
      <c r="L19" s="9">
        <f>'2013'!E19</f>
        <v>0</v>
      </c>
      <c r="M19" s="9">
        <f>'2014'!E19</f>
        <v>0</v>
      </c>
      <c r="N19" s="9">
        <f>'2015'!E19</f>
        <v>0</v>
      </c>
      <c r="O19" s="9">
        <f>'2016'!E19</f>
        <v>0</v>
      </c>
      <c r="P19" s="9">
        <f>'2017'!E19</f>
        <v>0</v>
      </c>
      <c r="Q19" s="9">
        <f>'2018'!E19</f>
        <v>0</v>
      </c>
      <c r="R19" s="9">
        <f>'2019'!E19</f>
        <v>0</v>
      </c>
      <c r="S19" s="9">
        <f>'2020'!E19</f>
        <v>0</v>
      </c>
      <c r="T19" s="9">
        <f>'2021'!E19</f>
        <v>0</v>
      </c>
      <c r="U19" s="9">
        <f>'2022'!E19</f>
        <v>0</v>
      </c>
      <c r="V19" s="9">
        <f>'2023'!E19</f>
        <v>0</v>
      </c>
      <c r="W19" s="9">
        <f>'2024'!E19</f>
        <v>0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</row>
    <row r="20" spans="1:150" ht="15.75" customHeight="1" x14ac:dyDescent="0.2">
      <c r="A20" s="2" t="s">
        <v>79</v>
      </c>
      <c r="B20" s="8">
        <f t="shared" si="0"/>
        <v>0</v>
      </c>
      <c r="C20" s="9">
        <f>'2004'!E20</f>
        <v>0</v>
      </c>
      <c r="D20" s="9">
        <f>'2005'!E20</f>
        <v>0</v>
      </c>
      <c r="E20" s="9">
        <f>'2006'!E20</f>
        <v>0</v>
      </c>
      <c r="F20" s="9">
        <f>'2007'!E20</f>
        <v>0</v>
      </c>
      <c r="G20" s="9">
        <f>'2008'!E20</f>
        <v>0</v>
      </c>
      <c r="H20" s="9">
        <f>'2009'!E20</f>
        <v>0</v>
      </c>
      <c r="I20" s="9">
        <f>'2010'!E20</f>
        <v>0</v>
      </c>
      <c r="J20" s="9">
        <f>'2011'!E20</f>
        <v>0</v>
      </c>
      <c r="K20" s="9">
        <f>'2012'!E20</f>
        <v>0</v>
      </c>
      <c r="L20" s="9">
        <f>'2013'!E20</f>
        <v>0</v>
      </c>
      <c r="M20" s="9">
        <f>'2014'!E20</f>
        <v>0</v>
      </c>
      <c r="N20" s="9">
        <f>'2015'!E20</f>
        <v>0</v>
      </c>
      <c r="O20" s="9">
        <f>'2016'!E20</f>
        <v>0</v>
      </c>
      <c r="P20" s="9">
        <f>'2017'!E20</f>
        <v>0</v>
      </c>
      <c r="Q20" s="9">
        <f>'2018'!E20</f>
        <v>0</v>
      </c>
      <c r="R20" s="9">
        <f>'2019'!E20</f>
        <v>0</v>
      </c>
      <c r="S20" s="9">
        <f>'2020'!E20</f>
        <v>0</v>
      </c>
      <c r="T20" s="9">
        <f>'2021'!E20</f>
        <v>0</v>
      </c>
      <c r="U20" s="9">
        <f>'2022'!E20</f>
        <v>0</v>
      </c>
      <c r="V20" s="9">
        <f>'2023'!E20</f>
        <v>0</v>
      </c>
      <c r="W20" s="9">
        <f>'2024'!E20</f>
        <v>0</v>
      </c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</row>
    <row r="21" spans="1:150" ht="15.75" customHeight="1" x14ac:dyDescent="0.2">
      <c r="A21" s="2" t="s">
        <v>57</v>
      </c>
      <c r="B21" s="8">
        <f t="shared" si="0"/>
        <v>0</v>
      </c>
      <c r="C21" s="9">
        <f>'2004'!E21</f>
        <v>0</v>
      </c>
      <c r="D21" s="9">
        <f>'2005'!E21</f>
        <v>0</v>
      </c>
      <c r="E21" s="9">
        <f>'2006'!E21</f>
        <v>0</v>
      </c>
      <c r="F21" s="9">
        <f>'2007'!E21</f>
        <v>0</v>
      </c>
      <c r="G21" s="9">
        <f>'2008'!E21</f>
        <v>0</v>
      </c>
      <c r="H21" s="9">
        <f>'2009'!E21</f>
        <v>0</v>
      </c>
      <c r="I21" s="9">
        <f>'2010'!E21</f>
        <v>0</v>
      </c>
      <c r="J21" s="9">
        <f>'2011'!E21</f>
        <v>0</v>
      </c>
      <c r="K21" s="9">
        <f>'2012'!E21</f>
        <v>0</v>
      </c>
      <c r="L21" s="9">
        <f>'2013'!E21</f>
        <v>0</v>
      </c>
      <c r="M21" s="9">
        <f>'2014'!E21</f>
        <v>0</v>
      </c>
      <c r="N21" s="9">
        <f>'2015'!E21</f>
        <v>0</v>
      </c>
      <c r="O21" s="9">
        <f>'2016'!E21</f>
        <v>0</v>
      </c>
      <c r="P21" s="9">
        <f>'2017'!E21</f>
        <v>0</v>
      </c>
      <c r="Q21" s="9">
        <f>'2018'!E21</f>
        <v>0</v>
      </c>
      <c r="R21" s="9">
        <f>'2019'!E21</f>
        <v>0</v>
      </c>
      <c r="S21" s="9">
        <f>'2020'!E21</f>
        <v>0</v>
      </c>
      <c r="T21" s="9">
        <f>'2021'!E21</f>
        <v>0</v>
      </c>
      <c r="U21" s="9">
        <f>'2022'!E21</f>
        <v>0</v>
      </c>
      <c r="V21" s="9">
        <f>'2023'!E21</f>
        <v>0</v>
      </c>
      <c r="W21" s="9">
        <f>'2024'!E21</f>
        <v>0</v>
      </c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</row>
    <row r="22" spans="1:150" ht="15.75" customHeight="1" x14ac:dyDescent="0.2">
      <c r="A22" s="2" t="s">
        <v>9</v>
      </c>
      <c r="B22" s="8">
        <f t="shared" si="0"/>
        <v>1</v>
      </c>
      <c r="C22" s="9">
        <f>'2004'!E22</f>
        <v>0</v>
      </c>
      <c r="D22" s="9">
        <f>'2005'!E22</f>
        <v>0</v>
      </c>
      <c r="E22" s="9">
        <f>'2006'!E22</f>
        <v>0</v>
      </c>
      <c r="F22" s="9">
        <f>'2007'!E22</f>
        <v>0</v>
      </c>
      <c r="G22" s="9">
        <f>'2008'!E22</f>
        <v>0</v>
      </c>
      <c r="H22" s="9">
        <f>'2009'!E22</f>
        <v>0</v>
      </c>
      <c r="I22" s="9">
        <f>'2010'!E22</f>
        <v>0</v>
      </c>
      <c r="J22" s="9">
        <f>'2011'!E22</f>
        <v>0</v>
      </c>
      <c r="K22" s="9">
        <f>'2012'!E22</f>
        <v>0</v>
      </c>
      <c r="L22" s="9">
        <f>'2013'!E22</f>
        <v>0</v>
      </c>
      <c r="M22" s="9">
        <f>'2014'!E22</f>
        <v>0</v>
      </c>
      <c r="N22" s="9">
        <f>'2015'!E22</f>
        <v>0</v>
      </c>
      <c r="O22" s="9">
        <f>'2016'!E22</f>
        <v>0</v>
      </c>
      <c r="P22" s="9">
        <f>'2017'!E22</f>
        <v>0</v>
      </c>
      <c r="Q22" s="9">
        <f>'2018'!E22</f>
        <v>1</v>
      </c>
      <c r="R22" s="9">
        <f>'2019'!E22</f>
        <v>0</v>
      </c>
      <c r="S22" s="9">
        <f>'2020'!E22</f>
        <v>0</v>
      </c>
      <c r="T22" s="9">
        <f>'2021'!E22</f>
        <v>0</v>
      </c>
      <c r="U22" s="9">
        <f>'2022'!E22</f>
        <v>0</v>
      </c>
      <c r="V22" s="9">
        <f>'2023'!E22</f>
        <v>0</v>
      </c>
      <c r="W22" s="9">
        <f>'2024'!E22</f>
        <v>0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</row>
    <row r="23" spans="1:150" ht="15.75" customHeight="1" x14ac:dyDescent="0.2">
      <c r="A23" s="2" t="s">
        <v>50</v>
      </c>
      <c r="B23" s="8">
        <f t="shared" si="0"/>
        <v>0</v>
      </c>
      <c r="C23" s="9">
        <f>'2004'!E23</f>
        <v>0</v>
      </c>
      <c r="D23" s="9">
        <f>'2005'!E23</f>
        <v>0</v>
      </c>
      <c r="E23" s="9">
        <f>'2006'!E23</f>
        <v>0</v>
      </c>
      <c r="F23" s="9">
        <f>'2007'!E23</f>
        <v>0</v>
      </c>
      <c r="G23" s="9">
        <f>'2008'!E23</f>
        <v>0</v>
      </c>
      <c r="H23" s="9">
        <f>'2009'!E23</f>
        <v>0</v>
      </c>
      <c r="I23" s="9">
        <f>'2010'!E23</f>
        <v>0</v>
      </c>
      <c r="J23" s="9">
        <f>'2011'!E23</f>
        <v>0</v>
      </c>
      <c r="K23" s="9">
        <f>'2012'!E23</f>
        <v>0</v>
      </c>
      <c r="L23" s="9">
        <f>'2013'!E23</f>
        <v>0</v>
      </c>
      <c r="M23" s="9">
        <f>'2014'!E23</f>
        <v>0</v>
      </c>
      <c r="N23" s="9">
        <f>'2015'!E23</f>
        <v>0</v>
      </c>
      <c r="O23" s="9">
        <f>'2016'!E23</f>
        <v>0</v>
      </c>
      <c r="P23" s="9">
        <f>'2017'!E23</f>
        <v>0</v>
      </c>
      <c r="Q23" s="9">
        <f>'2018'!E23</f>
        <v>0</v>
      </c>
      <c r="R23" s="9">
        <f>'2019'!E23</f>
        <v>0</v>
      </c>
      <c r="S23" s="9">
        <f>'2020'!E23</f>
        <v>0</v>
      </c>
      <c r="T23" s="9">
        <f>'2021'!E23</f>
        <v>0</v>
      </c>
      <c r="U23" s="9">
        <f>'2022'!E23</f>
        <v>0</v>
      </c>
      <c r="V23" s="9">
        <f>'2023'!E23</f>
        <v>0</v>
      </c>
      <c r="W23" s="9">
        <f>'2024'!E23</f>
        <v>0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</row>
    <row r="24" spans="1:150" ht="15.75" customHeight="1" x14ac:dyDescent="0.2">
      <c r="A24" s="2" t="s">
        <v>10</v>
      </c>
      <c r="B24" s="8">
        <f t="shared" si="0"/>
        <v>0</v>
      </c>
      <c r="C24" s="9">
        <f>'2004'!E24</f>
        <v>0</v>
      </c>
      <c r="D24" s="9">
        <f>'2005'!E24</f>
        <v>0</v>
      </c>
      <c r="E24" s="9">
        <f>'2006'!E24</f>
        <v>0</v>
      </c>
      <c r="F24" s="9">
        <f>'2007'!E24</f>
        <v>0</v>
      </c>
      <c r="G24" s="9">
        <f>'2008'!E24</f>
        <v>0</v>
      </c>
      <c r="H24" s="9">
        <f>'2009'!E24</f>
        <v>0</v>
      </c>
      <c r="I24" s="9">
        <f>'2010'!E24</f>
        <v>0</v>
      </c>
      <c r="J24" s="9">
        <f>'2011'!E24</f>
        <v>0</v>
      </c>
      <c r="K24" s="9">
        <f>'2012'!E24</f>
        <v>0</v>
      </c>
      <c r="L24" s="9">
        <f>'2013'!E24</f>
        <v>0</v>
      </c>
      <c r="M24" s="9">
        <f>'2014'!E24</f>
        <v>0</v>
      </c>
      <c r="N24" s="9">
        <f>'2015'!E24</f>
        <v>0</v>
      </c>
      <c r="O24" s="9">
        <f>'2016'!E24</f>
        <v>0</v>
      </c>
      <c r="P24" s="9">
        <f>'2017'!E24</f>
        <v>0</v>
      </c>
      <c r="Q24" s="9">
        <f>'2018'!E24</f>
        <v>0</v>
      </c>
      <c r="R24" s="9">
        <f>'2019'!E24</f>
        <v>0</v>
      </c>
      <c r="S24" s="9">
        <f>'2020'!E24</f>
        <v>0</v>
      </c>
      <c r="T24" s="9">
        <f>'2021'!E24</f>
        <v>0</v>
      </c>
      <c r="U24" s="9">
        <f>'2022'!E24</f>
        <v>0</v>
      </c>
      <c r="V24" s="9">
        <f>'2023'!E24</f>
        <v>0</v>
      </c>
      <c r="W24" s="9">
        <f>'2024'!E24</f>
        <v>0</v>
      </c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</row>
    <row r="25" spans="1:150" ht="15.75" customHeight="1" x14ac:dyDescent="0.2">
      <c r="A25" s="2" t="s">
        <v>71</v>
      </c>
      <c r="B25" s="8">
        <f t="shared" si="0"/>
        <v>0</v>
      </c>
      <c r="C25" s="9">
        <f>'2004'!E25</f>
        <v>0</v>
      </c>
      <c r="D25" s="9">
        <f>'2005'!E25</f>
        <v>0</v>
      </c>
      <c r="E25" s="9">
        <f>'2006'!E25</f>
        <v>0</v>
      </c>
      <c r="F25" s="9">
        <f>'2007'!E25</f>
        <v>0</v>
      </c>
      <c r="G25" s="9">
        <f>'2008'!E25</f>
        <v>0</v>
      </c>
      <c r="H25" s="9">
        <f>'2009'!E25</f>
        <v>0</v>
      </c>
      <c r="I25" s="9">
        <f>'2010'!E25</f>
        <v>0</v>
      </c>
      <c r="J25" s="9">
        <f>'2011'!E25</f>
        <v>0</v>
      </c>
      <c r="K25" s="9">
        <f>'2012'!E25</f>
        <v>0</v>
      </c>
      <c r="L25" s="9">
        <f>'2013'!E25</f>
        <v>0</v>
      </c>
      <c r="M25" s="9">
        <f>'2014'!E25</f>
        <v>0</v>
      </c>
      <c r="N25" s="9">
        <f>'2015'!E25</f>
        <v>0</v>
      </c>
      <c r="O25" s="9">
        <f>'2016'!E25</f>
        <v>0</v>
      </c>
      <c r="P25" s="9">
        <f>'2017'!E25</f>
        <v>0</v>
      </c>
      <c r="Q25" s="9">
        <f>'2018'!E25</f>
        <v>0</v>
      </c>
      <c r="R25" s="9">
        <f>'2019'!E25</f>
        <v>0</v>
      </c>
      <c r="S25" s="9">
        <f>'2020'!E25</f>
        <v>0</v>
      </c>
      <c r="T25" s="9">
        <f>'2021'!E25</f>
        <v>0</v>
      </c>
      <c r="U25" s="9">
        <f>'2022'!E25</f>
        <v>0</v>
      </c>
      <c r="V25" s="9">
        <f>'2023'!E25</f>
        <v>0</v>
      </c>
      <c r="W25" s="9">
        <f>'2024'!E25</f>
        <v>0</v>
      </c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</row>
    <row r="26" spans="1:150" ht="15.75" customHeight="1" x14ac:dyDescent="0.2">
      <c r="A26" s="2" t="s">
        <v>11</v>
      </c>
      <c r="B26" s="8">
        <f t="shared" si="0"/>
        <v>0</v>
      </c>
      <c r="C26" s="9">
        <f>'2004'!E26</f>
        <v>0</v>
      </c>
      <c r="D26" s="9">
        <f>'2005'!E26</f>
        <v>0</v>
      </c>
      <c r="E26" s="9">
        <f>'2006'!E26</f>
        <v>0</v>
      </c>
      <c r="F26" s="9">
        <f>'2007'!E26</f>
        <v>0</v>
      </c>
      <c r="G26" s="9">
        <f>'2008'!E26</f>
        <v>0</v>
      </c>
      <c r="H26" s="9">
        <f>'2009'!E26</f>
        <v>0</v>
      </c>
      <c r="I26" s="9">
        <f>'2010'!E26</f>
        <v>0</v>
      </c>
      <c r="J26" s="9">
        <f>'2011'!E26</f>
        <v>0</v>
      </c>
      <c r="K26" s="9">
        <f>'2012'!E26</f>
        <v>0</v>
      </c>
      <c r="L26" s="9">
        <f>'2013'!E26</f>
        <v>0</v>
      </c>
      <c r="M26" s="9">
        <f>'2014'!E26</f>
        <v>0</v>
      </c>
      <c r="N26" s="9">
        <f>'2015'!E26</f>
        <v>0</v>
      </c>
      <c r="O26" s="9">
        <f>'2016'!E26</f>
        <v>0</v>
      </c>
      <c r="P26" s="9">
        <f>'2017'!E26</f>
        <v>0</v>
      </c>
      <c r="Q26" s="9">
        <f>'2018'!E26</f>
        <v>0</v>
      </c>
      <c r="R26" s="9">
        <f>'2019'!E26</f>
        <v>0</v>
      </c>
      <c r="S26" s="9">
        <f>'2020'!E26</f>
        <v>0</v>
      </c>
      <c r="T26" s="9">
        <f>'2021'!E26</f>
        <v>0</v>
      </c>
      <c r="U26" s="9">
        <f>'2022'!E26</f>
        <v>0</v>
      </c>
      <c r="V26" s="9">
        <f>'2023'!E26</f>
        <v>0</v>
      </c>
      <c r="W26" s="9">
        <f>'2024'!E26</f>
        <v>0</v>
      </c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</row>
    <row r="27" spans="1:150" ht="15.75" customHeight="1" x14ac:dyDescent="0.2">
      <c r="A27" s="2" t="s">
        <v>14</v>
      </c>
      <c r="B27" s="8">
        <f t="shared" si="0"/>
        <v>1</v>
      </c>
      <c r="C27" s="9">
        <f>'2004'!E27</f>
        <v>0</v>
      </c>
      <c r="D27" s="9">
        <f>'2005'!E27</f>
        <v>0</v>
      </c>
      <c r="E27" s="9">
        <f>'2006'!E27</f>
        <v>0</v>
      </c>
      <c r="F27" s="9">
        <f>'2007'!E27</f>
        <v>0</v>
      </c>
      <c r="G27" s="9">
        <f>'2008'!E27</f>
        <v>0</v>
      </c>
      <c r="H27" s="9">
        <f>'2009'!E27</f>
        <v>0</v>
      </c>
      <c r="I27" s="9">
        <f>'2010'!E27</f>
        <v>0</v>
      </c>
      <c r="J27" s="9">
        <f>'2011'!E27</f>
        <v>0</v>
      </c>
      <c r="K27" s="9">
        <f>'2012'!E27</f>
        <v>0</v>
      </c>
      <c r="L27" s="9">
        <f>'2013'!E27</f>
        <v>0</v>
      </c>
      <c r="M27" s="9">
        <f>'2014'!E27</f>
        <v>0</v>
      </c>
      <c r="N27" s="9">
        <f>'2015'!E27</f>
        <v>0</v>
      </c>
      <c r="O27" s="9">
        <f>'2016'!E27</f>
        <v>1</v>
      </c>
      <c r="P27" s="9">
        <f>'2017'!E27</f>
        <v>0</v>
      </c>
      <c r="Q27" s="9">
        <f>'2018'!E27</f>
        <v>0</v>
      </c>
      <c r="R27" s="9">
        <f>'2019'!E27</f>
        <v>0</v>
      </c>
      <c r="S27" s="9">
        <f>'2020'!E27</f>
        <v>0</v>
      </c>
      <c r="T27" s="9">
        <f>'2021'!E27</f>
        <v>0</v>
      </c>
      <c r="U27" s="9">
        <f>'2022'!E27</f>
        <v>0</v>
      </c>
      <c r="V27" s="9">
        <f>'2023'!E27</f>
        <v>0</v>
      </c>
      <c r="W27" s="9">
        <f>'2024'!E27</f>
        <v>0</v>
      </c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</row>
    <row r="28" spans="1:150" ht="15.75" customHeight="1" x14ac:dyDescent="0.2">
      <c r="A28" s="2" t="s">
        <v>15</v>
      </c>
      <c r="B28" s="8">
        <f t="shared" si="0"/>
        <v>4</v>
      </c>
      <c r="C28" s="9">
        <f>'2004'!E28</f>
        <v>0</v>
      </c>
      <c r="D28" s="9">
        <f>'2005'!E28</f>
        <v>0</v>
      </c>
      <c r="E28" s="9">
        <f>'2006'!E28</f>
        <v>0</v>
      </c>
      <c r="F28" s="9">
        <f>'2007'!E28</f>
        <v>0</v>
      </c>
      <c r="G28" s="9">
        <f>'2008'!E28</f>
        <v>0</v>
      </c>
      <c r="H28" s="9">
        <f>'2009'!E28</f>
        <v>0</v>
      </c>
      <c r="I28" s="9">
        <f>'2010'!E28</f>
        <v>0</v>
      </c>
      <c r="J28" s="9">
        <f>'2011'!E28</f>
        <v>0</v>
      </c>
      <c r="K28" s="9">
        <f>'2012'!E28</f>
        <v>0</v>
      </c>
      <c r="L28" s="9">
        <f>'2013'!E28</f>
        <v>0</v>
      </c>
      <c r="M28" s="9">
        <f>'2014'!E28</f>
        <v>1</v>
      </c>
      <c r="N28" s="9">
        <f>'2015'!E28</f>
        <v>0</v>
      </c>
      <c r="O28" s="9">
        <f>'2016'!E28</f>
        <v>0</v>
      </c>
      <c r="P28" s="9">
        <f>'2017'!E28</f>
        <v>1</v>
      </c>
      <c r="Q28" s="9">
        <f>'2018'!E28</f>
        <v>1</v>
      </c>
      <c r="R28" s="9">
        <f>'2019'!E28</f>
        <v>0</v>
      </c>
      <c r="S28" s="9">
        <f>'2020'!E28</f>
        <v>0</v>
      </c>
      <c r="T28" s="9">
        <f>'2021'!E28</f>
        <v>0</v>
      </c>
      <c r="U28" s="9">
        <f>'2022'!E28</f>
        <v>0</v>
      </c>
      <c r="V28" s="9">
        <f>'2023'!E28</f>
        <v>0</v>
      </c>
      <c r="W28" s="9">
        <f>'2024'!E28</f>
        <v>1</v>
      </c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</row>
    <row r="29" spans="1:150" ht="15.75" customHeight="1" x14ac:dyDescent="0.2">
      <c r="A29" s="2" t="s">
        <v>13</v>
      </c>
      <c r="B29" s="8">
        <f t="shared" si="0"/>
        <v>0</v>
      </c>
      <c r="C29" s="9">
        <f>'2004'!E29</f>
        <v>0</v>
      </c>
      <c r="D29" s="9">
        <f>'2005'!E29</f>
        <v>0</v>
      </c>
      <c r="E29" s="9">
        <f>'2006'!E29</f>
        <v>0</v>
      </c>
      <c r="F29" s="9">
        <f>'2007'!E29</f>
        <v>0</v>
      </c>
      <c r="G29" s="9">
        <f>'2008'!E29</f>
        <v>0</v>
      </c>
      <c r="H29" s="9">
        <f>'2009'!E29</f>
        <v>0</v>
      </c>
      <c r="I29" s="9">
        <f>'2010'!E29</f>
        <v>0</v>
      </c>
      <c r="J29" s="9">
        <f>'2011'!E29</f>
        <v>0</v>
      </c>
      <c r="K29" s="9">
        <f>'2012'!E29</f>
        <v>0</v>
      </c>
      <c r="L29" s="9">
        <f>'2013'!E29</f>
        <v>0</v>
      </c>
      <c r="M29" s="9">
        <f>'2014'!E29</f>
        <v>0</v>
      </c>
      <c r="N29" s="9">
        <f>'2015'!E29</f>
        <v>0</v>
      </c>
      <c r="O29" s="9">
        <f>'2016'!E29</f>
        <v>0</v>
      </c>
      <c r="P29" s="9">
        <f>'2017'!E29</f>
        <v>0</v>
      </c>
      <c r="Q29" s="9">
        <f>'2018'!E29</f>
        <v>0</v>
      </c>
      <c r="R29" s="9">
        <f>'2019'!E29</f>
        <v>0</v>
      </c>
      <c r="S29" s="9">
        <f>'2020'!E29</f>
        <v>0</v>
      </c>
      <c r="T29" s="9">
        <f>'2021'!E29</f>
        <v>0</v>
      </c>
      <c r="U29" s="9">
        <f>'2022'!E29</f>
        <v>0</v>
      </c>
      <c r="V29" s="9">
        <f>'2023'!E29</f>
        <v>0</v>
      </c>
      <c r="W29" s="9">
        <f>'2024'!E29</f>
        <v>0</v>
      </c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</row>
    <row r="30" spans="1:150" ht="15.75" customHeight="1" x14ac:dyDescent="0.2">
      <c r="A30" s="2" t="s">
        <v>12</v>
      </c>
      <c r="B30" s="8">
        <f t="shared" si="0"/>
        <v>4</v>
      </c>
      <c r="C30" s="9">
        <f>'2004'!E30</f>
        <v>0</v>
      </c>
      <c r="D30" s="9">
        <f>'2005'!E30</f>
        <v>0</v>
      </c>
      <c r="E30" s="9">
        <f>'2006'!E30</f>
        <v>0</v>
      </c>
      <c r="F30" s="9">
        <f>'2007'!E30</f>
        <v>0</v>
      </c>
      <c r="G30" s="9">
        <f>'2008'!E30</f>
        <v>0</v>
      </c>
      <c r="H30" s="9">
        <f>'2009'!E30</f>
        <v>0</v>
      </c>
      <c r="I30" s="9">
        <f>'2010'!E30</f>
        <v>0</v>
      </c>
      <c r="J30" s="9">
        <f>'2011'!E30</f>
        <v>0</v>
      </c>
      <c r="K30" s="9">
        <f>'2012'!E30</f>
        <v>0</v>
      </c>
      <c r="L30" s="9">
        <f>'2013'!E30</f>
        <v>0</v>
      </c>
      <c r="M30" s="9">
        <f>'2014'!E30</f>
        <v>1</v>
      </c>
      <c r="N30" s="9">
        <f>'2015'!E30</f>
        <v>0</v>
      </c>
      <c r="O30" s="9">
        <f>'2016'!E30</f>
        <v>0</v>
      </c>
      <c r="P30" s="9">
        <f>'2017'!E30</f>
        <v>0</v>
      </c>
      <c r="Q30" s="9">
        <f>'2018'!E30</f>
        <v>0</v>
      </c>
      <c r="R30" s="9">
        <f>'2019'!E30</f>
        <v>2</v>
      </c>
      <c r="S30" s="9">
        <f>'2020'!E30</f>
        <v>0</v>
      </c>
      <c r="T30" s="9">
        <f>'2021'!E30</f>
        <v>0</v>
      </c>
      <c r="U30" s="9">
        <f>'2022'!E30</f>
        <v>1</v>
      </c>
      <c r="V30" s="9">
        <f>'2023'!E30</f>
        <v>0</v>
      </c>
      <c r="W30" s="9">
        <f>'2024'!E30</f>
        <v>0</v>
      </c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</row>
    <row r="31" spans="1:150" ht="15.75" customHeight="1" x14ac:dyDescent="0.2">
      <c r="A31" s="2" t="s">
        <v>51</v>
      </c>
      <c r="B31" s="8">
        <f t="shared" si="0"/>
        <v>0</v>
      </c>
      <c r="C31" s="9">
        <f>'2004'!E31</f>
        <v>0</v>
      </c>
      <c r="D31" s="9">
        <f>'2005'!E31</f>
        <v>0</v>
      </c>
      <c r="E31" s="9">
        <f>'2006'!E31</f>
        <v>0</v>
      </c>
      <c r="F31" s="9">
        <f>'2007'!E31</f>
        <v>0</v>
      </c>
      <c r="G31" s="9">
        <f>'2008'!E31</f>
        <v>0</v>
      </c>
      <c r="H31" s="9">
        <f>'2009'!E31</f>
        <v>0</v>
      </c>
      <c r="I31" s="9">
        <f>'2010'!E31</f>
        <v>0</v>
      </c>
      <c r="J31" s="9">
        <f>'2011'!E31</f>
        <v>0</v>
      </c>
      <c r="K31" s="9">
        <f>'2012'!E31</f>
        <v>0</v>
      </c>
      <c r="L31" s="9">
        <f>'2013'!E31</f>
        <v>0</v>
      </c>
      <c r="M31" s="9">
        <f>'2014'!E31</f>
        <v>0</v>
      </c>
      <c r="N31" s="9">
        <f>'2015'!E31</f>
        <v>0</v>
      </c>
      <c r="O31" s="9">
        <f>'2016'!E31</f>
        <v>0</v>
      </c>
      <c r="P31" s="9">
        <f>'2017'!E31</f>
        <v>0</v>
      </c>
      <c r="Q31" s="9">
        <f>'2018'!E31</f>
        <v>0</v>
      </c>
      <c r="R31" s="9">
        <f>'2019'!E31</f>
        <v>0</v>
      </c>
      <c r="S31" s="9">
        <f>'2020'!E31</f>
        <v>0</v>
      </c>
      <c r="T31" s="9">
        <f>'2021'!E31</f>
        <v>0</v>
      </c>
      <c r="U31" s="9">
        <f>'2022'!E31</f>
        <v>0</v>
      </c>
      <c r="V31" s="9">
        <f>'2023'!E31</f>
        <v>0</v>
      </c>
      <c r="W31" s="9">
        <f>'2024'!E31</f>
        <v>0</v>
      </c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</row>
    <row r="32" spans="1:150" ht="15.75" customHeight="1" x14ac:dyDescent="0.2">
      <c r="A32" s="2" t="s">
        <v>16</v>
      </c>
      <c r="B32" s="8">
        <f t="shared" si="0"/>
        <v>2</v>
      </c>
      <c r="C32" s="9">
        <f>'2004'!E32</f>
        <v>0</v>
      </c>
      <c r="D32" s="9">
        <f>'2005'!E32</f>
        <v>1</v>
      </c>
      <c r="E32" s="9">
        <f>'2006'!E32</f>
        <v>0</v>
      </c>
      <c r="F32" s="9">
        <f>'2007'!E32</f>
        <v>0</v>
      </c>
      <c r="G32" s="9">
        <f>'2008'!E32</f>
        <v>0</v>
      </c>
      <c r="H32" s="9">
        <f>'2009'!E32</f>
        <v>0</v>
      </c>
      <c r="I32" s="9">
        <f>'2010'!E32</f>
        <v>0</v>
      </c>
      <c r="J32" s="9">
        <f>'2011'!E32</f>
        <v>1</v>
      </c>
      <c r="K32" s="9">
        <f>'2012'!E32</f>
        <v>0</v>
      </c>
      <c r="L32" s="9">
        <f>'2013'!E32</f>
        <v>0</v>
      </c>
      <c r="M32" s="9">
        <f>'2014'!E32</f>
        <v>0</v>
      </c>
      <c r="N32" s="9">
        <f>'2015'!E32</f>
        <v>0</v>
      </c>
      <c r="O32" s="9">
        <f>'2016'!E32</f>
        <v>0</v>
      </c>
      <c r="P32" s="9">
        <f>'2017'!E32</f>
        <v>0</v>
      </c>
      <c r="Q32" s="9">
        <f>'2018'!E32</f>
        <v>0</v>
      </c>
      <c r="R32" s="9">
        <f>'2019'!E32</f>
        <v>0</v>
      </c>
      <c r="S32" s="9">
        <f>'2020'!E32</f>
        <v>0</v>
      </c>
      <c r="T32" s="9">
        <f>'2021'!E32</f>
        <v>0</v>
      </c>
      <c r="U32" s="9">
        <f>'2022'!E32</f>
        <v>0</v>
      </c>
      <c r="V32" s="9">
        <f>'2023'!E32</f>
        <v>0</v>
      </c>
      <c r="W32" s="9">
        <f>'2024'!E32</f>
        <v>0</v>
      </c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</row>
    <row r="33" spans="1:150" ht="15.75" customHeight="1" x14ac:dyDescent="0.2">
      <c r="A33" s="2" t="s">
        <v>48</v>
      </c>
      <c r="B33" s="8">
        <f t="shared" si="0"/>
        <v>0</v>
      </c>
      <c r="C33" s="9">
        <f>'2004'!E33</f>
        <v>0</v>
      </c>
      <c r="D33" s="9">
        <f>'2005'!E33</f>
        <v>0</v>
      </c>
      <c r="E33" s="9">
        <f>'2006'!E33</f>
        <v>0</v>
      </c>
      <c r="F33" s="9">
        <f>'2007'!E33</f>
        <v>0</v>
      </c>
      <c r="G33" s="9">
        <f>'2008'!E33</f>
        <v>0</v>
      </c>
      <c r="H33" s="9">
        <f>'2009'!E33</f>
        <v>0</v>
      </c>
      <c r="I33" s="9">
        <f>'2010'!E33</f>
        <v>0</v>
      </c>
      <c r="J33" s="9">
        <f>'2011'!E33</f>
        <v>0</v>
      </c>
      <c r="K33" s="9">
        <f>'2012'!E33</f>
        <v>0</v>
      </c>
      <c r="L33" s="9">
        <f>'2013'!E33</f>
        <v>0</v>
      </c>
      <c r="M33" s="9">
        <f>'2014'!E33</f>
        <v>0</v>
      </c>
      <c r="N33" s="9">
        <f>'2015'!E33</f>
        <v>0</v>
      </c>
      <c r="O33" s="9">
        <f>'2016'!E33</f>
        <v>0</v>
      </c>
      <c r="P33" s="9">
        <f>'2017'!E33</f>
        <v>0</v>
      </c>
      <c r="Q33" s="9">
        <f>'2018'!E33</f>
        <v>0</v>
      </c>
      <c r="R33" s="9">
        <f>'2019'!E33</f>
        <v>0</v>
      </c>
      <c r="S33" s="9">
        <f>'2020'!E33</f>
        <v>0</v>
      </c>
      <c r="T33" s="9">
        <f>'2021'!E33</f>
        <v>0</v>
      </c>
      <c r="U33" s="9">
        <f>'2022'!E33</f>
        <v>0</v>
      </c>
      <c r="V33" s="9">
        <f>'2023'!E33</f>
        <v>0</v>
      </c>
      <c r="W33" s="9">
        <f>'2024'!E33</f>
        <v>0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</row>
    <row r="34" spans="1:150" ht="15.75" customHeight="1" x14ac:dyDescent="0.2">
      <c r="A34" s="2" t="s">
        <v>17</v>
      </c>
      <c r="B34" s="8">
        <f t="shared" si="0"/>
        <v>0</v>
      </c>
      <c r="C34" s="9">
        <f>'2004'!E34</f>
        <v>0</v>
      </c>
      <c r="D34" s="9">
        <f>'2005'!E34</f>
        <v>0</v>
      </c>
      <c r="E34" s="9">
        <f>'2006'!E34</f>
        <v>0</v>
      </c>
      <c r="F34" s="9">
        <f>'2007'!E34</f>
        <v>0</v>
      </c>
      <c r="G34" s="9">
        <f>'2008'!E34</f>
        <v>0</v>
      </c>
      <c r="H34" s="9">
        <f>'2009'!E34</f>
        <v>0</v>
      </c>
      <c r="I34" s="9">
        <f>'2010'!E34</f>
        <v>0</v>
      </c>
      <c r="J34" s="9">
        <f>'2011'!E34</f>
        <v>0</v>
      </c>
      <c r="K34" s="9">
        <f>'2012'!E34</f>
        <v>0</v>
      </c>
      <c r="L34" s="9">
        <f>'2013'!E34</f>
        <v>0</v>
      </c>
      <c r="M34" s="9">
        <f>'2014'!E34</f>
        <v>0</v>
      </c>
      <c r="N34" s="9">
        <f>'2015'!E34</f>
        <v>0</v>
      </c>
      <c r="O34" s="9">
        <f>'2016'!E34</f>
        <v>0</v>
      </c>
      <c r="P34" s="9">
        <f>'2017'!E34</f>
        <v>0</v>
      </c>
      <c r="Q34" s="9">
        <f>'2018'!E34</f>
        <v>0</v>
      </c>
      <c r="R34" s="9">
        <f>'2019'!E34</f>
        <v>0</v>
      </c>
      <c r="S34" s="9">
        <f>'2020'!E34</f>
        <v>0</v>
      </c>
      <c r="T34" s="9">
        <f>'2021'!E34</f>
        <v>0</v>
      </c>
      <c r="U34" s="9">
        <f>'2022'!E34</f>
        <v>0</v>
      </c>
      <c r="V34" s="9">
        <f>'2023'!E34</f>
        <v>0</v>
      </c>
      <c r="W34" s="9">
        <f>'2024'!E34</f>
        <v>0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</row>
    <row r="35" spans="1:150" ht="15.75" customHeight="1" x14ac:dyDescent="0.2">
      <c r="A35" s="2" t="s">
        <v>18</v>
      </c>
      <c r="B35" s="8">
        <f t="shared" si="0"/>
        <v>0</v>
      </c>
      <c r="C35" s="9">
        <f>'2004'!E35</f>
        <v>0</v>
      </c>
      <c r="D35" s="9">
        <f>'2005'!E35</f>
        <v>0</v>
      </c>
      <c r="E35" s="9">
        <f>'2006'!E35</f>
        <v>0</v>
      </c>
      <c r="F35" s="9">
        <f>'2007'!E35</f>
        <v>0</v>
      </c>
      <c r="G35" s="9">
        <f>'2008'!E35</f>
        <v>0</v>
      </c>
      <c r="H35" s="9">
        <f>'2009'!E35</f>
        <v>0</v>
      </c>
      <c r="I35" s="9">
        <f>'2010'!E35</f>
        <v>0</v>
      </c>
      <c r="J35" s="9">
        <f>'2011'!E35</f>
        <v>0</v>
      </c>
      <c r="K35" s="9">
        <f>'2012'!E35</f>
        <v>0</v>
      </c>
      <c r="L35" s="9">
        <f>'2013'!E35</f>
        <v>0</v>
      </c>
      <c r="M35" s="9">
        <f>'2014'!E35</f>
        <v>0</v>
      </c>
      <c r="N35" s="9">
        <f>'2015'!E35</f>
        <v>0</v>
      </c>
      <c r="O35" s="9">
        <f>'2016'!E35</f>
        <v>0</v>
      </c>
      <c r="P35" s="9">
        <f>'2017'!E35</f>
        <v>0</v>
      </c>
      <c r="Q35" s="9">
        <f>'2018'!E35</f>
        <v>0</v>
      </c>
      <c r="R35" s="9">
        <f>'2019'!E35</f>
        <v>0</v>
      </c>
      <c r="S35" s="9">
        <f>'2020'!E35</f>
        <v>0</v>
      </c>
      <c r="T35" s="9">
        <f>'2021'!E35</f>
        <v>0</v>
      </c>
      <c r="U35" s="9">
        <f>'2022'!E35</f>
        <v>0</v>
      </c>
      <c r="V35" s="9">
        <f>'2023'!E35</f>
        <v>0</v>
      </c>
      <c r="W35" s="9">
        <f>'2024'!E35</f>
        <v>0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</row>
    <row r="36" spans="1:150" ht="15.75" customHeight="1" x14ac:dyDescent="0.2">
      <c r="A36" s="2" t="s">
        <v>19</v>
      </c>
      <c r="B36" s="8">
        <f t="shared" si="0"/>
        <v>2</v>
      </c>
      <c r="C36" s="9">
        <f>'2004'!E36</f>
        <v>0</v>
      </c>
      <c r="D36" s="9">
        <f>'2005'!E36</f>
        <v>0</v>
      </c>
      <c r="E36" s="9">
        <f>'2006'!E36</f>
        <v>0</v>
      </c>
      <c r="F36" s="9">
        <f>'2007'!E36</f>
        <v>0</v>
      </c>
      <c r="G36" s="9">
        <f>'2008'!E36</f>
        <v>0</v>
      </c>
      <c r="H36" s="9">
        <f>'2009'!E36</f>
        <v>1</v>
      </c>
      <c r="I36" s="9">
        <f>'2010'!E36</f>
        <v>1</v>
      </c>
      <c r="J36" s="9">
        <f>'2011'!E36</f>
        <v>0</v>
      </c>
      <c r="K36" s="9">
        <f>'2012'!E36</f>
        <v>0</v>
      </c>
      <c r="L36" s="9">
        <f>'2013'!E36</f>
        <v>0</v>
      </c>
      <c r="M36" s="9">
        <f>'2014'!E36</f>
        <v>0</v>
      </c>
      <c r="N36" s="9">
        <f>'2015'!E36</f>
        <v>0</v>
      </c>
      <c r="O36" s="9">
        <f>'2016'!E36</f>
        <v>0</v>
      </c>
      <c r="P36" s="9">
        <f>'2017'!E36</f>
        <v>0</v>
      </c>
      <c r="Q36" s="9">
        <f>'2018'!E36</f>
        <v>0</v>
      </c>
      <c r="R36" s="9">
        <f>'2019'!E36</f>
        <v>0</v>
      </c>
      <c r="S36" s="9">
        <f>'2020'!E36</f>
        <v>0</v>
      </c>
      <c r="T36" s="9">
        <f>'2021'!E36</f>
        <v>0</v>
      </c>
      <c r="U36" s="9">
        <f>'2022'!E36</f>
        <v>0</v>
      </c>
      <c r="V36" s="9">
        <f>'2023'!E36</f>
        <v>0</v>
      </c>
      <c r="W36" s="9">
        <f>'2024'!E36</f>
        <v>0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</row>
    <row r="37" spans="1:150" ht="15.75" customHeight="1" x14ac:dyDescent="0.2">
      <c r="A37" s="2" t="s">
        <v>75</v>
      </c>
      <c r="B37" s="8">
        <f t="shared" si="0"/>
        <v>0</v>
      </c>
      <c r="C37" s="9">
        <f>'2004'!E37</f>
        <v>0</v>
      </c>
      <c r="D37" s="9">
        <f>'2005'!E37</f>
        <v>0</v>
      </c>
      <c r="E37" s="9">
        <f>'2006'!E37</f>
        <v>0</v>
      </c>
      <c r="F37" s="9">
        <f>'2007'!E37</f>
        <v>0</v>
      </c>
      <c r="G37" s="9">
        <f>'2008'!E37</f>
        <v>0</v>
      </c>
      <c r="H37" s="9">
        <f>'2009'!E37</f>
        <v>0</v>
      </c>
      <c r="I37" s="9">
        <f>'2010'!E37</f>
        <v>0</v>
      </c>
      <c r="J37" s="9">
        <f>'2011'!E37</f>
        <v>0</v>
      </c>
      <c r="K37" s="9">
        <f>'2012'!E37</f>
        <v>0</v>
      </c>
      <c r="L37" s="9">
        <f>'2013'!E37</f>
        <v>0</v>
      </c>
      <c r="M37" s="9">
        <f>'2014'!E37</f>
        <v>0</v>
      </c>
      <c r="N37" s="9">
        <f>'2015'!E37</f>
        <v>0</v>
      </c>
      <c r="O37" s="9">
        <f>'2016'!E37</f>
        <v>0</v>
      </c>
      <c r="P37" s="9">
        <f>'2017'!E37</f>
        <v>0</v>
      </c>
      <c r="Q37" s="9">
        <f>'2018'!E37</f>
        <v>0</v>
      </c>
      <c r="R37" s="9">
        <f>'2019'!E37</f>
        <v>0</v>
      </c>
      <c r="S37" s="9">
        <f>'2020'!E37</f>
        <v>0</v>
      </c>
      <c r="T37" s="9">
        <f>'2021'!E37</f>
        <v>0</v>
      </c>
      <c r="U37" s="9">
        <f>'2022'!E37</f>
        <v>0</v>
      </c>
      <c r="V37" s="9">
        <f>'2023'!E37</f>
        <v>0</v>
      </c>
      <c r="W37" s="9">
        <f>'2024'!E37</f>
        <v>0</v>
      </c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</row>
    <row r="38" spans="1:150" ht="15.75" customHeight="1" x14ac:dyDescent="0.2">
      <c r="A38" s="2" t="s">
        <v>20</v>
      </c>
      <c r="B38" s="8">
        <f t="shared" si="0"/>
        <v>0</v>
      </c>
      <c r="C38" s="9">
        <f>'2004'!E38</f>
        <v>0</v>
      </c>
      <c r="D38" s="9">
        <f>'2005'!E38</f>
        <v>0</v>
      </c>
      <c r="E38" s="9">
        <f>'2006'!E38</f>
        <v>0</v>
      </c>
      <c r="F38" s="9">
        <f>'2007'!E38</f>
        <v>0</v>
      </c>
      <c r="G38" s="9">
        <f>'2008'!E38</f>
        <v>0</v>
      </c>
      <c r="H38" s="9">
        <f>'2009'!E38</f>
        <v>0</v>
      </c>
      <c r="I38" s="9">
        <f>'2010'!E38</f>
        <v>0</v>
      </c>
      <c r="J38" s="9">
        <f>'2011'!E38</f>
        <v>0</v>
      </c>
      <c r="K38" s="9">
        <f>'2012'!E38</f>
        <v>0</v>
      </c>
      <c r="L38" s="9">
        <f>'2013'!E38</f>
        <v>0</v>
      </c>
      <c r="M38" s="9">
        <f>'2014'!E38</f>
        <v>0</v>
      </c>
      <c r="N38" s="9">
        <f>'2015'!E38</f>
        <v>0</v>
      </c>
      <c r="O38" s="9">
        <f>'2016'!E38</f>
        <v>0</v>
      </c>
      <c r="P38" s="9">
        <f>'2017'!E38</f>
        <v>0</v>
      </c>
      <c r="Q38" s="9">
        <f>'2018'!E38</f>
        <v>0</v>
      </c>
      <c r="R38" s="9">
        <f>'2019'!E38</f>
        <v>0</v>
      </c>
      <c r="S38" s="9">
        <f>'2020'!E38</f>
        <v>0</v>
      </c>
      <c r="T38" s="9">
        <f>'2021'!E38</f>
        <v>0</v>
      </c>
      <c r="U38" s="9">
        <f>'2022'!E38</f>
        <v>0</v>
      </c>
      <c r="V38" s="9">
        <f>'2023'!E38</f>
        <v>0</v>
      </c>
      <c r="W38" s="9">
        <f>'2024'!E38</f>
        <v>0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</row>
    <row r="39" spans="1:150" ht="15.75" customHeight="1" x14ac:dyDescent="0.2">
      <c r="A39" s="2" t="s">
        <v>46</v>
      </c>
      <c r="B39" s="8">
        <f t="shared" si="0"/>
        <v>0</v>
      </c>
      <c r="C39" s="9">
        <f>'2004'!E39</f>
        <v>0</v>
      </c>
      <c r="D39" s="9">
        <f>'2005'!E39</f>
        <v>0</v>
      </c>
      <c r="E39" s="9">
        <f>'2006'!E39</f>
        <v>0</v>
      </c>
      <c r="F39" s="9">
        <f>'2007'!E39</f>
        <v>0</v>
      </c>
      <c r="G39" s="9">
        <f>'2008'!E39</f>
        <v>0</v>
      </c>
      <c r="H39" s="9">
        <f>'2009'!E39</f>
        <v>0</v>
      </c>
      <c r="I39" s="9">
        <f>'2010'!E39</f>
        <v>0</v>
      </c>
      <c r="J39" s="9">
        <f>'2011'!E39</f>
        <v>0</v>
      </c>
      <c r="K39" s="9">
        <f>'2012'!E39</f>
        <v>0</v>
      </c>
      <c r="L39" s="9">
        <f>'2013'!E39</f>
        <v>0</v>
      </c>
      <c r="M39" s="9">
        <f>'2014'!E39</f>
        <v>0</v>
      </c>
      <c r="N39" s="9">
        <f>'2015'!E39</f>
        <v>0</v>
      </c>
      <c r="O39" s="9">
        <f>'2016'!E39</f>
        <v>0</v>
      </c>
      <c r="P39" s="9">
        <f>'2017'!E39</f>
        <v>0</v>
      </c>
      <c r="Q39" s="9">
        <f>'2018'!E39</f>
        <v>0</v>
      </c>
      <c r="R39" s="9">
        <f>'2019'!E39</f>
        <v>0</v>
      </c>
      <c r="S39" s="9">
        <f>'2020'!E39</f>
        <v>0</v>
      </c>
      <c r="T39" s="9">
        <f>'2021'!E39</f>
        <v>0</v>
      </c>
      <c r="U39" s="9">
        <f>'2022'!E39</f>
        <v>0</v>
      </c>
      <c r="V39" s="9">
        <f>'2023'!E39</f>
        <v>0</v>
      </c>
      <c r="W39" s="9">
        <f>'2024'!E39</f>
        <v>0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</row>
    <row r="40" spans="1:150" ht="15.75" customHeight="1" x14ac:dyDescent="0.2">
      <c r="A40" s="2" t="s">
        <v>72</v>
      </c>
      <c r="B40" s="8">
        <f t="shared" si="0"/>
        <v>0</v>
      </c>
      <c r="C40" s="9">
        <f>'2004'!E40</f>
        <v>0</v>
      </c>
      <c r="D40" s="9">
        <f>'2005'!E40</f>
        <v>0</v>
      </c>
      <c r="E40" s="9">
        <f>'2006'!E40</f>
        <v>0</v>
      </c>
      <c r="F40" s="9">
        <f>'2007'!E40</f>
        <v>0</v>
      </c>
      <c r="G40" s="9">
        <f>'2008'!E40</f>
        <v>0</v>
      </c>
      <c r="H40" s="9">
        <f>'2009'!E40</f>
        <v>0</v>
      </c>
      <c r="I40" s="9">
        <f>'2010'!E40</f>
        <v>0</v>
      </c>
      <c r="J40" s="9">
        <f>'2011'!E40</f>
        <v>0</v>
      </c>
      <c r="K40" s="9">
        <f>'2012'!E40</f>
        <v>0</v>
      </c>
      <c r="L40" s="9">
        <f>'2013'!E40</f>
        <v>0</v>
      </c>
      <c r="M40" s="9">
        <f>'2014'!E40</f>
        <v>0</v>
      </c>
      <c r="N40" s="9">
        <f>'2015'!E40</f>
        <v>0</v>
      </c>
      <c r="O40" s="9">
        <f>'2016'!E40</f>
        <v>0</v>
      </c>
      <c r="P40" s="9">
        <f>'2017'!E40</f>
        <v>0</v>
      </c>
      <c r="Q40" s="9">
        <f>'2018'!E40</f>
        <v>0</v>
      </c>
      <c r="R40" s="9">
        <f>'2019'!E40</f>
        <v>0</v>
      </c>
      <c r="S40" s="9">
        <f>'2020'!E40</f>
        <v>0</v>
      </c>
      <c r="T40" s="9">
        <f>'2021'!E40</f>
        <v>0</v>
      </c>
      <c r="U40" s="9">
        <f>'2022'!E40</f>
        <v>0</v>
      </c>
      <c r="V40" s="9">
        <f>'2023'!E40</f>
        <v>0</v>
      </c>
      <c r="W40" s="9">
        <f>'2024'!E40</f>
        <v>0</v>
      </c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</row>
    <row r="41" spans="1:150" ht="15.75" customHeight="1" x14ac:dyDescent="0.2">
      <c r="A41" s="2" t="s">
        <v>124</v>
      </c>
      <c r="B41" s="8">
        <f t="shared" si="0"/>
        <v>0</v>
      </c>
      <c r="C41" s="9">
        <f>'2004'!E41</f>
        <v>0</v>
      </c>
      <c r="D41" s="9">
        <f>'2005'!E41</f>
        <v>0</v>
      </c>
      <c r="E41" s="9">
        <f>'2006'!E41</f>
        <v>0</v>
      </c>
      <c r="F41" s="9">
        <f>'2007'!E41</f>
        <v>0</v>
      </c>
      <c r="G41" s="9">
        <f>'2008'!E41</f>
        <v>0</v>
      </c>
      <c r="H41" s="9">
        <f>'2009'!E41</f>
        <v>0</v>
      </c>
      <c r="I41" s="9">
        <f>'2010'!E41</f>
        <v>0</v>
      </c>
      <c r="J41" s="9">
        <f>'2011'!E41</f>
        <v>0</v>
      </c>
      <c r="K41" s="9">
        <f>'2012'!E41</f>
        <v>0</v>
      </c>
      <c r="L41" s="9">
        <f>'2013'!E41</f>
        <v>0</v>
      </c>
      <c r="M41" s="9">
        <f>'2014'!E41</f>
        <v>0</v>
      </c>
      <c r="N41" s="9">
        <f>'2015'!E41</f>
        <v>0</v>
      </c>
      <c r="O41" s="9">
        <f>'2016'!E41</f>
        <v>0</v>
      </c>
      <c r="P41" s="9">
        <f>'2017'!E41</f>
        <v>0</v>
      </c>
      <c r="Q41" s="9">
        <f>'2018'!E41</f>
        <v>0</v>
      </c>
      <c r="R41" s="9">
        <f>'2019'!E41</f>
        <v>0</v>
      </c>
      <c r="S41" s="9">
        <f>'2020'!E41</f>
        <v>0</v>
      </c>
      <c r="T41" s="9">
        <f>'2021'!E41</f>
        <v>0</v>
      </c>
      <c r="U41" s="9">
        <f>'2022'!E41</f>
        <v>0</v>
      </c>
      <c r="V41" s="9">
        <f>'2023'!E41</f>
        <v>0</v>
      </c>
      <c r="W41" s="9">
        <f>'2024'!E41</f>
        <v>0</v>
      </c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</row>
    <row r="42" spans="1:150" ht="15.75" customHeight="1" x14ac:dyDescent="0.2">
      <c r="A42" s="2" t="s">
        <v>66</v>
      </c>
      <c r="B42" s="8">
        <f t="shared" si="0"/>
        <v>0</v>
      </c>
      <c r="C42" s="9">
        <f>'2004'!E42</f>
        <v>0</v>
      </c>
      <c r="D42" s="9">
        <f>'2005'!E42</f>
        <v>0</v>
      </c>
      <c r="E42" s="9">
        <f>'2006'!E42</f>
        <v>0</v>
      </c>
      <c r="F42" s="9">
        <f>'2007'!E42</f>
        <v>0</v>
      </c>
      <c r="G42" s="9">
        <f>'2008'!E42</f>
        <v>0</v>
      </c>
      <c r="H42" s="9">
        <f>'2009'!E42</f>
        <v>0</v>
      </c>
      <c r="I42" s="9">
        <f>'2010'!E42</f>
        <v>0</v>
      </c>
      <c r="J42" s="9">
        <f>'2011'!E42</f>
        <v>0</v>
      </c>
      <c r="K42" s="9">
        <f>'2012'!E42</f>
        <v>0</v>
      </c>
      <c r="L42" s="9">
        <f>'2013'!E42</f>
        <v>0</v>
      </c>
      <c r="M42" s="9">
        <f>'2014'!E42</f>
        <v>0</v>
      </c>
      <c r="N42" s="9">
        <f>'2015'!E42</f>
        <v>0</v>
      </c>
      <c r="O42" s="9">
        <f>'2016'!E42</f>
        <v>0</v>
      </c>
      <c r="P42" s="9">
        <f>'2017'!E42</f>
        <v>0</v>
      </c>
      <c r="Q42" s="9">
        <f>'2018'!E42</f>
        <v>0</v>
      </c>
      <c r="R42" s="9">
        <f>'2019'!E42</f>
        <v>0</v>
      </c>
      <c r="S42" s="9">
        <f>'2020'!E42</f>
        <v>0</v>
      </c>
      <c r="T42" s="9">
        <f>'2021'!E42</f>
        <v>0</v>
      </c>
      <c r="U42" s="9">
        <f>'2022'!E42</f>
        <v>0</v>
      </c>
      <c r="V42" s="9">
        <f>'2023'!E42</f>
        <v>0</v>
      </c>
      <c r="W42" s="9">
        <f>'2024'!E42</f>
        <v>0</v>
      </c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</row>
    <row r="43" spans="1:150" ht="15.75" customHeight="1" x14ac:dyDescent="0.2">
      <c r="A43" s="2" t="s">
        <v>22</v>
      </c>
      <c r="B43" s="8">
        <f t="shared" si="0"/>
        <v>0</v>
      </c>
      <c r="C43" s="9">
        <f>'2004'!E43</f>
        <v>0</v>
      </c>
      <c r="D43" s="9">
        <f>'2005'!E43</f>
        <v>0</v>
      </c>
      <c r="E43" s="9">
        <f>'2006'!E43</f>
        <v>0</v>
      </c>
      <c r="F43" s="9">
        <f>'2007'!E43</f>
        <v>0</v>
      </c>
      <c r="G43" s="9">
        <f>'2008'!E43</f>
        <v>0</v>
      </c>
      <c r="H43" s="9">
        <f>'2009'!E43</f>
        <v>0</v>
      </c>
      <c r="I43" s="9">
        <f>'2010'!E43</f>
        <v>0</v>
      </c>
      <c r="J43" s="9">
        <f>'2011'!E43</f>
        <v>0</v>
      </c>
      <c r="K43" s="9">
        <f>'2012'!E43</f>
        <v>0</v>
      </c>
      <c r="L43" s="9">
        <f>'2013'!E43</f>
        <v>0</v>
      </c>
      <c r="M43" s="9">
        <f>'2014'!E43</f>
        <v>0</v>
      </c>
      <c r="N43" s="9">
        <f>'2015'!E43</f>
        <v>0</v>
      </c>
      <c r="O43" s="9">
        <f>'2016'!E43</f>
        <v>0</v>
      </c>
      <c r="P43" s="9">
        <f>'2017'!E43</f>
        <v>0</v>
      </c>
      <c r="Q43" s="9">
        <f>'2018'!E43</f>
        <v>0</v>
      </c>
      <c r="R43" s="9">
        <f>'2019'!E43</f>
        <v>0</v>
      </c>
      <c r="S43" s="9">
        <f>'2020'!E43</f>
        <v>0</v>
      </c>
      <c r="T43" s="9">
        <f>'2021'!E43</f>
        <v>0</v>
      </c>
      <c r="U43" s="9">
        <f>'2022'!E43</f>
        <v>0</v>
      </c>
      <c r="V43" s="9">
        <f>'2023'!E43</f>
        <v>0</v>
      </c>
      <c r="W43" s="9">
        <f>'2024'!E43</f>
        <v>0</v>
      </c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</row>
    <row r="44" spans="1:150" ht="15.75" customHeight="1" x14ac:dyDescent="0.2">
      <c r="A44" s="2" t="s">
        <v>23</v>
      </c>
      <c r="B44" s="8">
        <f t="shared" si="0"/>
        <v>0</v>
      </c>
      <c r="C44" s="9">
        <f>'2004'!E44</f>
        <v>0</v>
      </c>
      <c r="D44" s="9">
        <f>'2005'!E44</f>
        <v>0</v>
      </c>
      <c r="E44" s="9">
        <f>'2006'!E44</f>
        <v>0</v>
      </c>
      <c r="F44" s="9">
        <f>'2007'!E44</f>
        <v>0</v>
      </c>
      <c r="G44" s="9">
        <f>'2008'!E44</f>
        <v>0</v>
      </c>
      <c r="H44" s="9">
        <f>'2009'!E44</f>
        <v>0</v>
      </c>
      <c r="I44" s="9">
        <f>'2010'!E44</f>
        <v>0</v>
      </c>
      <c r="J44" s="9">
        <f>'2011'!E44</f>
        <v>0</v>
      </c>
      <c r="K44" s="9">
        <f>'2012'!E44</f>
        <v>0</v>
      </c>
      <c r="L44" s="9">
        <f>'2013'!E44</f>
        <v>0</v>
      </c>
      <c r="M44" s="9">
        <f>'2014'!E44</f>
        <v>0</v>
      </c>
      <c r="N44" s="9">
        <f>'2015'!E44</f>
        <v>0</v>
      </c>
      <c r="O44" s="9">
        <f>'2016'!E44</f>
        <v>0</v>
      </c>
      <c r="P44" s="9">
        <f>'2017'!E44</f>
        <v>0</v>
      </c>
      <c r="Q44" s="9">
        <f>'2018'!E44</f>
        <v>0</v>
      </c>
      <c r="R44" s="9">
        <f>'2019'!E44</f>
        <v>0</v>
      </c>
      <c r="S44" s="9">
        <f>'2020'!E44</f>
        <v>0</v>
      </c>
      <c r="T44" s="9">
        <f>'2021'!E44</f>
        <v>0</v>
      </c>
      <c r="U44" s="9">
        <f>'2022'!E44</f>
        <v>0</v>
      </c>
      <c r="V44" s="9">
        <f>'2023'!E44</f>
        <v>0</v>
      </c>
      <c r="W44" s="9">
        <f>'2024'!E44</f>
        <v>0</v>
      </c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</row>
    <row r="45" spans="1:150" ht="15.75" customHeight="1" x14ac:dyDescent="0.2">
      <c r="A45" s="2" t="s">
        <v>60</v>
      </c>
      <c r="B45" s="8">
        <f t="shared" si="0"/>
        <v>0</v>
      </c>
      <c r="C45" s="9">
        <f>'2004'!E45</f>
        <v>0</v>
      </c>
      <c r="D45" s="9">
        <f>'2005'!E45</f>
        <v>0</v>
      </c>
      <c r="E45" s="9">
        <f>'2006'!E45</f>
        <v>0</v>
      </c>
      <c r="F45" s="9">
        <f>'2007'!E45</f>
        <v>0</v>
      </c>
      <c r="G45" s="9">
        <f>'2008'!E45</f>
        <v>0</v>
      </c>
      <c r="H45" s="9">
        <f>'2009'!E45</f>
        <v>0</v>
      </c>
      <c r="I45" s="9">
        <f>'2010'!E45</f>
        <v>0</v>
      </c>
      <c r="J45" s="9">
        <f>'2011'!E45</f>
        <v>0</v>
      </c>
      <c r="K45" s="9">
        <f>'2012'!E45</f>
        <v>0</v>
      </c>
      <c r="L45" s="9">
        <f>'2013'!E45</f>
        <v>0</v>
      </c>
      <c r="M45" s="9">
        <f>'2014'!E45</f>
        <v>0</v>
      </c>
      <c r="N45" s="9">
        <f>'2015'!E45</f>
        <v>0</v>
      </c>
      <c r="O45" s="9">
        <f>'2016'!E45</f>
        <v>0</v>
      </c>
      <c r="P45" s="9">
        <f>'2017'!E45</f>
        <v>0</v>
      </c>
      <c r="Q45" s="9">
        <f>'2018'!E45</f>
        <v>0</v>
      </c>
      <c r="R45" s="9">
        <f>'2019'!E45</f>
        <v>0</v>
      </c>
      <c r="S45" s="9">
        <f>'2020'!E45</f>
        <v>0</v>
      </c>
      <c r="T45" s="9">
        <f>'2021'!E45</f>
        <v>0</v>
      </c>
      <c r="U45" s="9">
        <f>'2022'!E45</f>
        <v>0</v>
      </c>
      <c r="V45" s="9">
        <f>'2023'!E45</f>
        <v>0</v>
      </c>
      <c r="W45" s="9">
        <f>'2024'!E45</f>
        <v>0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</row>
    <row r="46" spans="1:150" ht="15.75" customHeight="1" x14ac:dyDescent="0.2">
      <c r="A46" s="2" t="s">
        <v>24</v>
      </c>
      <c r="B46" s="8">
        <f t="shared" si="0"/>
        <v>2</v>
      </c>
      <c r="C46" s="9">
        <f>'2004'!E46</f>
        <v>1</v>
      </c>
      <c r="D46" s="9">
        <f>'2005'!E46</f>
        <v>0</v>
      </c>
      <c r="E46" s="9">
        <f>'2006'!E46</f>
        <v>0</v>
      </c>
      <c r="F46" s="9">
        <f>'2007'!E46</f>
        <v>0</v>
      </c>
      <c r="G46" s="9">
        <f>'2008'!E46</f>
        <v>0</v>
      </c>
      <c r="H46" s="9">
        <f>'2009'!E46</f>
        <v>0</v>
      </c>
      <c r="I46" s="9">
        <f>'2010'!E46</f>
        <v>0</v>
      </c>
      <c r="J46" s="9">
        <f>'2011'!E46</f>
        <v>0</v>
      </c>
      <c r="K46" s="9">
        <f>'2012'!E46</f>
        <v>0</v>
      </c>
      <c r="L46" s="9">
        <f>'2013'!E46</f>
        <v>0</v>
      </c>
      <c r="M46" s="9">
        <f>'2014'!E46</f>
        <v>0</v>
      </c>
      <c r="N46" s="9">
        <f>'2015'!E46</f>
        <v>1</v>
      </c>
      <c r="O46" s="9">
        <f>'2016'!E46</f>
        <v>0</v>
      </c>
      <c r="P46" s="9">
        <f>'2017'!E46</f>
        <v>0</v>
      </c>
      <c r="Q46" s="9">
        <f>'2018'!E46</f>
        <v>0</v>
      </c>
      <c r="R46" s="9">
        <f>'2019'!E46</f>
        <v>0</v>
      </c>
      <c r="S46" s="9">
        <f>'2020'!E46</f>
        <v>0</v>
      </c>
      <c r="T46" s="9">
        <f>'2021'!E46</f>
        <v>0</v>
      </c>
      <c r="U46" s="9">
        <f>'2022'!E46</f>
        <v>0</v>
      </c>
      <c r="V46" s="9">
        <f>'2023'!E46</f>
        <v>0</v>
      </c>
      <c r="W46" s="9">
        <f>'2024'!E46</f>
        <v>0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</row>
    <row r="47" spans="1:150" ht="15.75" customHeight="1" x14ac:dyDescent="0.2">
      <c r="A47" s="2" t="s">
        <v>65</v>
      </c>
      <c r="B47" s="8">
        <f t="shared" si="0"/>
        <v>0</v>
      </c>
      <c r="C47" s="9">
        <f>'2004'!E47</f>
        <v>0</v>
      </c>
      <c r="D47" s="9">
        <f>'2005'!E47</f>
        <v>0</v>
      </c>
      <c r="E47" s="9">
        <f>'2006'!E47</f>
        <v>0</v>
      </c>
      <c r="F47" s="9">
        <f>'2007'!E47</f>
        <v>0</v>
      </c>
      <c r="G47" s="9">
        <f>'2008'!E47</f>
        <v>0</v>
      </c>
      <c r="H47" s="9">
        <f>'2009'!E47</f>
        <v>0</v>
      </c>
      <c r="I47" s="9">
        <f>'2010'!E47</f>
        <v>0</v>
      </c>
      <c r="J47" s="9">
        <f>'2011'!E47</f>
        <v>0</v>
      </c>
      <c r="K47" s="9">
        <f>'2012'!E47</f>
        <v>0</v>
      </c>
      <c r="L47" s="9">
        <f>'2013'!E47</f>
        <v>0</v>
      </c>
      <c r="M47" s="9">
        <f>'2014'!E47</f>
        <v>0</v>
      </c>
      <c r="N47" s="9">
        <f>'2015'!E47</f>
        <v>0</v>
      </c>
      <c r="O47" s="9">
        <f>'2016'!E47</f>
        <v>0</v>
      </c>
      <c r="P47" s="9">
        <f>'2017'!E47</f>
        <v>0</v>
      </c>
      <c r="Q47" s="9">
        <f>'2018'!E47</f>
        <v>0</v>
      </c>
      <c r="R47" s="9">
        <f>'2019'!E47</f>
        <v>0</v>
      </c>
      <c r="S47" s="9">
        <f>'2020'!E47</f>
        <v>0</v>
      </c>
      <c r="T47" s="9">
        <f>'2021'!E47</f>
        <v>0</v>
      </c>
      <c r="U47" s="9">
        <f>'2022'!E47</f>
        <v>0</v>
      </c>
      <c r="V47" s="9">
        <f>'2023'!E47</f>
        <v>0</v>
      </c>
      <c r="W47" s="9">
        <f>'2024'!E47</f>
        <v>0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</row>
    <row r="48" spans="1:150" ht="15.75" customHeight="1" x14ac:dyDescent="0.2">
      <c r="A48" s="2" t="s">
        <v>76</v>
      </c>
      <c r="B48" s="8">
        <f t="shared" si="0"/>
        <v>0</v>
      </c>
      <c r="C48" s="9">
        <f>'2004'!E48</f>
        <v>0</v>
      </c>
      <c r="D48" s="9">
        <f>'2005'!E48</f>
        <v>0</v>
      </c>
      <c r="E48" s="9">
        <f>'2006'!E48</f>
        <v>0</v>
      </c>
      <c r="F48" s="9">
        <f>'2007'!E48</f>
        <v>0</v>
      </c>
      <c r="G48" s="9">
        <f>'2008'!E48</f>
        <v>0</v>
      </c>
      <c r="H48" s="9">
        <f>'2009'!E48</f>
        <v>0</v>
      </c>
      <c r="I48" s="9">
        <f>'2010'!E48</f>
        <v>0</v>
      </c>
      <c r="J48" s="9">
        <f>'2011'!E48</f>
        <v>0</v>
      </c>
      <c r="K48" s="9">
        <f>'2012'!E48</f>
        <v>0</v>
      </c>
      <c r="L48" s="9">
        <f>'2013'!E48</f>
        <v>0</v>
      </c>
      <c r="M48" s="9">
        <f>'2014'!E48</f>
        <v>0</v>
      </c>
      <c r="N48" s="9">
        <f>'2015'!E48</f>
        <v>0</v>
      </c>
      <c r="O48" s="9">
        <f>'2016'!E48</f>
        <v>0</v>
      </c>
      <c r="P48" s="9">
        <f>'2017'!E48</f>
        <v>0</v>
      </c>
      <c r="Q48" s="9">
        <f>'2018'!E48</f>
        <v>0</v>
      </c>
      <c r="R48" s="9">
        <f>'2019'!E48</f>
        <v>0</v>
      </c>
      <c r="S48" s="9">
        <f>'2020'!E48</f>
        <v>0</v>
      </c>
      <c r="T48" s="9">
        <f>'2021'!E48</f>
        <v>0</v>
      </c>
      <c r="U48" s="9">
        <f>'2022'!E48</f>
        <v>0</v>
      </c>
      <c r="V48" s="9">
        <f>'2023'!E48</f>
        <v>0</v>
      </c>
      <c r="W48" s="9">
        <f>'2024'!E48</f>
        <v>0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</row>
    <row r="49" spans="1:150" ht="15.75" customHeight="1" x14ac:dyDescent="0.2">
      <c r="A49" s="2" t="s">
        <v>25</v>
      </c>
      <c r="B49" s="8">
        <f t="shared" si="0"/>
        <v>0</v>
      </c>
      <c r="C49" s="9">
        <f>'2004'!E49</f>
        <v>0</v>
      </c>
      <c r="D49" s="9">
        <f>'2005'!E49</f>
        <v>0</v>
      </c>
      <c r="E49" s="9">
        <f>'2006'!E49</f>
        <v>0</v>
      </c>
      <c r="F49" s="9">
        <f>'2007'!E49</f>
        <v>0</v>
      </c>
      <c r="G49" s="9">
        <f>'2008'!E49</f>
        <v>0</v>
      </c>
      <c r="H49" s="9">
        <f>'2009'!E49</f>
        <v>0</v>
      </c>
      <c r="I49" s="9">
        <f>'2010'!E49</f>
        <v>0</v>
      </c>
      <c r="J49" s="9">
        <f>'2011'!E49</f>
        <v>0</v>
      </c>
      <c r="K49" s="9">
        <f>'2012'!E49</f>
        <v>0</v>
      </c>
      <c r="L49" s="9">
        <f>'2013'!E49</f>
        <v>0</v>
      </c>
      <c r="M49" s="9">
        <f>'2014'!E49</f>
        <v>0</v>
      </c>
      <c r="N49" s="9">
        <f>'2015'!E49</f>
        <v>0</v>
      </c>
      <c r="O49" s="9">
        <f>'2016'!E49</f>
        <v>0</v>
      </c>
      <c r="P49" s="9">
        <f>'2017'!E49</f>
        <v>0</v>
      </c>
      <c r="Q49" s="9">
        <f>'2018'!E49</f>
        <v>0</v>
      </c>
      <c r="R49" s="9">
        <f>'2019'!E49</f>
        <v>0</v>
      </c>
      <c r="S49" s="9">
        <f>'2020'!E49</f>
        <v>0</v>
      </c>
      <c r="T49" s="9">
        <f>'2021'!E49</f>
        <v>0</v>
      </c>
      <c r="U49" s="9">
        <f>'2022'!E49</f>
        <v>0</v>
      </c>
      <c r="V49" s="9">
        <f>'2023'!E49</f>
        <v>0</v>
      </c>
      <c r="W49" s="9">
        <f>'2024'!E49</f>
        <v>0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</row>
    <row r="50" spans="1:150" customFormat="1" ht="15.75" customHeight="1" x14ac:dyDescent="0.2">
      <c r="A50" s="2" t="s">
        <v>47</v>
      </c>
      <c r="B50" s="8">
        <f>SUM(C50:EU50)</f>
        <v>0</v>
      </c>
      <c r="C50" s="9">
        <f>'2004'!E50</f>
        <v>0</v>
      </c>
      <c r="D50" s="9">
        <f>'2005'!E50</f>
        <v>0</v>
      </c>
      <c r="E50" s="9">
        <f>'2006'!E50</f>
        <v>0</v>
      </c>
      <c r="F50" s="9">
        <f>'2007'!E50</f>
        <v>0</v>
      </c>
      <c r="G50" s="9">
        <f>'2008'!E50</f>
        <v>0</v>
      </c>
      <c r="H50" s="9">
        <f>'2009'!E50</f>
        <v>0</v>
      </c>
      <c r="I50" s="9">
        <f>'2010'!E50</f>
        <v>0</v>
      </c>
      <c r="J50" s="9">
        <f>'2011'!E50</f>
        <v>0</v>
      </c>
      <c r="K50" s="9">
        <f>'2012'!E50</f>
        <v>0</v>
      </c>
      <c r="L50" s="9">
        <f>'2013'!E50</f>
        <v>0</v>
      </c>
      <c r="M50" s="9">
        <f>'2014'!E50</f>
        <v>0</v>
      </c>
      <c r="N50" s="9">
        <f>'2015'!E50</f>
        <v>0</v>
      </c>
      <c r="O50" s="9">
        <f>'2016'!E50</f>
        <v>0</v>
      </c>
      <c r="P50" s="9">
        <f>'2017'!E50</f>
        <v>0</v>
      </c>
      <c r="Q50" s="9">
        <f>'2018'!E50</f>
        <v>0</v>
      </c>
      <c r="R50" s="9">
        <f>'2019'!E50</f>
        <v>0</v>
      </c>
      <c r="S50" s="9">
        <f>'2020'!E50</f>
        <v>0</v>
      </c>
      <c r="T50" s="9">
        <f>'2021'!E50</f>
        <v>0</v>
      </c>
      <c r="U50" s="9">
        <f>'2022'!E50</f>
        <v>0</v>
      </c>
      <c r="V50" s="9">
        <f>'2023'!E50</f>
        <v>0</v>
      </c>
      <c r="W50" s="9">
        <f>'2024'!E50</f>
        <v>0</v>
      </c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</row>
    <row r="51" spans="1:150" ht="15.75" customHeight="1" x14ac:dyDescent="0.2">
      <c r="A51" s="2" t="s">
        <v>41</v>
      </c>
      <c r="B51" s="8">
        <f t="shared" si="0"/>
        <v>0</v>
      </c>
      <c r="C51" s="9">
        <f>'2004'!E51</f>
        <v>0</v>
      </c>
      <c r="D51" s="9">
        <f>'2005'!E51</f>
        <v>0</v>
      </c>
      <c r="E51" s="9">
        <f>'2006'!E51</f>
        <v>0</v>
      </c>
      <c r="F51" s="9">
        <f>'2007'!E51</f>
        <v>0</v>
      </c>
      <c r="G51" s="9">
        <f>'2008'!E51</f>
        <v>0</v>
      </c>
      <c r="H51" s="9">
        <f>'2009'!E51</f>
        <v>0</v>
      </c>
      <c r="I51" s="9">
        <f>'2010'!E51</f>
        <v>0</v>
      </c>
      <c r="J51" s="9">
        <f>'2011'!E51</f>
        <v>0</v>
      </c>
      <c r="K51" s="9">
        <f>'2012'!E51</f>
        <v>0</v>
      </c>
      <c r="L51" s="9">
        <f>'2013'!E51</f>
        <v>0</v>
      </c>
      <c r="M51" s="9">
        <f>'2014'!E51</f>
        <v>0</v>
      </c>
      <c r="N51" s="9">
        <f>'2015'!E51</f>
        <v>0</v>
      </c>
      <c r="O51" s="9">
        <f>'2016'!E51</f>
        <v>0</v>
      </c>
      <c r="P51" s="9">
        <f>'2017'!E51</f>
        <v>0</v>
      </c>
      <c r="Q51" s="9">
        <f>'2018'!E51</f>
        <v>0</v>
      </c>
      <c r="R51" s="9">
        <f>'2019'!E51</f>
        <v>0</v>
      </c>
      <c r="S51" s="9">
        <f>'2020'!E51</f>
        <v>0</v>
      </c>
      <c r="T51" s="9">
        <f>'2021'!E51</f>
        <v>0</v>
      </c>
      <c r="U51" s="9">
        <f>'2022'!E51</f>
        <v>0</v>
      </c>
      <c r="V51" s="9">
        <f>'2023'!E51</f>
        <v>0</v>
      </c>
      <c r="W51" s="9">
        <f>'2024'!E51</f>
        <v>0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</row>
    <row r="52" spans="1:150" ht="15.75" customHeight="1" x14ac:dyDescent="0.2">
      <c r="A52" s="2" t="s">
        <v>42</v>
      </c>
      <c r="B52" s="8">
        <f t="shared" si="0"/>
        <v>2</v>
      </c>
      <c r="C52" s="9">
        <f>'2004'!E52</f>
        <v>0</v>
      </c>
      <c r="D52" s="9">
        <f>'2005'!E52</f>
        <v>0</v>
      </c>
      <c r="E52" s="9">
        <f>'2006'!E52</f>
        <v>0</v>
      </c>
      <c r="F52" s="9">
        <f>'2007'!E52</f>
        <v>0</v>
      </c>
      <c r="G52" s="9">
        <f>'2008'!E52</f>
        <v>1</v>
      </c>
      <c r="H52" s="9">
        <f>'2009'!E52</f>
        <v>0</v>
      </c>
      <c r="I52" s="9">
        <f>'2010'!E52</f>
        <v>0</v>
      </c>
      <c r="J52" s="9">
        <f>'2011'!E52</f>
        <v>0</v>
      </c>
      <c r="K52" s="9">
        <f>'2012'!E52</f>
        <v>0</v>
      </c>
      <c r="L52" s="9">
        <f>'2013'!E52</f>
        <v>0</v>
      </c>
      <c r="M52" s="9">
        <f>'2014'!E52</f>
        <v>0</v>
      </c>
      <c r="N52" s="9">
        <f>'2015'!E52</f>
        <v>0</v>
      </c>
      <c r="O52" s="9">
        <f>'2016'!E52</f>
        <v>0</v>
      </c>
      <c r="P52" s="9">
        <f>'2017'!E52</f>
        <v>0</v>
      </c>
      <c r="Q52" s="9">
        <f>'2018'!E52</f>
        <v>0</v>
      </c>
      <c r="R52" s="9">
        <f>'2019'!E52</f>
        <v>1</v>
      </c>
      <c r="S52" s="9">
        <f>'2020'!E52</f>
        <v>0</v>
      </c>
      <c r="T52" s="9">
        <f>'2021'!E52</f>
        <v>0</v>
      </c>
      <c r="U52" s="9">
        <f>'2022'!E52</f>
        <v>0</v>
      </c>
      <c r="V52" s="9">
        <f>'2023'!E52</f>
        <v>0</v>
      </c>
      <c r="W52" s="9">
        <f>'2024'!E52</f>
        <v>0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</row>
    <row r="53" spans="1:150" ht="15.75" customHeight="1" x14ac:dyDescent="0.2">
      <c r="A53" s="2" t="s">
        <v>43</v>
      </c>
      <c r="B53" s="8">
        <f t="shared" si="0"/>
        <v>0</v>
      </c>
      <c r="C53" s="9">
        <f>'2004'!E53</f>
        <v>0</v>
      </c>
      <c r="D53" s="9">
        <f>'2005'!E53</f>
        <v>0</v>
      </c>
      <c r="E53" s="9">
        <f>'2006'!E53</f>
        <v>0</v>
      </c>
      <c r="F53" s="9">
        <f>'2007'!E53</f>
        <v>0</v>
      </c>
      <c r="G53" s="9">
        <f>'2008'!E53</f>
        <v>0</v>
      </c>
      <c r="H53" s="9">
        <f>'2009'!E53</f>
        <v>0</v>
      </c>
      <c r="I53" s="9">
        <f>'2010'!E53</f>
        <v>0</v>
      </c>
      <c r="J53" s="9">
        <f>'2011'!E53</f>
        <v>0</v>
      </c>
      <c r="K53" s="9">
        <f>'2012'!E53</f>
        <v>0</v>
      </c>
      <c r="L53" s="9">
        <f>'2013'!E53</f>
        <v>0</v>
      </c>
      <c r="M53" s="9">
        <f>'2014'!E53</f>
        <v>0</v>
      </c>
      <c r="N53" s="9">
        <f>'2015'!E53</f>
        <v>0</v>
      </c>
      <c r="O53" s="9">
        <f>'2016'!E53</f>
        <v>0</v>
      </c>
      <c r="P53" s="9">
        <f>'2017'!E53</f>
        <v>0</v>
      </c>
      <c r="Q53" s="9">
        <f>'2018'!E53</f>
        <v>0</v>
      </c>
      <c r="R53" s="9">
        <f>'2019'!E53</f>
        <v>0</v>
      </c>
      <c r="S53" s="9">
        <f>'2020'!E53</f>
        <v>0</v>
      </c>
      <c r="T53" s="9">
        <f>'2021'!E53</f>
        <v>0</v>
      </c>
      <c r="U53" s="9">
        <f>'2022'!E53</f>
        <v>0</v>
      </c>
      <c r="V53" s="9">
        <f>'2023'!E53</f>
        <v>0</v>
      </c>
      <c r="W53" s="9">
        <f>'2024'!E53</f>
        <v>0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</row>
    <row r="54" spans="1:150" ht="15.75" customHeight="1" x14ac:dyDescent="0.2">
      <c r="A54" s="2" t="s">
        <v>58</v>
      </c>
      <c r="B54" s="8">
        <f t="shared" si="0"/>
        <v>0</v>
      </c>
      <c r="C54" s="9">
        <f>'2004'!E54</f>
        <v>0</v>
      </c>
      <c r="D54" s="9">
        <f>'2005'!E54</f>
        <v>0</v>
      </c>
      <c r="E54" s="9">
        <f>'2006'!E54</f>
        <v>0</v>
      </c>
      <c r="F54" s="9">
        <f>'2007'!E54</f>
        <v>0</v>
      </c>
      <c r="G54" s="9">
        <f>'2008'!E54</f>
        <v>0</v>
      </c>
      <c r="H54" s="9">
        <f>'2009'!E54</f>
        <v>0</v>
      </c>
      <c r="I54" s="9">
        <f>'2010'!E54</f>
        <v>0</v>
      </c>
      <c r="J54" s="9">
        <f>'2011'!E54</f>
        <v>0</v>
      </c>
      <c r="K54" s="9">
        <f>'2012'!E54</f>
        <v>0</v>
      </c>
      <c r="L54" s="9">
        <f>'2013'!E54</f>
        <v>0</v>
      </c>
      <c r="M54" s="9">
        <f>'2014'!E54</f>
        <v>0</v>
      </c>
      <c r="N54" s="9">
        <f>'2015'!E54</f>
        <v>0</v>
      </c>
      <c r="O54" s="9">
        <f>'2016'!E54</f>
        <v>0</v>
      </c>
      <c r="P54" s="9">
        <f>'2017'!E54</f>
        <v>0</v>
      </c>
      <c r="Q54" s="9">
        <f>'2018'!E54</f>
        <v>0</v>
      </c>
      <c r="R54" s="9">
        <f>'2019'!E54</f>
        <v>0</v>
      </c>
      <c r="S54" s="9">
        <f>'2020'!E54</f>
        <v>0</v>
      </c>
      <c r="T54" s="9">
        <f>'2021'!E54</f>
        <v>0</v>
      </c>
      <c r="U54" s="9">
        <f>'2022'!E54</f>
        <v>0</v>
      </c>
      <c r="V54" s="9">
        <f>'2023'!E54</f>
        <v>0</v>
      </c>
      <c r="W54" s="9">
        <f>'2024'!E54</f>
        <v>0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</row>
    <row r="55" spans="1:150" ht="15.75" customHeight="1" x14ac:dyDescent="0.2">
      <c r="A55" s="2" t="s">
        <v>49</v>
      </c>
      <c r="B55" s="8">
        <f t="shared" si="0"/>
        <v>1</v>
      </c>
      <c r="C55" s="9">
        <f>'2004'!E55</f>
        <v>0</v>
      </c>
      <c r="D55" s="9">
        <f>'2005'!E55</f>
        <v>0</v>
      </c>
      <c r="E55" s="9">
        <f>'2006'!E55</f>
        <v>0</v>
      </c>
      <c r="F55" s="9">
        <f>'2007'!E55</f>
        <v>0</v>
      </c>
      <c r="G55" s="9">
        <f>'2008'!E55</f>
        <v>0</v>
      </c>
      <c r="H55" s="9">
        <f>'2009'!E55</f>
        <v>0</v>
      </c>
      <c r="I55" s="9">
        <f>'2010'!E55</f>
        <v>0</v>
      </c>
      <c r="J55" s="9">
        <f>'2011'!E55</f>
        <v>0</v>
      </c>
      <c r="K55" s="9">
        <f>'2012'!E55</f>
        <v>0</v>
      </c>
      <c r="L55" s="9">
        <f>'2013'!E55</f>
        <v>0</v>
      </c>
      <c r="M55" s="9">
        <f>'2014'!E55</f>
        <v>0</v>
      </c>
      <c r="N55" s="9">
        <f>'2015'!E55</f>
        <v>0</v>
      </c>
      <c r="O55" s="9">
        <f>'2016'!E55</f>
        <v>0</v>
      </c>
      <c r="P55" s="9">
        <f>'2017'!E55</f>
        <v>0</v>
      </c>
      <c r="Q55" s="9">
        <f>'2018'!E55</f>
        <v>0</v>
      </c>
      <c r="R55" s="9">
        <f>'2019'!E55</f>
        <v>0</v>
      </c>
      <c r="S55" s="9">
        <f>'2020'!E55</f>
        <v>0</v>
      </c>
      <c r="T55" s="9">
        <f>'2021'!E55</f>
        <v>0</v>
      </c>
      <c r="U55" s="9">
        <f>'2022'!E55</f>
        <v>0</v>
      </c>
      <c r="V55" s="9">
        <f>'2023'!E55</f>
        <v>1</v>
      </c>
      <c r="W55" s="9">
        <f>'2024'!E55</f>
        <v>0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</row>
    <row r="56" spans="1:150" ht="15.75" customHeight="1" x14ac:dyDescent="0.2">
      <c r="A56" s="2" t="s">
        <v>26</v>
      </c>
      <c r="B56" s="8">
        <f t="shared" si="0"/>
        <v>3</v>
      </c>
      <c r="C56" s="9">
        <f>'2004'!E56</f>
        <v>0</v>
      </c>
      <c r="D56" s="9">
        <f>'2005'!E56</f>
        <v>0</v>
      </c>
      <c r="E56" s="9">
        <f>'2006'!E56</f>
        <v>0</v>
      </c>
      <c r="F56" s="9">
        <f>'2007'!E56</f>
        <v>0</v>
      </c>
      <c r="G56" s="9">
        <f>'2008'!E56</f>
        <v>0</v>
      </c>
      <c r="H56" s="9">
        <f>'2009'!E56</f>
        <v>0</v>
      </c>
      <c r="I56" s="9">
        <f>'2010'!E56</f>
        <v>0</v>
      </c>
      <c r="J56" s="9">
        <f>'2011'!E56</f>
        <v>0</v>
      </c>
      <c r="K56" s="9">
        <f>'2012'!E56</f>
        <v>0</v>
      </c>
      <c r="L56" s="9">
        <f>'2013'!E56</f>
        <v>0</v>
      </c>
      <c r="M56" s="9">
        <f>'2014'!E56</f>
        <v>0</v>
      </c>
      <c r="N56" s="9">
        <f>'2015'!E56</f>
        <v>1</v>
      </c>
      <c r="O56" s="9">
        <f>'2016'!E56</f>
        <v>0</v>
      </c>
      <c r="P56" s="9">
        <f>'2017'!E56</f>
        <v>0</v>
      </c>
      <c r="Q56" s="9">
        <f>'2018'!E56</f>
        <v>1</v>
      </c>
      <c r="R56" s="9">
        <f>'2019'!E56</f>
        <v>0</v>
      </c>
      <c r="S56" s="9">
        <f>'2020'!E56</f>
        <v>0</v>
      </c>
      <c r="T56" s="9">
        <f>'2021'!E56</f>
        <v>0</v>
      </c>
      <c r="U56" s="9">
        <f>'2022'!E56</f>
        <v>0</v>
      </c>
      <c r="V56" s="9">
        <f>'2023'!E56</f>
        <v>1</v>
      </c>
      <c r="W56" s="9">
        <f>'2024'!E56</f>
        <v>0</v>
      </c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</row>
    <row r="57" spans="1:150" ht="15.75" customHeight="1" x14ac:dyDescent="0.2">
      <c r="A57" s="2" t="s">
        <v>27</v>
      </c>
      <c r="B57" s="8">
        <f t="shared" si="0"/>
        <v>0</v>
      </c>
      <c r="C57" s="9">
        <f>'2004'!E57</f>
        <v>0</v>
      </c>
      <c r="D57" s="9">
        <f>'2005'!E57</f>
        <v>0</v>
      </c>
      <c r="E57" s="9">
        <f>'2006'!E57</f>
        <v>0</v>
      </c>
      <c r="F57" s="9">
        <f>'2007'!E57</f>
        <v>0</v>
      </c>
      <c r="G57" s="9">
        <f>'2008'!E57</f>
        <v>0</v>
      </c>
      <c r="H57" s="9">
        <f>'2009'!E57</f>
        <v>0</v>
      </c>
      <c r="I57" s="9">
        <f>'2010'!E57</f>
        <v>0</v>
      </c>
      <c r="J57" s="9">
        <f>'2011'!E57</f>
        <v>0</v>
      </c>
      <c r="K57" s="9">
        <f>'2012'!E57</f>
        <v>0</v>
      </c>
      <c r="L57" s="9">
        <f>'2013'!E57</f>
        <v>0</v>
      </c>
      <c r="M57" s="9">
        <f>'2014'!E57</f>
        <v>0</v>
      </c>
      <c r="N57" s="9">
        <f>'2015'!E57</f>
        <v>0</v>
      </c>
      <c r="O57" s="9">
        <f>'2016'!E57</f>
        <v>0</v>
      </c>
      <c r="P57" s="9">
        <f>'2017'!E57</f>
        <v>0</v>
      </c>
      <c r="Q57" s="9">
        <f>'2018'!E57</f>
        <v>0</v>
      </c>
      <c r="R57" s="9">
        <f>'2019'!E57</f>
        <v>0</v>
      </c>
      <c r="S57" s="9">
        <f>'2020'!E57</f>
        <v>0</v>
      </c>
      <c r="T57" s="9">
        <f>'2021'!E57</f>
        <v>0</v>
      </c>
      <c r="U57" s="9">
        <f>'2022'!E57</f>
        <v>0</v>
      </c>
      <c r="V57" s="9">
        <f>'2023'!E57</f>
        <v>0</v>
      </c>
      <c r="W57" s="9">
        <f>'2024'!E57</f>
        <v>0</v>
      </c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</row>
    <row r="58" spans="1:150" ht="15.75" customHeight="1" x14ac:dyDescent="0.2">
      <c r="A58" s="2" t="s">
        <v>28</v>
      </c>
      <c r="B58" s="8">
        <f t="shared" si="0"/>
        <v>0</v>
      </c>
      <c r="C58" s="9">
        <f>'2004'!E58</f>
        <v>0</v>
      </c>
      <c r="D58" s="9">
        <f>'2005'!E58</f>
        <v>0</v>
      </c>
      <c r="E58" s="9">
        <f>'2006'!E58</f>
        <v>0</v>
      </c>
      <c r="F58" s="9">
        <f>'2007'!E58</f>
        <v>0</v>
      </c>
      <c r="G58" s="9">
        <f>'2008'!E58</f>
        <v>0</v>
      </c>
      <c r="H58" s="9">
        <f>'2009'!E58</f>
        <v>0</v>
      </c>
      <c r="I58" s="9">
        <f>'2010'!E58</f>
        <v>0</v>
      </c>
      <c r="J58" s="9">
        <f>'2011'!E58</f>
        <v>0</v>
      </c>
      <c r="K58" s="9">
        <f>'2012'!E58</f>
        <v>0</v>
      </c>
      <c r="L58" s="9">
        <f>'2013'!E58</f>
        <v>0</v>
      </c>
      <c r="M58" s="9">
        <f>'2014'!E58</f>
        <v>0</v>
      </c>
      <c r="N58" s="9">
        <f>'2015'!E58</f>
        <v>0</v>
      </c>
      <c r="O58" s="9">
        <f>'2016'!E58</f>
        <v>0</v>
      </c>
      <c r="P58" s="9">
        <f>'2017'!E58</f>
        <v>0</v>
      </c>
      <c r="Q58" s="9">
        <f>'2018'!E58</f>
        <v>0</v>
      </c>
      <c r="R58" s="9">
        <f>'2019'!E58</f>
        <v>0</v>
      </c>
      <c r="S58" s="9">
        <f>'2020'!E58</f>
        <v>0</v>
      </c>
      <c r="T58" s="9">
        <f>'2021'!E58</f>
        <v>0</v>
      </c>
      <c r="U58" s="9">
        <f>'2022'!E58</f>
        <v>0</v>
      </c>
      <c r="V58" s="9">
        <f>'2023'!E58</f>
        <v>0</v>
      </c>
      <c r="W58" s="9">
        <f>'2024'!E58</f>
        <v>0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</row>
    <row r="59" spans="1:150" ht="15.75" customHeight="1" x14ac:dyDescent="0.2">
      <c r="A59" s="2" t="s">
        <v>29</v>
      </c>
      <c r="B59" s="8">
        <f t="shared" si="0"/>
        <v>0</v>
      </c>
      <c r="C59" s="9">
        <f>'2004'!E59</f>
        <v>0</v>
      </c>
      <c r="D59" s="9">
        <f>'2005'!E59</f>
        <v>0</v>
      </c>
      <c r="E59" s="9">
        <f>'2006'!E59</f>
        <v>0</v>
      </c>
      <c r="F59" s="9">
        <f>'2007'!E59</f>
        <v>0</v>
      </c>
      <c r="G59" s="9">
        <f>'2008'!E59</f>
        <v>0</v>
      </c>
      <c r="H59" s="9">
        <f>'2009'!E59</f>
        <v>0</v>
      </c>
      <c r="I59" s="9">
        <f>'2010'!E59</f>
        <v>0</v>
      </c>
      <c r="J59" s="9">
        <f>'2011'!E59</f>
        <v>0</v>
      </c>
      <c r="K59" s="9">
        <f>'2012'!E59</f>
        <v>0</v>
      </c>
      <c r="L59" s="9">
        <f>'2013'!E59</f>
        <v>0</v>
      </c>
      <c r="M59" s="9">
        <f>'2014'!E59</f>
        <v>0</v>
      </c>
      <c r="N59" s="9">
        <f>'2015'!E59</f>
        <v>0</v>
      </c>
      <c r="O59" s="9">
        <f>'2016'!E59</f>
        <v>0</v>
      </c>
      <c r="P59" s="9">
        <f>'2017'!E59</f>
        <v>0</v>
      </c>
      <c r="Q59" s="9">
        <f>'2018'!E59</f>
        <v>0</v>
      </c>
      <c r="R59" s="9">
        <f>'2019'!E59</f>
        <v>0</v>
      </c>
      <c r="S59" s="9">
        <f>'2020'!E59</f>
        <v>0</v>
      </c>
      <c r="T59" s="9">
        <f>'2021'!E59</f>
        <v>0</v>
      </c>
      <c r="U59" s="9">
        <f>'2022'!E59</f>
        <v>0</v>
      </c>
      <c r="V59" s="9">
        <f>'2023'!E59</f>
        <v>0</v>
      </c>
      <c r="W59" s="9">
        <f>'2024'!E59</f>
        <v>0</v>
      </c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</row>
    <row r="60" spans="1:150" ht="15.75" customHeight="1" x14ac:dyDescent="0.2">
      <c r="A60" s="2" t="s">
        <v>73</v>
      </c>
      <c r="B60" s="8">
        <f t="shared" si="0"/>
        <v>0</v>
      </c>
      <c r="C60" s="9">
        <f>'2004'!E60</f>
        <v>0</v>
      </c>
      <c r="D60" s="9">
        <f>'2005'!E60</f>
        <v>0</v>
      </c>
      <c r="E60" s="9">
        <f>'2006'!E60</f>
        <v>0</v>
      </c>
      <c r="F60" s="9">
        <f>'2007'!E60</f>
        <v>0</v>
      </c>
      <c r="G60" s="9">
        <f>'2008'!E60</f>
        <v>0</v>
      </c>
      <c r="H60" s="9">
        <f>'2009'!E60</f>
        <v>0</v>
      </c>
      <c r="I60" s="9">
        <f>'2010'!E60</f>
        <v>0</v>
      </c>
      <c r="J60" s="9">
        <f>'2011'!E60</f>
        <v>0</v>
      </c>
      <c r="K60" s="9">
        <f>'2012'!E60</f>
        <v>0</v>
      </c>
      <c r="L60" s="9">
        <f>'2013'!E60</f>
        <v>0</v>
      </c>
      <c r="M60" s="9">
        <f>'2014'!E60</f>
        <v>0</v>
      </c>
      <c r="N60" s="9">
        <f>'2015'!E60</f>
        <v>0</v>
      </c>
      <c r="O60" s="9">
        <f>'2016'!E60</f>
        <v>0</v>
      </c>
      <c r="P60" s="9">
        <f>'2017'!E60</f>
        <v>0</v>
      </c>
      <c r="Q60" s="9">
        <f>'2018'!E60</f>
        <v>0</v>
      </c>
      <c r="R60" s="9">
        <f>'2019'!E60</f>
        <v>0</v>
      </c>
      <c r="S60" s="9">
        <f>'2020'!E60</f>
        <v>0</v>
      </c>
      <c r="T60" s="9">
        <f>'2021'!E60</f>
        <v>0</v>
      </c>
      <c r="U60" s="9">
        <f>'2022'!E60</f>
        <v>0</v>
      </c>
      <c r="V60" s="9">
        <f>'2023'!E60</f>
        <v>0</v>
      </c>
      <c r="W60" s="9">
        <f>'2024'!E60</f>
        <v>0</v>
      </c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</row>
    <row r="61" spans="1:150" ht="15.75" customHeight="1" x14ac:dyDescent="0.2">
      <c r="A61" s="2" t="s">
        <v>78</v>
      </c>
      <c r="B61" s="8">
        <f t="shared" si="0"/>
        <v>0</v>
      </c>
      <c r="C61" s="9">
        <f>'2004'!E61</f>
        <v>0</v>
      </c>
      <c r="D61" s="9">
        <f>'2005'!E61</f>
        <v>0</v>
      </c>
      <c r="E61" s="9">
        <f>'2006'!E61</f>
        <v>0</v>
      </c>
      <c r="F61" s="9">
        <f>'2007'!E61</f>
        <v>0</v>
      </c>
      <c r="G61" s="9">
        <f>'2008'!E61</f>
        <v>0</v>
      </c>
      <c r="H61" s="9">
        <f>'2009'!E61</f>
        <v>0</v>
      </c>
      <c r="I61" s="9">
        <f>'2010'!E61</f>
        <v>0</v>
      </c>
      <c r="J61" s="9">
        <f>'2011'!E61</f>
        <v>0</v>
      </c>
      <c r="K61" s="9">
        <f>'2012'!E61</f>
        <v>0</v>
      </c>
      <c r="L61" s="9">
        <f>'2013'!E61</f>
        <v>0</v>
      </c>
      <c r="M61" s="9">
        <f>'2014'!E61</f>
        <v>0</v>
      </c>
      <c r="N61" s="9">
        <f>'2015'!E61</f>
        <v>0</v>
      </c>
      <c r="O61" s="9">
        <f>'2016'!E61</f>
        <v>0</v>
      </c>
      <c r="P61" s="9">
        <f>'2017'!E61</f>
        <v>0</v>
      </c>
      <c r="Q61" s="9">
        <f>'2018'!E61</f>
        <v>0</v>
      </c>
      <c r="R61" s="9">
        <f>'2019'!E61</f>
        <v>0</v>
      </c>
      <c r="S61" s="9">
        <f>'2020'!E61</f>
        <v>0</v>
      </c>
      <c r="T61" s="9">
        <f>'2021'!E61</f>
        <v>0</v>
      </c>
      <c r="U61" s="9">
        <f>'2022'!E61</f>
        <v>0</v>
      </c>
      <c r="V61" s="9">
        <f>'2023'!E61</f>
        <v>0</v>
      </c>
      <c r="W61" s="9">
        <f>'2024'!E61</f>
        <v>0</v>
      </c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</row>
    <row r="62" spans="1:150" ht="15.75" customHeight="1" x14ac:dyDescent="0.2">
      <c r="A62" s="2" t="s">
        <v>77</v>
      </c>
      <c r="B62" s="8">
        <f t="shared" si="0"/>
        <v>0</v>
      </c>
      <c r="C62" s="9">
        <f>'2004'!E62</f>
        <v>0</v>
      </c>
      <c r="D62" s="9">
        <f>'2005'!E62</f>
        <v>0</v>
      </c>
      <c r="E62" s="9">
        <f>'2006'!E62</f>
        <v>0</v>
      </c>
      <c r="F62" s="9">
        <f>'2007'!E62</f>
        <v>0</v>
      </c>
      <c r="G62" s="9">
        <f>'2008'!E62</f>
        <v>0</v>
      </c>
      <c r="H62" s="9">
        <f>'2009'!E62</f>
        <v>0</v>
      </c>
      <c r="I62" s="9">
        <f>'2010'!E62</f>
        <v>0</v>
      </c>
      <c r="J62" s="9">
        <f>'2011'!E62</f>
        <v>0</v>
      </c>
      <c r="K62" s="9">
        <f>'2012'!E62</f>
        <v>0</v>
      </c>
      <c r="L62" s="9">
        <f>'2013'!E62</f>
        <v>0</v>
      </c>
      <c r="M62" s="9">
        <f>'2014'!E62</f>
        <v>0</v>
      </c>
      <c r="N62" s="9">
        <f>'2015'!E62</f>
        <v>0</v>
      </c>
      <c r="O62" s="9">
        <f>'2016'!E62</f>
        <v>0</v>
      </c>
      <c r="P62" s="9">
        <f>'2017'!E62</f>
        <v>0</v>
      </c>
      <c r="Q62" s="9">
        <f>'2018'!E62</f>
        <v>0</v>
      </c>
      <c r="R62" s="9">
        <f>'2019'!E62</f>
        <v>0</v>
      </c>
      <c r="S62" s="9">
        <f>'2020'!E62</f>
        <v>0</v>
      </c>
      <c r="T62" s="9">
        <f>'2021'!E62</f>
        <v>0</v>
      </c>
      <c r="U62" s="9">
        <f>'2022'!E62</f>
        <v>0</v>
      </c>
      <c r="V62" s="9">
        <f>'2023'!E62</f>
        <v>0</v>
      </c>
      <c r="W62" s="9">
        <f>'2024'!E62</f>
        <v>0</v>
      </c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</row>
    <row r="63" spans="1:150" ht="15.75" customHeight="1" x14ac:dyDescent="0.2">
      <c r="A63" s="2" t="s">
        <v>64</v>
      </c>
      <c r="B63" s="8">
        <f t="shared" si="0"/>
        <v>0</v>
      </c>
      <c r="C63" s="9">
        <f>'2004'!E63</f>
        <v>0</v>
      </c>
      <c r="D63" s="9">
        <f>'2005'!E63</f>
        <v>0</v>
      </c>
      <c r="E63" s="9">
        <f>'2006'!E63</f>
        <v>0</v>
      </c>
      <c r="F63" s="9">
        <f>'2007'!E63</f>
        <v>0</v>
      </c>
      <c r="G63" s="9">
        <f>'2008'!E63</f>
        <v>0</v>
      </c>
      <c r="H63" s="9">
        <f>'2009'!E63</f>
        <v>0</v>
      </c>
      <c r="I63" s="9">
        <f>'2010'!E63</f>
        <v>0</v>
      </c>
      <c r="J63" s="9">
        <f>'2011'!E63</f>
        <v>0</v>
      </c>
      <c r="K63" s="9">
        <f>'2012'!E63</f>
        <v>0</v>
      </c>
      <c r="L63" s="9">
        <f>'2013'!E63</f>
        <v>0</v>
      </c>
      <c r="M63" s="9">
        <f>'2014'!E63</f>
        <v>0</v>
      </c>
      <c r="N63" s="9">
        <f>'2015'!E63</f>
        <v>0</v>
      </c>
      <c r="O63" s="9">
        <f>'2016'!E63</f>
        <v>0</v>
      </c>
      <c r="P63" s="9">
        <f>'2017'!E63</f>
        <v>0</v>
      </c>
      <c r="Q63" s="9">
        <f>'2018'!E63</f>
        <v>0</v>
      </c>
      <c r="R63" s="9">
        <f>'2019'!E63</f>
        <v>0</v>
      </c>
      <c r="S63" s="9">
        <f>'2020'!E63</f>
        <v>0</v>
      </c>
      <c r="T63" s="9">
        <f>'2021'!E63</f>
        <v>0</v>
      </c>
      <c r="U63" s="9">
        <f>'2022'!E63</f>
        <v>0</v>
      </c>
      <c r="V63" s="9">
        <f>'2023'!E63</f>
        <v>0</v>
      </c>
      <c r="W63" s="9">
        <f>'2024'!E63</f>
        <v>0</v>
      </c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</row>
    <row r="64" spans="1:150" ht="15.75" customHeight="1" x14ac:dyDescent="0.2">
      <c r="A64" s="2" t="s">
        <v>30</v>
      </c>
      <c r="B64" s="8">
        <f t="shared" si="0"/>
        <v>1</v>
      </c>
      <c r="C64" s="9">
        <f>'2004'!E64</f>
        <v>0</v>
      </c>
      <c r="D64" s="9">
        <f>'2005'!E64</f>
        <v>0</v>
      </c>
      <c r="E64" s="9">
        <f>'2006'!E64</f>
        <v>0</v>
      </c>
      <c r="F64" s="9">
        <f>'2007'!E64</f>
        <v>0</v>
      </c>
      <c r="G64" s="9">
        <f>'2008'!E64</f>
        <v>0</v>
      </c>
      <c r="H64" s="9">
        <f>'2009'!E64</f>
        <v>0</v>
      </c>
      <c r="I64" s="9">
        <f>'2010'!E64</f>
        <v>0</v>
      </c>
      <c r="J64" s="9">
        <f>'2011'!E64</f>
        <v>0</v>
      </c>
      <c r="K64" s="9">
        <f>'2012'!E64</f>
        <v>0</v>
      </c>
      <c r="L64" s="9">
        <f>'2013'!E64</f>
        <v>0</v>
      </c>
      <c r="M64" s="9">
        <f>'2014'!E64</f>
        <v>0</v>
      </c>
      <c r="N64" s="9">
        <f>'2015'!E64</f>
        <v>0</v>
      </c>
      <c r="O64" s="9">
        <f>'2016'!E64</f>
        <v>0</v>
      </c>
      <c r="P64" s="9">
        <f>'2017'!E64</f>
        <v>0</v>
      </c>
      <c r="Q64" s="9">
        <f>'2018'!E64</f>
        <v>1</v>
      </c>
      <c r="R64" s="9">
        <f>'2019'!E64</f>
        <v>0</v>
      </c>
      <c r="S64" s="9">
        <f>'2020'!E64</f>
        <v>0</v>
      </c>
      <c r="T64" s="9">
        <f>'2021'!E64</f>
        <v>0</v>
      </c>
      <c r="U64" s="9">
        <f>'2022'!E64</f>
        <v>0</v>
      </c>
      <c r="V64" s="9">
        <f>'2023'!E64</f>
        <v>0</v>
      </c>
      <c r="W64" s="9">
        <f>'2024'!E64</f>
        <v>0</v>
      </c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</row>
    <row r="65" spans="1:150" ht="15.75" customHeight="1" x14ac:dyDescent="0.2">
      <c r="A65" s="2" t="s">
        <v>59</v>
      </c>
      <c r="B65" s="8">
        <f t="shared" si="0"/>
        <v>0</v>
      </c>
      <c r="C65" s="9">
        <f>'2004'!E65</f>
        <v>0</v>
      </c>
      <c r="D65" s="9">
        <f>'2005'!E65</f>
        <v>0</v>
      </c>
      <c r="E65" s="9">
        <f>'2006'!E65</f>
        <v>0</v>
      </c>
      <c r="F65" s="9">
        <f>'2007'!E65</f>
        <v>0</v>
      </c>
      <c r="G65" s="9">
        <f>'2008'!E65</f>
        <v>0</v>
      </c>
      <c r="H65" s="9">
        <f>'2009'!E65</f>
        <v>0</v>
      </c>
      <c r="I65" s="9">
        <f>'2010'!E65</f>
        <v>0</v>
      </c>
      <c r="J65" s="9">
        <f>'2011'!E65</f>
        <v>0</v>
      </c>
      <c r="K65" s="9">
        <f>'2012'!E65</f>
        <v>0</v>
      </c>
      <c r="L65" s="9">
        <f>'2013'!E65</f>
        <v>0</v>
      </c>
      <c r="M65" s="9">
        <f>'2014'!E65</f>
        <v>0</v>
      </c>
      <c r="N65" s="9">
        <f>'2015'!E65</f>
        <v>0</v>
      </c>
      <c r="O65" s="9">
        <f>'2016'!E65</f>
        <v>0</v>
      </c>
      <c r="P65" s="9">
        <f>'2017'!E65</f>
        <v>0</v>
      </c>
      <c r="Q65" s="9">
        <f>'2018'!E65</f>
        <v>0</v>
      </c>
      <c r="R65" s="9">
        <f>'2019'!E65</f>
        <v>0</v>
      </c>
      <c r="S65" s="9">
        <f>'2020'!E65</f>
        <v>0</v>
      </c>
      <c r="T65" s="9">
        <f>'2021'!E65</f>
        <v>0</v>
      </c>
      <c r="U65" s="9">
        <f>'2022'!E65</f>
        <v>0</v>
      </c>
      <c r="V65" s="9">
        <f>'2023'!E65</f>
        <v>0</v>
      </c>
      <c r="W65" s="9">
        <f>'2024'!E65</f>
        <v>0</v>
      </c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</row>
    <row r="66" spans="1:150" ht="15.75" customHeight="1" x14ac:dyDescent="0.2">
      <c r="A66" s="2" t="s">
        <v>61</v>
      </c>
      <c r="B66" s="8">
        <f t="shared" si="0"/>
        <v>0</v>
      </c>
      <c r="C66" s="9">
        <f>'2004'!E66</f>
        <v>0</v>
      </c>
      <c r="D66" s="9">
        <f>'2005'!E66</f>
        <v>0</v>
      </c>
      <c r="E66" s="9">
        <f>'2006'!E66</f>
        <v>0</v>
      </c>
      <c r="F66" s="9">
        <f>'2007'!E66</f>
        <v>0</v>
      </c>
      <c r="G66" s="9">
        <f>'2008'!E66</f>
        <v>0</v>
      </c>
      <c r="H66" s="9">
        <f>'2009'!E66</f>
        <v>0</v>
      </c>
      <c r="I66" s="9">
        <f>'2010'!E66</f>
        <v>0</v>
      </c>
      <c r="J66" s="9">
        <f>'2011'!E66</f>
        <v>0</v>
      </c>
      <c r="K66" s="9">
        <f>'2012'!E66</f>
        <v>0</v>
      </c>
      <c r="L66" s="9">
        <f>'2013'!E66</f>
        <v>0</v>
      </c>
      <c r="M66" s="9">
        <f>'2014'!E66</f>
        <v>0</v>
      </c>
      <c r="N66" s="9">
        <f>'2015'!E66</f>
        <v>0</v>
      </c>
      <c r="O66" s="9">
        <f>'2016'!E66</f>
        <v>0</v>
      </c>
      <c r="P66" s="9">
        <f>'2017'!E66</f>
        <v>0</v>
      </c>
      <c r="Q66" s="9">
        <f>'2018'!E66</f>
        <v>0</v>
      </c>
      <c r="R66" s="9">
        <f>'2019'!E66</f>
        <v>0</v>
      </c>
      <c r="S66" s="9">
        <f>'2020'!E66</f>
        <v>0</v>
      </c>
      <c r="T66" s="9">
        <f>'2021'!E66</f>
        <v>0</v>
      </c>
      <c r="U66" s="9">
        <f>'2022'!E66</f>
        <v>0</v>
      </c>
      <c r="V66" s="9">
        <f>'2023'!E66</f>
        <v>0</v>
      </c>
      <c r="W66" s="9">
        <f>'2024'!E66</f>
        <v>0</v>
      </c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</row>
    <row r="67" spans="1:150" ht="15.75" customHeight="1" x14ac:dyDescent="0.2">
      <c r="A67" s="2" t="s">
        <v>83</v>
      </c>
      <c r="B67" s="8">
        <f t="shared" si="0"/>
        <v>0</v>
      </c>
      <c r="C67" s="9">
        <f>'2004'!E67</f>
        <v>0</v>
      </c>
      <c r="D67" s="9">
        <f>'2005'!E67</f>
        <v>0</v>
      </c>
      <c r="E67" s="9">
        <f>'2006'!E67</f>
        <v>0</v>
      </c>
      <c r="F67" s="9">
        <f>'2007'!E67</f>
        <v>0</v>
      </c>
      <c r="G67" s="9">
        <f>'2008'!E67</f>
        <v>0</v>
      </c>
      <c r="H67" s="9">
        <f>'2009'!E67</f>
        <v>0</v>
      </c>
      <c r="I67" s="9">
        <f>'2010'!E67</f>
        <v>0</v>
      </c>
      <c r="J67" s="9">
        <f>'2011'!E67</f>
        <v>0</v>
      </c>
      <c r="K67" s="9">
        <f>'2012'!E67</f>
        <v>0</v>
      </c>
      <c r="L67" s="9">
        <f>'2013'!E67</f>
        <v>0</v>
      </c>
      <c r="M67" s="9">
        <f>'2014'!E67</f>
        <v>0</v>
      </c>
      <c r="N67" s="9">
        <f>'2015'!E67</f>
        <v>0</v>
      </c>
      <c r="O67" s="9">
        <f>'2016'!E67</f>
        <v>0</v>
      </c>
      <c r="P67" s="9">
        <f>'2017'!E67</f>
        <v>0</v>
      </c>
      <c r="Q67" s="9">
        <f>'2018'!E67</f>
        <v>0</v>
      </c>
      <c r="R67" s="9">
        <f>'2019'!E67</f>
        <v>0</v>
      </c>
      <c r="S67" s="9">
        <f>'2020'!E67</f>
        <v>0</v>
      </c>
      <c r="T67" s="9">
        <f>'2021'!E67</f>
        <v>0</v>
      </c>
      <c r="U67" s="9">
        <f>'2022'!E67</f>
        <v>0</v>
      </c>
      <c r="V67" s="9">
        <f>'2023'!E67</f>
        <v>0</v>
      </c>
      <c r="W67" s="9">
        <f>'2024'!E67</f>
        <v>0</v>
      </c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</row>
    <row r="68" spans="1:150" customFormat="1" ht="15.75" customHeight="1" x14ac:dyDescent="0.2">
      <c r="A68" s="2" t="s">
        <v>32</v>
      </c>
      <c r="B68" s="8">
        <f>SUM(C68:EU68)</f>
        <v>0</v>
      </c>
      <c r="C68" s="9">
        <f>'2004'!E68</f>
        <v>0</v>
      </c>
      <c r="D68" s="9">
        <f>'2005'!E68</f>
        <v>0</v>
      </c>
      <c r="E68" s="9">
        <f>'2006'!E68</f>
        <v>0</v>
      </c>
      <c r="F68" s="9">
        <f>'2007'!E68</f>
        <v>0</v>
      </c>
      <c r="G68" s="9">
        <f>'2008'!E68</f>
        <v>0</v>
      </c>
      <c r="H68" s="9">
        <f>'2009'!E68</f>
        <v>0</v>
      </c>
      <c r="I68" s="9">
        <f>'2010'!E68</f>
        <v>0</v>
      </c>
      <c r="J68" s="9">
        <f>'2011'!E68</f>
        <v>0</v>
      </c>
      <c r="K68" s="9">
        <f>'2012'!E68</f>
        <v>0</v>
      </c>
      <c r="L68" s="9">
        <f>'2013'!E68</f>
        <v>0</v>
      </c>
      <c r="M68" s="9">
        <f>'2014'!E68</f>
        <v>0</v>
      </c>
      <c r="N68" s="9">
        <f>'2015'!E68</f>
        <v>0</v>
      </c>
      <c r="O68" s="9">
        <f>'2016'!E68</f>
        <v>0</v>
      </c>
      <c r="P68" s="9">
        <f>'2017'!E68</f>
        <v>0</v>
      </c>
      <c r="Q68" s="9">
        <f>'2018'!E68</f>
        <v>0</v>
      </c>
      <c r="R68" s="9">
        <f>'2019'!E68</f>
        <v>0</v>
      </c>
      <c r="S68" s="9">
        <f>'2020'!E68</f>
        <v>0</v>
      </c>
      <c r="T68" s="9">
        <f>'2021'!E68</f>
        <v>0</v>
      </c>
      <c r="U68" s="9">
        <f>'2022'!E68</f>
        <v>0</v>
      </c>
      <c r="V68" s="9">
        <f>'2023'!E68</f>
        <v>0</v>
      </c>
      <c r="W68" s="9">
        <f>'2024'!E68</f>
        <v>0</v>
      </c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</row>
    <row r="69" spans="1:150" customFormat="1" ht="15.75" customHeight="1" x14ac:dyDescent="0.2">
      <c r="A69" s="2" t="s">
        <v>33</v>
      </c>
      <c r="B69" s="8">
        <f t="shared" si="0"/>
        <v>0</v>
      </c>
      <c r="C69" s="9">
        <f>'2004'!E69</f>
        <v>0</v>
      </c>
      <c r="D69" s="9">
        <f>'2005'!E69</f>
        <v>0</v>
      </c>
      <c r="E69" s="9">
        <f>'2006'!E69</f>
        <v>0</v>
      </c>
      <c r="F69" s="9">
        <f>'2007'!E69</f>
        <v>0</v>
      </c>
      <c r="G69" s="9">
        <f>'2008'!E69</f>
        <v>0</v>
      </c>
      <c r="H69" s="9">
        <f>'2009'!E69</f>
        <v>0</v>
      </c>
      <c r="I69" s="9">
        <f>'2010'!E69</f>
        <v>0</v>
      </c>
      <c r="J69" s="9">
        <f>'2011'!E69</f>
        <v>0</v>
      </c>
      <c r="K69" s="9">
        <f>'2012'!E69</f>
        <v>0</v>
      </c>
      <c r="L69" s="9">
        <f>'2013'!E69</f>
        <v>0</v>
      </c>
      <c r="M69" s="9">
        <f>'2014'!E69</f>
        <v>0</v>
      </c>
      <c r="N69" s="9">
        <f>'2015'!E69</f>
        <v>0</v>
      </c>
      <c r="O69" s="9">
        <f>'2016'!E69</f>
        <v>0</v>
      </c>
      <c r="P69" s="9">
        <f>'2017'!E69</f>
        <v>0</v>
      </c>
      <c r="Q69" s="9">
        <f>'2018'!E69</f>
        <v>0</v>
      </c>
      <c r="R69" s="9">
        <f>'2019'!E69</f>
        <v>0</v>
      </c>
      <c r="S69" s="9">
        <f>'2020'!E69</f>
        <v>0</v>
      </c>
      <c r="T69" s="9">
        <f>'2021'!E69</f>
        <v>0</v>
      </c>
      <c r="U69" s="9">
        <f>'2022'!E69</f>
        <v>0</v>
      </c>
      <c r="V69" s="9">
        <f>'2023'!E69</f>
        <v>0</v>
      </c>
      <c r="W69" s="9">
        <f>'2024'!E69</f>
        <v>0</v>
      </c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</row>
    <row r="70" spans="1:150" customFormat="1" ht="15.75" customHeight="1" x14ac:dyDescent="0.2">
      <c r="A70" s="2" t="s">
        <v>74</v>
      </c>
      <c r="B70" s="8">
        <f t="shared" ref="B70:B78" si="1">SUM(C70:EU70)</f>
        <v>0</v>
      </c>
      <c r="C70" s="9">
        <f>'2004'!E70</f>
        <v>0</v>
      </c>
      <c r="D70" s="9">
        <f>'2005'!E70</f>
        <v>0</v>
      </c>
      <c r="E70" s="9">
        <f>'2006'!E70</f>
        <v>0</v>
      </c>
      <c r="F70" s="9">
        <f>'2007'!E70</f>
        <v>0</v>
      </c>
      <c r="G70" s="9">
        <f>'2008'!E70</f>
        <v>0</v>
      </c>
      <c r="H70" s="9">
        <f>'2009'!E70</f>
        <v>0</v>
      </c>
      <c r="I70" s="9">
        <f>'2010'!E70</f>
        <v>0</v>
      </c>
      <c r="J70" s="9">
        <f>'2011'!E70</f>
        <v>0</v>
      </c>
      <c r="K70" s="9">
        <f>'2012'!E70</f>
        <v>0</v>
      </c>
      <c r="L70" s="9">
        <f>'2013'!E70</f>
        <v>0</v>
      </c>
      <c r="M70" s="9">
        <f>'2014'!E70</f>
        <v>0</v>
      </c>
      <c r="N70" s="9">
        <f>'2015'!E70</f>
        <v>0</v>
      </c>
      <c r="O70" s="9">
        <f>'2016'!E70</f>
        <v>0</v>
      </c>
      <c r="P70" s="9">
        <f>'2017'!E70</f>
        <v>0</v>
      </c>
      <c r="Q70" s="9">
        <f>'2018'!E70</f>
        <v>0</v>
      </c>
      <c r="R70" s="9">
        <f>'2019'!E70</f>
        <v>0</v>
      </c>
      <c r="S70" s="9">
        <f>'2020'!E70</f>
        <v>0</v>
      </c>
      <c r="T70" s="9">
        <f>'2021'!E70</f>
        <v>0</v>
      </c>
      <c r="U70" s="9">
        <f>'2022'!E70</f>
        <v>0</v>
      </c>
      <c r="V70" s="9">
        <f>'2023'!E70</f>
        <v>0</v>
      </c>
      <c r="W70" s="9">
        <f>'2024'!E70</f>
        <v>0</v>
      </c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</row>
    <row r="71" spans="1:150" customFormat="1" ht="15.75" customHeight="1" x14ac:dyDescent="0.2">
      <c r="A71" s="2" t="s">
        <v>34</v>
      </c>
      <c r="B71" s="8">
        <f t="shared" si="1"/>
        <v>0</v>
      </c>
      <c r="C71" s="9">
        <f>'2004'!E71</f>
        <v>0</v>
      </c>
      <c r="D71" s="9">
        <f>'2005'!E71</f>
        <v>0</v>
      </c>
      <c r="E71" s="9">
        <f>'2006'!E71</f>
        <v>0</v>
      </c>
      <c r="F71" s="9">
        <f>'2007'!E71</f>
        <v>0</v>
      </c>
      <c r="G71" s="9">
        <f>'2008'!E71</f>
        <v>0</v>
      </c>
      <c r="H71" s="9">
        <f>'2009'!E71</f>
        <v>0</v>
      </c>
      <c r="I71" s="9">
        <f>'2010'!E71</f>
        <v>0</v>
      </c>
      <c r="J71" s="9">
        <f>'2011'!E71</f>
        <v>0</v>
      </c>
      <c r="K71" s="9">
        <f>'2012'!E71</f>
        <v>0</v>
      </c>
      <c r="L71" s="9">
        <f>'2013'!E71</f>
        <v>0</v>
      </c>
      <c r="M71" s="9">
        <f>'2014'!E71</f>
        <v>0</v>
      </c>
      <c r="N71" s="9">
        <f>'2015'!E71</f>
        <v>0</v>
      </c>
      <c r="O71" s="9">
        <f>'2016'!E71</f>
        <v>0</v>
      </c>
      <c r="P71" s="9">
        <f>'2017'!E71</f>
        <v>0</v>
      </c>
      <c r="Q71" s="9">
        <f>'2018'!E71</f>
        <v>0</v>
      </c>
      <c r="R71" s="9">
        <f>'2019'!E71</f>
        <v>0</v>
      </c>
      <c r="S71" s="9">
        <f>'2020'!E71</f>
        <v>0</v>
      </c>
      <c r="T71" s="9">
        <f>'2021'!E71</f>
        <v>0</v>
      </c>
      <c r="U71" s="9">
        <f>'2022'!E71</f>
        <v>0</v>
      </c>
      <c r="V71" s="9">
        <f>'2023'!E71</f>
        <v>0</v>
      </c>
      <c r="W71" s="9">
        <f>'2024'!E71</f>
        <v>0</v>
      </c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</row>
    <row r="72" spans="1:150" customFormat="1" ht="15.75" customHeight="1" x14ac:dyDescent="0.2">
      <c r="A72" s="2" t="s">
        <v>82</v>
      </c>
      <c r="B72" s="8">
        <f t="shared" si="1"/>
        <v>0</v>
      </c>
      <c r="C72" s="9">
        <f>'2004'!E72</f>
        <v>0</v>
      </c>
      <c r="D72" s="9">
        <f>'2005'!E72</f>
        <v>0</v>
      </c>
      <c r="E72" s="9">
        <f>'2006'!E72</f>
        <v>0</v>
      </c>
      <c r="F72" s="9">
        <f>'2007'!E72</f>
        <v>0</v>
      </c>
      <c r="G72" s="9">
        <f>'2008'!E72</f>
        <v>0</v>
      </c>
      <c r="H72" s="9">
        <f>'2009'!E72</f>
        <v>0</v>
      </c>
      <c r="I72" s="9">
        <f>'2010'!E72</f>
        <v>0</v>
      </c>
      <c r="J72" s="9">
        <f>'2011'!E72</f>
        <v>0</v>
      </c>
      <c r="K72" s="9">
        <f>'2012'!E72</f>
        <v>0</v>
      </c>
      <c r="L72" s="9">
        <f>'2013'!E72</f>
        <v>0</v>
      </c>
      <c r="M72" s="9">
        <f>'2014'!E72</f>
        <v>0</v>
      </c>
      <c r="N72" s="9">
        <f>'2015'!E72</f>
        <v>0</v>
      </c>
      <c r="O72" s="9">
        <f>'2016'!E72</f>
        <v>0</v>
      </c>
      <c r="P72" s="9">
        <f>'2017'!E72</f>
        <v>0</v>
      </c>
      <c r="Q72" s="9">
        <f>'2018'!E72</f>
        <v>0</v>
      </c>
      <c r="R72" s="9">
        <f>'2019'!E72</f>
        <v>0</v>
      </c>
      <c r="S72" s="9">
        <f>'2020'!E72</f>
        <v>0</v>
      </c>
      <c r="T72" s="9">
        <f>'2021'!E72</f>
        <v>0</v>
      </c>
      <c r="U72" s="9">
        <f>'2022'!E72</f>
        <v>0</v>
      </c>
      <c r="V72" s="9">
        <f>'2023'!E72</f>
        <v>0</v>
      </c>
      <c r="W72" s="9">
        <f>'2024'!E72</f>
        <v>0</v>
      </c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</row>
    <row r="73" spans="1:150" customFormat="1" ht="15.75" customHeight="1" x14ac:dyDescent="0.2">
      <c r="A73" s="2" t="s">
        <v>35</v>
      </c>
      <c r="B73" s="8">
        <f t="shared" si="1"/>
        <v>0</v>
      </c>
      <c r="C73" s="9">
        <f>'2004'!E73</f>
        <v>0</v>
      </c>
      <c r="D73" s="9">
        <f>'2005'!E73</f>
        <v>0</v>
      </c>
      <c r="E73" s="9">
        <f>'2006'!E73</f>
        <v>0</v>
      </c>
      <c r="F73" s="9">
        <f>'2007'!E73</f>
        <v>0</v>
      </c>
      <c r="G73" s="9">
        <f>'2008'!E73</f>
        <v>0</v>
      </c>
      <c r="H73" s="9">
        <f>'2009'!E73</f>
        <v>0</v>
      </c>
      <c r="I73" s="9">
        <f>'2010'!E73</f>
        <v>0</v>
      </c>
      <c r="J73" s="9">
        <f>'2011'!E73</f>
        <v>0</v>
      </c>
      <c r="K73" s="9">
        <f>'2012'!E73</f>
        <v>0</v>
      </c>
      <c r="L73" s="9">
        <f>'2013'!E73</f>
        <v>0</v>
      </c>
      <c r="M73" s="9">
        <f>'2014'!E73</f>
        <v>0</v>
      </c>
      <c r="N73" s="9">
        <f>'2015'!E73</f>
        <v>0</v>
      </c>
      <c r="O73" s="9">
        <f>'2016'!E73</f>
        <v>0</v>
      </c>
      <c r="P73" s="9">
        <f>'2017'!E73</f>
        <v>0</v>
      </c>
      <c r="Q73" s="9">
        <f>'2018'!E73</f>
        <v>0</v>
      </c>
      <c r="R73" s="9">
        <f>'2019'!E73</f>
        <v>0</v>
      </c>
      <c r="S73" s="9">
        <f>'2020'!E73</f>
        <v>0</v>
      </c>
      <c r="T73" s="9">
        <f>'2021'!E73</f>
        <v>0</v>
      </c>
      <c r="U73" s="9">
        <f>'2022'!E73</f>
        <v>0</v>
      </c>
      <c r="V73" s="9">
        <f>'2023'!E73</f>
        <v>0</v>
      </c>
      <c r="W73" s="9">
        <f>'2024'!E73</f>
        <v>0</v>
      </c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</row>
    <row r="74" spans="1:150" customFormat="1" ht="15.75" customHeight="1" x14ac:dyDescent="0.2">
      <c r="A74" s="2" t="s">
        <v>36</v>
      </c>
      <c r="B74" s="8">
        <f t="shared" si="1"/>
        <v>2</v>
      </c>
      <c r="C74" s="9">
        <f>'2004'!E74</f>
        <v>0</v>
      </c>
      <c r="D74" s="9">
        <f>'2005'!E74</f>
        <v>0</v>
      </c>
      <c r="E74" s="9">
        <f>'2006'!E74</f>
        <v>0</v>
      </c>
      <c r="F74" s="9">
        <f>'2007'!E74</f>
        <v>0</v>
      </c>
      <c r="G74" s="9">
        <f>'2008'!E74</f>
        <v>0</v>
      </c>
      <c r="H74" s="9">
        <f>'2009'!E74</f>
        <v>0</v>
      </c>
      <c r="I74" s="9">
        <f>'2010'!E74</f>
        <v>0</v>
      </c>
      <c r="J74" s="9">
        <f>'2011'!E74</f>
        <v>0</v>
      </c>
      <c r="K74" s="9">
        <f>'2012'!E74</f>
        <v>0</v>
      </c>
      <c r="L74" s="9">
        <f>'2013'!E74</f>
        <v>0</v>
      </c>
      <c r="M74" s="9">
        <f>'2014'!E74</f>
        <v>0</v>
      </c>
      <c r="N74" s="9">
        <f>'2015'!E74</f>
        <v>0</v>
      </c>
      <c r="O74" s="9">
        <f>'2016'!E74</f>
        <v>0</v>
      </c>
      <c r="P74" s="9">
        <f>'2017'!E74</f>
        <v>0</v>
      </c>
      <c r="Q74" s="9">
        <f>'2018'!E74</f>
        <v>0</v>
      </c>
      <c r="R74" s="9">
        <f>'2019'!E74</f>
        <v>1</v>
      </c>
      <c r="S74" s="9">
        <f>'2020'!E74</f>
        <v>0</v>
      </c>
      <c r="T74" s="9">
        <f>'2021'!E74</f>
        <v>0</v>
      </c>
      <c r="U74" s="9">
        <f>'2022'!E74</f>
        <v>0</v>
      </c>
      <c r="V74" s="9">
        <f>'2023'!E74</f>
        <v>0</v>
      </c>
      <c r="W74" s="9">
        <f>'2024'!E74</f>
        <v>1</v>
      </c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</row>
    <row r="75" spans="1:150" customFormat="1" ht="15.75" customHeight="1" x14ac:dyDescent="0.2">
      <c r="A75" s="2" t="s">
        <v>37</v>
      </c>
      <c r="B75" s="8">
        <f t="shared" si="1"/>
        <v>0</v>
      </c>
      <c r="C75" s="9">
        <f>'2004'!E75</f>
        <v>0</v>
      </c>
      <c r="D75" s="9">
        <f>'2005'!E75</f>
        <v>0</v>
      </c>
      <c r="E75" s="9">
        <f>'2006'!E75</f>
        <v>0</v>
      </c>
      <c r="F75" s="9">
        <f>'2007'!E75</f>
        <v>0</v>
      </c>
      <c r="G75" s="9">
        <f>'2008'!E75</f>
        <v>0</v>
      </c>
      <c r="H75" s="9">
        <f>'2009'!E75</f>
        <v>0</v>
      </c>
      <c r="I75" s="9">
        <f>'2010'!E75</f>
        <v>0</v>
      </c>
      <c r="J75" s="9">
        <f>'2011'!E75</f>
        <v>0</v>
      </c>
      <c r="K75" s="9">
        <f>'2012'!E75</f>
        <v>0</v>
      </c>
      <c r="L75" s="9">
        <f>'2013'!E75</f>
        <v>0</v>
      </c>
      <c r="M75" s="9">
        <f>'2014'!E75</f>
        <v>0</v>
      </c>
      <c r="N75" s="9">
        <f>'2015'!E75</f>
        <v>0</v>
      </c>
      <c r="O75" s="9">
        <f>'2016'!E75</f>
        <v>0</v>
      </c>
      <c r="P75" s="9">
        <f>'2017'!E75</f>
        <v>0</v>
      </c>
      <c r="Q75" s="9">
        <f>'2018'!E75</f>
        <v>0</v>
      </c>
      <c r="R75" s="9">
        <f>'2019'!E75</f>
        <v>0</v>
      </c>
      <c r="S75" s="9">
        <f>'2020'!E75</f>
        <v>0</v>
      </c>
      <c r="T75" s="9">
        <f>'2021'!E75</f>
        <v>0</v>
      </c>
      <c r="U75" s="9">
        <f>'2022'!E75</f>
        <v>0</v>
      </c>
      <c r="V75" s="9">
        <f>'2023'!E75</f>
        <v>0</v>
      </c>
      <c r="W75" s="9">
        <f>'2024'!E75</f>
        <v>0</v>
      </c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</row>
    <row r="76" spans="1:150" customFormat="1" ht="15.75" customHeight="1" x14ac:dyDescent="0.2">
      <c r="A76" s="2" t="s">
        <v>38</v>
      </c>
      <c r="B76" s="8">
        <f t="shared" si="1"/>
        <v>0</v>
      </c>
      <c r="C76" s="9">
        <f>'2004'!E76</f>
        <v>0</v>
      </c>
      <c r="D76" s="9">
        <f>'2005'!E76</f>
        <v>0</v>
      </c>
      <c r="E76" s="9">
        <f>'2006'!E76</f>
        <v>0</v>
      </c>
      <c r="F76" s="9">
        <f>'2007'!E76</f>
        <v>0</v>
      </c>
      <c r="G76" s="9">
        <f>'2008'!E76</f>
        <v>0</v>
      </c>
      <c r="H76" s="9">
        <f>'2009'!E76</f>
        <v>0</v>
      </c>
      <c r="I76" s="9">
        <f>'2010'!E76</f>
        <v>0</v>
      </c>
      <c r="J76" s="9">
        <f>'2011'!E76</f>
        <v>0</v>
      </c>
      <c r="K76" s="9">
        <f>'2012'!E76</f>
        <v>0</v>
      </c>
      <c r="L76" s="9">
        <f>'2013'!E76</f>
        <v>0</v>
      </c>
      <c r="M76" s="9">
        <f>'2014'!E76</f>
        <v>0</v>
      </c>
      <c r="N76" s="9">
        <f>'2015'!E76</f>
        <v>0</v>
      </c>
      <c r="O76" s="9">
        <f>'2016'!E76</f>
        <v>0</v>
      </c>
      <c r="P76" s="9">
        <f>'2017'!E76</f>
        <v>0</v>
      </c>
      <c r="Q76" s="9">
        <f>'2018'!E76</f>
        <v>0</v>
      </c>
      <c r="R76" s="9">
        <f>'2019'!E76</f>
        <v>0</v>
      </c>
      <c r="S76" s="9">
        <f>'2020'!E76</f>
        <v>0</v>
      </c>
      <c r="T76" s="9">
        <f>'2021'!E76</f>
        <v>0</v>
      </c>
      <c r="U76" s="9">
        <f>'2022'!E76</f>
        <v>0</v>
      </c>
      <c r="V76" s="9">
        <f>'2023'!E76</f>
        <v>0</v>
      </c>
      <c r="W76" s="9">
        <f>'2024'!E76</f>
        <v>0</v>
      </c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</row>
    <row r="77" spans="1:150" customFormat="1" ht="15.75" customHeight="1" x14ac:dyDescent="0.2">
      <c r="A77" s="2" t="s">
        <v>39</v>
      </c>
      <c r="B77" s="8">
        <f t="shared" si="1"/>
        <v>0</v>
      </c>
      <c r="C77" s="9">
        <f>'2004'!E77</f>
        <v>0</v>
      </c>
      <c r="D77" s="9">
        <f>'2005'!E77</f>
        <v>0</v>
      </c>
      <c r="E77" s="9">
        <f>'2006'!E77</f>
        <v>0</v>
      </c>
      <c r="F77" s="9">
        <f>'2007'!E77</f>
        <v>0</v>
      </c>
      <c r="G77" s="9">
        <f>'2008'!E77</f>
        <v>0</v>
      </c>
      <c r="H77" s="9">
        <f>'2009'!E77</f>
        <v>0</v>
      </c>
      <c r="I77" s="9">
        <f>'2010'!E77</f>
        <v>0</v>
      </c>
      <c r="J77" s="9">
        <f>'2011'!E77</f>
        <v>0</v>
      </c>
      <c r="K77" s="9">
        <f>'2012'!E77</f>
        <v>0</v>
      </c>
      <c r="L77" s="9">
        <f>'2013'!E77</f>
        <v>0</v>
      </c>
      <c r="M77" s="9">
        <f>'2014'!E77</f>
        <v>0</v>
      </c>
      <c r="N77" s="9">
        <f>'2015'!E77</f>
        <v>0</v>
      </c>
      <c r="O77" s="9">
        <f>'2016'!E77</f>
        <v>0</v>
      </c>
      <c r="P77" s="9">
        <f>'2017'!E77</f>
        <v>0</v>
      </c>
      <c r="Q77" s="9">
        <f>'2018'!E77</f>
        <v>0</v>
      </c>
      <c r="R77" s="9">
        <f>'2019'!E77</f>
        <v>0</v>
      </c>
      <c r="S77" s="9">
        <f>'2020'!E77</f>
        <v>0</v>
      </c>
      <c r="T77" s="9">
        <f>'2021'!E77</f>
        <v>0</v>
      </c>
      <c r="U77" s="9">
        <f>'2022'!E77</f>
        <v>0</v>
      </c>
      <c r="V77" s="9">
        <f>'2023'!E77</f>
        <v>0</v>
      </c>
      <c r="W77" s="9">
        <f>'2024'!E77</f>
        <v>0</v>
      </c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</row>
    <row r="78" spans="1:150" ht="15.75" customHeight="1" x14ac:dyDescent="0.2">
      <c r="A78" s="2" t="s">
        <v>40</v>
      </c>
      <c r="B78" s="8">
        <f t="shared" si="1"/>
        <v>0</v>
      </c>
      <c r="C78" s="9">
        <f>'2004'!E78</f>
        <v>0</v>
      </c>
      <c r="D78" s="9">
        <f>'2005'!E78</f>
        <v>0</v>
      </c>
      <c r="E78" s="9">
        <f>'2006'!E78</f>
        <v>0</v>
      </c>
      <c r="F78" s="9">
        <f>'2007'!E78</f>
        <v>0</v>
      </c>
      <c r="G78" s="9">
        <f>'2008'!E78</f>
        <v>0</v>
      </c>
      <c r="H78" s="9">
        <f>'2009'!E78</f>
        <v>0</v>
      </c>
      <c r="I78" s="9">
        <f>'2010'!E78</f>
        <v>0</v>
      </c>
      <c r="J78" s="9">
        <f>'2011'!E78</f>
        <v>0</v>
      </c>
      <c r="K78" s="9">
        <f>'2012'!E78</f>
        <v>0</v>
      </c>
      <c r="L78" s="9">
        <f>'2013'!E78</f>
        <v>0</v>
      </c>
      <c r="M78" s="9">
        <f>'2014'!E78</f>
        <v>0</v>
      </c>
      <c r="N78" s="9">
        <f>'2015'!E78</f>
        <v>0</v>
      </c>
      <c r="O78" s="9">
        <f>'2016'!E78</f>
        <v>0</v>
      </c>
      <c r="P78" s="9">
        <f>'2017'!E78</f>
        <v>0</v>
      </c>
      <c r="Q78" s="9">
        <f>'2018'!E78</f>
        <v>0</v>
      </c>
      <c r="R78" s="9">
        <f>'2019'!E78</f>
        <v>0</v>
      </c>
      <c r="S78" s="9">
        <f>'2020'!E78</f>
        <v>0</v>
      </c>
      <c r="T78" s="9">
        <f>'2021'!E78</f>
        <v>0</v>
      </c>
      <c r="U78" s="9">
        <f>'2022'!E78</f>
        <v>0</v>
      </c>
      <c r="V78" s="9">
        <f>'2023'!E78</f>
        <v>0</v>
      </c>
      <c r="W78" s="9">
        <f>'2024'!E78</f>
        <v>0</v>
      </c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</row>
    <row r="79" spans="1:150" ht="15.75" customHeight="1" x14ac:dyDescent="0.2">
      <c r="A79" s="2" t="s">
        <v>119</v>
      </c>
      <c r="B79" s="8">
        <f>SUM(C79:EU79)</f>
        <v>0</v>
      </c>
      <c r="C79" s="9">
        <f>'2004'!E79</f>
        <v>0</v>
      </c>
      <c r="D79" s="9">
        <f>'2005'!E79</f>
        <v>0</v>
      </c>
      <c r="E79" s="9">
        <f>'2006'!E79</f>
        <v>0</v>
      </c>
      <c r="F79" s="9">
        <f>'2007'!E79</f>
        <v>0</v>
      </c>
      <c r="G79" s="9">
        <f>'2008'!E79</f>
        <v>0</v>
      </c>
      <c r="H79" s="9">
        <f>'2009'!E79</f>
        <v>0</v>
      </c>
      <c r="I79" s="9">
        <f>'2010'!E79</f>
        <v>0</v>
      </c>
      <c r="J79" s="9">
        <f>'2011'!E79</f>
        <v>0</v>
      </c>
      <c r="K79" s="9">
        <f>'2012'!E79</f>
        <v>0</v>
      </c>
      <c r="L79" s="9">
        <f>'2013'!E79</f>
        <v>0</v>
      </c>
      <c r="M79" s="9">
        <f>'2014'!E79</f>
        <v>0</v>
      </c>
      <c r="N79" s="9">
        <f>'2015'!E79</f>
        <v>0</v>
      </c>
      <c r="O79" s="9">
        <f>'2016'!E79</f>
        <v>0</v>
      </c>
      <c r="P79" s="9">
        <f>'2017'!E79</f>
        <v>0</v>
      </c>
      <c r="Q79" s="9">
        <f>'2018'!E79</f>
        <v>0</v>
      </c>
      <c r="R79" s="9">
        <f>'2019'!E79</f>
        <v>0</v>
      </c>
      <c r="S79" s="9">
        <f>'2020'!E79</f>
        <v>0</v>
      </c>
      <c r="T79" s="9">
        <f>'2021'!E79</f>
        <v>0</v>
      </c>
      <c r="U79" s="9">
        <f>'2022'!E79</f>
        <v>0</v>
      </c>
      <c r="V79" s="9">
        <f>'2023'!E79</f>
        <v>0</v>
      </c>
      <c r="W79" s="9">
        <f>'2024'!E79</f>
        <v>0</v>
      </c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</row>
    <row r="80" spans="1:150" ht="15.75" customHeight="1" x14ac:dyDescent="0.2">
      <c r="A80" s="2" t="s">
        <v>120</v>
      </c>
      <c r="B80" s="8">
        <f t="shared" ref="B80:B93" si="2">SUM(C80:EU80)</f>
        <v>0</v>
      </c>
      <c r="C80" s="9">
        <f>'2004'!E80</f>
        <v>0</v>
      </c>
      <c r="D80" s="9">
        <f>'2005'!E80</f>
        <v>0</v>
      </c>
      <c r="E80" s="9">
        <f>'2006'!E80</f>
        <v>0</v>
      </c>
      <c r="F80" s="9">
        <f>'2007'!E80</f>
        <v>0</v>
      </c>
      <c r="G80" s="9">
        <f>'2008'!E80</f>
        <v>0</v>
      </c>
      <c r="H80" s="9">
        <f>'2009'!E80</f>
        <v>0</v>
      </c>
      <c r="I80" s="9">
        <f>'2010'!E80</f>
        <v>0</v>
      </c>
      <c r="J80" s="9">
        <f>'2011'!E80</f>
        <v>0</v>
      </c>
      <c r="K80" s="9">
        <f>'2012'!E80</f>
        <v>0</v>
      </c>
      <c r="L80" s="9">
        <f>'2013'!E80</f>
        <v>0</v>
      </c>
      <c r="M80" s="9">
        <f>'2014'!E80</f>
        <v>0</v>
      </c>
      <c r="N80" s="9">
        <f>'2015'!E80</f>
        <v>0</v>
      </c>
      <c r="O80" s="9">
        <f>'2016'!E80</f>
        <v>0</v>
      </c>
      <c r="P80" s="9">
        <f>'2017'!E80</f>
        <v>0</v>
      </c>
      <c r="Q80" s="9">
        <f>'2018'!E80</f>
        <v>0</v>
      </c>
      <c r="R80" s="9">
        <f>'2019'!E80</f>
        <v>0</v>
      </c>
      <c r="S80" s="9">
        <f>'2020'!E80</f>
        <v>0</v>
      </c>
      <c r="T80" s="9">
        <f>'2021'!E80</f>
        <v>0</v>
      </c>
      <c r="U80" s="9">
        <f>'2022'!E80</f>
        <v>0</v>
      </c>
      <c r="V80" s="9">
        <f>'2023'!E80</f>
        <v>0</v>
      </c>
      <c r="W80" s="9">
        <f>'2024'!E80</f>
        <v>0</v>
      </c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</row>
    <row r="81" spans="1:150" ht="15.75" customHeight="1" x14ac:dyDescent="0.2">
      <c r="A81" s="2" t="s">
        <v>121</v>
      </c>
      <c r="B81" s="8">
        <f t="shared" si="2"/>
        <v>0</v>
      </c>
      <c r="C81" s="9">
        <f>'2004'!E81</f>
        <v>0</v>
      </c>
      <c r="D81" s="9">
        <f>'2005'!E81</f>
        <v>0</v>
      </c>
      <c r="E81" s="9">
        <f>'2006'!E81</f>
        <v>0</v>
      </c>
      <c r="F81" s="9">
        <f>'2007'!E81</f>
        <v>0</v>
      </c>
      <c r="G81" s="9">
        <f>'2008'!E81</f>
        <v>0</v>
      </c>
      <c r="H81" s="9">
        <f>'2009'!E81</f>
        <v>0</v>
      </c>
      <c r="I81" s="9">
        <f>'2010'!E81</f>
        <v>0</v>
      </c>
      <c r="J81" s="9">
        <f>'2011'!E81</f>
        <v>0</v>
      </c>
      <c r="K81" s="9">
        <f>'2012'!E81</f>
        <v>0</v>
      </c>
      <c r="L81" s="9">
        <f>'2013'!E81</f>
        <v>0</v>
      </c>
      <c r="M81" s="9">
        <f>'2014'!E81</f>
        <v>0</v>
      </c>
      <c r="N81" s="9">
        <f>'2015'!E81</f>
        <v>0</v>
      </c>
      <c r="O81" s="9">
        <f>'2016'!E81</f>
        <v>0</v>
      </c>
      <c r="P81" s="9">
        <f>'2017'!E81</f>
        <v>0</v>
      </c>
      <c r="Q81" s="9">
        <f>'2018'!E81</f>
        <v>0</v>
      </c>
      <c r="R81" s="9">
        <f>'2019'!E81</f>
        <v>0</v>
      </c>
      <c r="S81" s="9">
        <f>'2020'!E81</f>
        <v>0</v>
      </c>
      <c r="T81" s="9">
        <f>'2021'!E81</f>
        <v>0</v>
      </c>
      <c r="U81" s="9">
        <f>'2022'!E81</f>
        <v>0</v>
      </c>
      <c r="V81" s="9">
        <f>'2023'!E81</f>
        <v>0</v>
      </c>
      <c r="W81" s="9">
        <f>'2024'!E81</f>
        <v>0</v>
      </c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</row>
    <row r="82" spans="1:150" ht="15.75" customHeight="1" x14ac:dyDescent="0.2">
      <c r="A82" s="2" t="s">
        <v>122</v>
      </c>
      <c r="B82" s="8">
        <f t="shared" si="2"/>
        <v>0</v>
      </c>
      <c r="C82" s="9">
        <f>'2004'!E82</f>
        <v>0</v>
      </c>
      <c r="D82" s="9">
        <f>'2005'!E82</f>
        <v>0</v>
      </c>
      <c r="E82" s="9">
        <f>'2006'!E82</f>
        <v>0</v>
      </c>
      <c r="F82" s="9">
        <f>'2007'!E82</f>
        <v>0</v>
      </c>
      <c r="G82" s="9">
        <f>'2008'!E82</f>
        <v>0</v>
      </c>
      <c r="H82" s="9">
        <f>'2009'!E82</f>
        <v>0</v>
      </c>
      <c r="I82" s="9">
        <f>'2010'!E82</f>
        <v>0</v>
      </c>
      <c r="J82" s="9">
        <f>'2011'!E82</f>
        <v>0</v>
      </c>
      <c r="K82" s="9">
        <f>'2012'!E82</f>
        <v>0</v>
      </c>
      <c r="L82" s="9">
        <f>'2013'!E82</f>
        <v>0</v>
      </c>
      <c r="M82" s="9">
        <f>'2014'!E82</f>
        <v>0</v>
      </c>
      <c r="N82" s="9">
        <f>'2015'!E82</f>
        <v>0</v>
      </c>
      <c r="O82" s="9">
        <f>'2016'!E82</f>
        <v>0</v>
      </c>
      <c r="P82" s="9">
        <f>'2017'!E82</f>
        <v>0</v>
      </c>
      <c r="Q82" s="9">
        <f>'2018'!E82</f>
        <v>0</v>
      </c>
      <c r="R82" s="9">
        <f>'2019'!E82</f>
        <v>0</v>
      </c>
      <c r="S82" s="9">
        <f>'2020'!E82</f>
        <v>0</v>
      </c>
      <c r="T82" s="9">
        <f>'2021'!E82</f>
        <v>0</v>
      </c>
      <c r="U82" s="9">
        <f>'2022'!E82</f>
        <v>0</v>
      </c>
      <c r="V82" s="9">
        <f>'2023'!E82</f>
        <v>0</v>
      </c>
      <c r="W82" s="9">
        <f>'2024'!E82</f>
        <v>0</v>
      </c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</row>
    <row r="83" spans="1:150" ht="15.75" customHeight="1" x14ac:dyDescent="0.2">
      <c r="A83" s="2" t="s">
        <v>123</v>
      </c>
      <c r="B83" s="8">
        <f t="shared" si="2"/>
        <v>0</v>
      </c>
      <c r="C83" s="9">
        <f>'2004'!E83</f>
        <v>0</v>
      </c>
      <c r="D83" s="9">
        <f>'2005'!E83</f>
        <v>0</v>
      </c>
      <c r="E83" s="9">
        <f>'2006'!E83</f>
        <v>0</v>
      </c>
      <c r="F83" s="9">
        <f>'2007'!E83</f>
        <v>0</v>
      </c>
      <c r="G83" s="9">
        <f>'2008'!E83</f>
        <v>0</v>
      </c>
      <c r="H83" s="9">
        <f>'2009'!E83</f>
        <v>0</v>
      </c>
      <c r="I83" s="9">
        <f>'2010'!E83</f>
        <v>0</v>
      </c>
      <c r="J83" s="9">
        <f>'2011'!E83</f>
        <v>0</v>
      </c>
      <c r="K83" s="9">
        <f>'2012'!E83</f>
        <v>0</v>
      </c>
      <c r="L83" s="9">
        <f>'2013'!E83</f>
        <v>0</v>
      </c>
      <c r="M83" s="9">
        <f>'2014'!E83</f>
        <v>0</v>
      </c>
      <c r="N83" s="9">
        <f>'2015'!E83</f>
        <v>0</v>
      </c>
      <c r="O83" s="9">
        <f>'2016'!E83</f>
        <v>0</v>
      </c>
      <c r="P83" s="9">
        <f>'2017'!E83</f>
        <v>0</v>
      </c>
      <c r="Q83" s="9">
        <f>'2018'!E83</f>
        <v>0</v>
      </c>
      <c r="R83" s="9">
        <f>'2019'!E83</f>
        <v>0</v>
      </c>
      <c r="S83" s="9">
        <f>'2020'!E83</f>
        <v>0</v>
      </c>
      <c r="T83" s="9">
        <f>'2021'!E83</f>
        <v>0</v>
      </c>
      <c r="U83" s="9">
        <f>'2022'!E83</f>
        <v>0</v>
      </c>
      <c r="V83" s="9">
        <f>'2023'!E83</f>
        <v>0</v>
      </c>
      <c r="W83" s="9">
        <f>'2024'!E83</f>
        <v>0</v>
      </c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</row>
    <row r="84" spans="1:150" ht="15.75" customHeight="1" x14ac:dyDescent="0.2">
      <c r="A84" s="2" t="s">
        <v>125</v>
      </c>
      <c r="B84" s="8">
        <f t="shared" si="2"/>
        <v>0</v>
      </c>
      <c r="C84" s="9">
        <f>'2004'!E84</f>
        <v>0</v>
      </c>
      <c r="D84" s="9">
        <f>'2005'!E84</f>
        <v>0</v>
      </c>
      <c r="E84" s="9">
        <f>'2006'!E84</f>
        <v>0</v>
      </c>
      <c r="F84" s="9">
        <f>'2007'!E84</f>
        <v>0</v>
      </c>
      <c r="G84" s="9">
        <f>'2008'!E84</f>
        <v>0</v>
      </c>
      <c r="H84" s="9">
        <f>'2009'!E84</f>
        <v>0</v>
      </c>
      <c r="I84" s="9">
        <f>'2010'!E84</f>
        <v>0</v>
      </c>
      <c r="J84" s="9">
        <f>'2011'!E84</f>
        <v>0</v>
      </c>
      <c r="K84" s="9">
        <f>'2012'!E84</f>
        <v>0</v>
      </c>
      <c r="L84" s="9">
        <f>'2013'!E84</f>
        <v>0</v>
      </c>
      <c r="M84" s="9">
        <f>'2014'!E84</f>
        <v>0</v>
      </c>
      <c r="N84" s="9">
        <f>'2015'!E84</f>
        <v>0</v>
      </c>
      <c r="O84" s="9">
        <f>'2016'!E84</f>
        <v>0</v>
      </c>
      <c r="P84" s="9">
        <f>'2017'!E84</f>
        <v>0</v>
      </c>
      <c r="Q84" s="9">
        <f>'2018'!E84</f>
        <v>0</v>
      </c>
      <c r="R84" s="9">
        <f>'2019'!E84</f>
        <v>0</v>
      </c>
      <c r="S84" s="9">
        <f>'2020'!E84</f>
        <v>0</v>
      </c>
      <c r="T84" s="9">
        <f>'2021'!E84</f>
        <v>0</v>
      </c>
      <c r="U84" s="9">
        <f>'2022'!E84</f>
        <v>0</v>
      </c>
      <c r="V84" s="9">
        <f>'2023'!E84</f>
        <v>0</v>
      </c>
      <c r="W84" s="9">
        <f>'2024'!E84</f>
        <v>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</row>
    <row r="85" spans="1:150" ht="15.75" customHeight="1" x14ac:dyDescent="0.2">
      <c r="A85" s="2" t="s">
        <v>128</v>
      </c>
      <c r="B85" s="8">
        <f t="shared" si="2"/>
        <v>0</v>
      </c>
      <c r="C85" s="9">
        <f>'2004'!E85</f>
        <v>0</v>
      </c>
      <c r="D85" s="9">
        <f>'2005'!E85</f>
        <v>0</v>
      </c>
      <c r="E85" s="9">
        <f>'2006'!E85</f>
        <v>0</v>
      </c>
      <c r="F85" s="9">
        <f>'2007'!E85</f>
        <v>0</v>
      </c>
      <c r="G85" s="9">
        <f>'2008'!E85</f>
        <v>0</v>
      </c>
      <c r="H85" s="9">
        <f>'2009'!E85</f>
        <v>0</v>
      </c>
      <c r="I85" s="9">
        <f>'2010'!E85</f>
        <v>0</v>
      </c>
      <c r="J85" s="9">
        <f>'2011'!E85</f>
        <v>0</v>
      </c>
      <c r="K85" s="9">
        <f>'2012'!E85</f>
        <v>0</v>
      </c>
      <c r="L85" s="9">
        <f>'2013'!E85</f>
        <v>0</v>
      </c>
      <c r="M85" s="9">
        <f>'2014'!E85</f>
        <v>0</v>
      </c>
      <c r="N85" s="9">
        <f>'2015'!E85</f>
        <v>0</v>
      </c>
      <c r="O85" s="9">
        <f>'2016'!E85</f>
        <v>0</v>
      </c>
      <c r="P85" s="9">
        <f>'2017'!E85</f>
        <v>0</v>
      </c>
      <c r="Q85" s="9">
        <f>'2018'!E85</f>
        <v>0</v>
      </c>
      <c r="R85" s="9">
        <f>'2019'!E85</f>
        <v>0</v>
      </c>
      <c r="S85" s="9">
        <f>'2020'!E85</f>
        <v>0</v>
      </c>
      <c r="T85" s="9">
        <f>'2021'!E85</f>
        <v>0</v>
      </c>
      <c r="U85" s="9">
        <f>'2022'!E85</f>
        <v>0</v>
      </c>
      <c r="V85" s="9">
        <f>'2023'!E85</f>
        <v>0</v>
      </c>
      <c r="W85" s="9">
        <f>'2024'!E85</f>
        <v>0</v>
      </c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</row>
    <row r="86" spans="1:150" ht="15.75" customHeight="1" x14ac:dyDescent="0.2">
      <c r="B86" s="8">
        <f t="shared" si="2"/>
        <v>0</v>
      </c>
      <c r="C86" s="9">
        <f>'2004'!E86</f>
        <v>0</v>
      </c>
      <c r="D86" s="9">
        <f>'2005'!E86</f>
        <v>0</v>
      </c>
      <c r="E86" s="9">
        <f>'2006'!E86</f>
        <v>0</v>
      </c>
      <c r="F86" s="9">
        <f>'2007'!E86</f>
        <v>0</v>
      </c>
      <c r="G86" s="9">
        <f>'2008'!E86</f>
        <v>0</v>
      </c>
      <c r="H86" s="9">
        <f>'2009'!E86</f>
        <v>0</v>
      </c>
      <c r="I86" s="9">
        <f>'2010'!E86</f>
        <v>0</v>
      </c>
      <c r="J86" s="9">
        <f>'2011'!E86</f>
        <v>0</v>
      </c>
      <c r="K86" s="9">
        <f>'2012'!E86</f>
        <v>0</v>
      </c>
      <c r="L86" s="9">
        <f>'2013'!E86</f>
        <v>0</v>
      </c>
      <c r="M86" s="9">
        <f>'2014'!E86</f>
        <v>0</v>
      </c>
      <c r="N86" s="9">
        <f>'2015'!E86</f>
        <v>0</v>
      </c>
      <c r="O86" s="9">
        <f>'2016'!E86</f>
        <v>0</v>
      </c>
      <c r="P86" s="9">
        <f>'2017'!E86</f>
        <v>0</v>
      </c>
      <c r="Q86" s="9">
        <f>'2018'!E86</f>
        <v>0</v>
      </c>
      <c r="R86" s="9">
        <f>'2019'!E86</f>
        <v>0</v>
      </c>
      <c r="S86" s="9">
        <f>'2020'!E86</f>
        <v>0</v>
      </c>
      <c r="T86" s="9">
        <f>'2021'!E86</f>
        <v>0</v>
      </c>
      <c r="U86" s="9">
        <f>'2022'!E86</f>
        <v>0</v>
      </c>
      <c r="V86" s="9">
        <f>'2023'!E86</f>
        <v>0</v>
      </c>
      <c r="W86" s="9">
        <f>'2024'!E86</f>
        <v>0</v>
      </c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</row>
    <row r="87" spans="1:150" ht="15.75" customHeight="1" x14ac:dyDescent="0.2">
      <c r="B87" s="8">
        <f t="shared" si="2"/>
        <v>0</v>
      </c>
      <c r="C87" s="9">
        <f>'2004'!E87</f>
        <v>0</v>
      </c>
      <c r="D87" s="9">
        <f>'2005'!E87</f>
        <v>0</v>
      </c>
      <c r="E87" s="9">
        <f>'2006'!E87</f>
        <v>0</v>
      </c>
      <c r="F87" s="9">
        <f>'2007'!E87</f>
        <v>0</v>
      </c>
      <c r="G87" s="9">
        <f>'2008'!E87</f>
        <v>0</v>
      </c>
      <c r="H87" s="9">
        <f>'2009'!E87</f>
        <v>0</v>
      </c>
      <c r="I87" s="9">
        <f>'2010'!E87</f>
        <v>0</v>
      </c>
      <c r="J87" s="9">
        <f>'2011'!E87</f>
        <v>0</v>
      </c>
      <c r="K87" s="9">
        <f>'2012'!E87</f>
        <v>0</v>
      </c>
      <c r="L87" s="9">
        <f>'2013'!E87</f>
        <v>0</v>
      </c>
      <c r="M87" s="9">
        <f>'2014'!E87</f>
        <v>0</v>
      </c>
      <c r="N87" s="9">
        <f>'2015'!E87</f>
        <v>0</v>
      </c>
      <c r="O87" s="9">
        <f>'2016'!E87</f>
        <v>0</v>
      </c>
      <c r="P87" s="9">
        <f>'2017'!E87</f>
        <v>0</v>
      </c>
      <c r="Q87" s="9">
        <f>'2018'!E87</f>
        <v>0</v>
      </c>
      <c r="R87" s="9">
        <f>'2019'!E87</f>
        <v>0</v>
      </c>
      <c r="S87" s="9">
        <f>'2020'!E87</f>
        <v>0</v>
      </c>
      <c r="T87" s="9">
        <f>'2021'!E87</f>
        <v>0</v>
      </c>
      <c r="U87" s="9">
        <f>'2022'!E87</f>
        <v>0</v>
      </c>
      <c r="V87" s="9">
        <f>'2023'!E87</f>
        <v>0</v>
      </c>
      <c r="W87" s="9">
        <f>'2024'!E87</f>
        <v>0</v>
      </c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</row>
    <row r="88" spans="1:150" ht="15.75" customHeight="1" x14ac:dyDescent="0.2">
      <c r="B88" s="8">
        <f t="shared" si="2"/>
        <v>0</v>
      </c>
      <c r="C88" s="9">
        <f>'2004'!E88</f>
        <v>0</v>
      </c>
      <c r="D88" s="9">
        <f>'2005'!E88</f>
        <v>0</v>
      </c>
      <c r="E88" s="9">
        <f>'2006'!E88</f>
        <v>0</v>
      </c>
      <c r="F88" s="9">
        <f>'2007'!E88</f>
        <v>0</v>
      </c>
      <c r="G88" s="9">
        <f>'2008'!E88</f>
        <v>0</v>
      </c>
      <c r="H88" s="9">
        <f>'2009'!E88</f>
        <v>0</v>
      </c>
      <c r="I88" s="9">
        <f>'2010'!E88</f>
        <v>0</v>
      </c>
      <c r="J88" s="9">
        <f>'2011'!E88</f>
        <v>0</v>
      </c>
      <c r="K88" s="9">
        <f>'2012'!E88</f>
        <v>0</v>
      </c>
      <c r="L88" s="9">
        <f>'2013'!E88</f>
        <v>0</v>
      </c>
      <c r="M88" s="9">
        <f>'2014'!E88</f>
        <v>0</v>
      </c>
      <c r="N88" s="9">
        <f>'2015'!E88</f>
        <v>0</v>
      </c>
      <c r="O88" s="9">
        <f>'2016'!E88</f>
        <v>0</v>
      </c>
      <c r="P88" s="9">
        <f>'2017'!E88</f>
        <v>0</v>
      </c>
      <c r="Q88" s="9">
        <f>'2018'!E88</f>
        <v>0</v>
      </c>
      <c r="R88" s="9">
        <f>'2019'!E88</f>
        <v>0</v>
      </c>
      <c r="S88" s="9">
        <f>'2020'!E88</f>
        <v>0</v>
      </c>
      <c r="T88" s="9">
        <f>'2021'!E88</f>
        <v>0</v>
      </c>
      <c r="U88" s="9">
        <f>'2022'!E88</f>
        <v>0</v>
      </c>
      <c r="V88" s="9">
        <f>'2023'!E88</f>
        <v>0</v>
      </c>
      <c r="W88" s="9">
        <f>'2024'!E88</f>
        <v>0</v>
      </c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</row>
    <row r="89" spans="1:150" ht="15.75" customHeight="1" x14ac:dyDescent="0.2">
      <c r="B89" s="8">
        <f t="shared" si="2"/>
        <v>0</v>
      </c>
      <c r="C89" s="9">
        <f>'2004'!E89</f>
        <v>0</v>
      </c>
      <c r="D89" s="9">
        <f>'2005'!E89</f>
        <v>0</v>
      </c>
      <c r="E89" s="9">
        <f>'2006'!E89</f>
        <v>0</v>
      </c>
      <c r="F89" s="9">
        <f>'2007'!E89</f>
        <v>0</v>
      </c>
      <c r="G89" s="9">
        <f>'2008'!E89</f>
        <v>0</v>
      </c>
      <c r="H89" s="9">
        <f>'2009'!E89</f>
        <v>0</v>
      </c>
      <c r="I89" s="9">
        <f>'2010'!E89</f>
        <v>0</v>
      </c>
      <c r="J89" s="9">
        <f>'2011'!E89</f>
        <v>0</v>
      </c>
      <c r="K89" s="9">
        <f>'2012'!E89</f>
        <v>0</v>
      </c>
      <c r="L89" s="9">
        <f>'2013'!E89</f>
        <v>0</v>
      </c>
      <c r="M89" s="9">
        <f>'2014'!E89</f>
        <v>0</v>
      </c>
      <c r="N89" s="9">
        <f>'2015'!E89</f>
        <v>0</v>
      </c>
      <c r="O89" s="9">
        <f>'2016'!E89</f>
        <v>0</v>
      </c>
      <c r="P89" s="9">
        <f>'2017'!E89</f>
        <v>0</v>
      </c>
      <c r="Q89" s="9">
        <f>'2018'!E89</f>
        <v>0</v>
      </c>
      <c r="R89" s="9">
        <f>'2019'!E89</f>
        <v>0</v>
      </c>
      <c r="S89" s="9">
        <f>'2020'!E89</f>
        <v>0</v>
      </c>
      <c r="T89" s="9">
        <f>'2021'!E89</f>
        <v>0</v>
      </c>
      <c r="U89" s="9">
        <f>'2022'!E89</f>
        <v>0</v>
      </c>
      <c r="V89" s="9">
        <f>'2023'!E89</f>
        <v>0</v>
      </c>
      <c r="W89" s="9">
        <f>'2024'!E89</f>
        <v>0</v>
      </c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</row>
    <row r="90" spans="1:150" ht="15.75" customHeight="1" x14ac:dyDescent="0.2">
      <c r="B90" s="8">
        <f t="shared" si="2"/>
        <v>0</v>
      </c>
      <c r="C90" s="9">
        <f>'2004'!E90</f>
        <v>0</v>
      </c>
      <c r="D90" s="9">
        <f>'2005'!E90</f>
        <v>0</v>
      </c>
      <c r="E90" s="9">
        <f>'2006'!E90</f>
        <v>0</v>
      </c>
      <c r="F90" s="9">
        <f>'2007'!E90</f>
        <v>0</v>
      </c>
      <c r="G90" s="9">
        <f>'2008'!E90</f>
        <v>0</v>
      </c>
      <c r="H90" s="9">
        <f>'2009'!E90</f>
        <v>0</v>
      </c>
      <c r="I90" s="9">
        <f>'2010'!E90</f>
        <v>0</v>
      </c>
      <c r="J90" s="9">
        <f>'2011'!E90</f>
        <v>0</v>
      </c>
      <c r="K90" s="9">
        <f>'2012'!E90</f>
        <v>0</v>
      </c>
      <c r="L90" s="9">
        <f>'2013'!E90</f>
        <v>0</v>
      </c>
      <c r="M90" s="9">
        <f>'2014'!E90</f>
        <v>0</v>
      </c>
      <c r="N90" s="9">
        <f>'2015'!E90</f>
        <v>0</v>
      </c>
      <c r="O90" s="9">
        <f>'2016'!E90</f>
        <v>0</v>
      </c>
      <c r="P90" s="9">
        <f>'2017'!E90</f>
        <v>0</v>
      </c>
      <c r="Q90" s="9">
        <f>'2018'!E90</f>
        <v>0</v>
      </c>
      <c r="R90" s="9">
        <f>'2019'!E90</f>
        <v>0</v>
      </c>
      <c r="S90" s="9">
        <f>'2020'!E90</f>
        <v>0</v>
      </c>
      <c r="T90" s="9">
        <f>'2021'!E90</f>
        <v>0</v>
      </c>
      <c r="U90" s="9">
        <f>'2022'!E90</f>
        <v>0</v>
      </c>
      <c r="V90" s="9">
        <f>'2023'!E90</f>
        <v>0</v>
      </c>
      <c r="W90" s="9">
        <f>'2024'!E90</f>
        <v>0</v>
      </c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</row>
    <row r="91" spans="1:150" ht="15.75" customHeight="1" x14ac:dyDescent="0.2">
      <c r="B91" s="8">
        <f t="shared" si="2"/>
        <v>0</v>
      </c>
      <c r="C91" s="9">
        <f>'2004'!E91</f>
        <v>0</v>
      </c>
      <c r="D91" s="9">
        <f>'2005'!E91</f>
        <v>0</v>
      </c>
      <c r="E91" s="9">
        <f>'2006'!E91</f>
        <v>0</v>
      </c>
      <c r="F91" s="9">
        <f>'2007'!E91</f>
        <v>0</v>
      </c>
      <c r="G91" s="9">
        <f>'2008'!E91</f>
        <v>0</v>
      </c>
      <c r="H91" s="9">
        <f>'2009'!E91</f>
        <v>0</v>
      </c>
      <c r="I91" s="9">
        <f>'2010'!E91</f>
        <v>0</v>
      </c>
      <c r="J91" s="9">
        <f>'2011'!E91</f>
        <v>0</v>
      </c>
      <c r="K91" s="9">
        <f>'2012'!E91</f>
        <v>0</v>
      </c>
      <c r="L91" s="9">
        <f>'2013'!E91</f>
        <v>0</v>
      </c>
      <c r="M91" s="9">
        <f>'2014'!E91</f>
        <v>0</v>
      </c>
      <c r="N91" s="9">
        <f>'2015'!E91</f>
        <v>0</v>
      </c>
      <c r="O91" s="9">
        <f>'2016'!E91</f>
        <v>0</v>
      </c>
      <c r="P91" s="9">
        <f>'2017'!E91</f>
        <v>0</v>
      </c>
      <c r="Q91" s="9">
        <f>'2018'!E91</f>
        <v>0</v>
      </c>
      <c r="R91" s="9">
        <f>'2019'!E91</f>
        <v>0</v>
      </c>
      <c r="S91" s="9">
        <f>'2020'!E91</f>
        <v>0</v>
      </c>
      <c r="T91" s="9">
        <f>'2021'!E91</f>
        <v>0</v>
      </c>
      <c r="U91" s="9">
        <f>'2022'!E91</f>
        <v>0</v>
      </c>
      <c r="V91" s="9">
        <f>'2023'!E91</f>
        <v>0</v>
      </c>
      <c r="W91" s="9">
        <f>'2024'!E91</f>
        <v>0</v>
      </c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</row>
    <row r="92" spans="1:150" ht="15.75" customHeight="1" x14ac:dyDescent="0.2">
      <c r="B92" s="8">
        <f t="shared" si="2"/>
        <v>0</v>
      </c>
      <c r="C92" s="9">
        <f>'2004'!E92</f>
        <v>0</v>
      </c>
      <c r="D92" s="9">
        <f>'2005'!E92</f>
        <v>0</v>
      </c>
      <c r="E92" s="9">
        <f>'2006'!E92</f>
        <v>0</v>
      </c>
      <c r="F92" s="9">
        <f>'2007'!E92</f>
        <v>0</v>
      </c>
      <c r="G92" s="9">
        <f>'2008'!E92</f>
        <v>0</v>
      </c>
      <c r="H92" s="9">
        <f>'2009'!E92</f>
        <v>0</v>
      </c>
      <c r="I92" s="9">
        <f>'2010'!E92</f>
        <v>0</v>
      </c>
      <c r="J92" s="9">
        <f>'2011'!E92</f>
        <v>0</v>
      </c>
      <c r="K92" s="9">
        <f>'2012'!E92</f>
        <v>0</v>
      </c>
      <c r="L92" s="9">
        <f>'2013'!E92</f>
        <v>0</v>
      </c>
      <c r="M92" s="9">
        <f>'2014'!E92</f>
        <v>0</v>
      </c>
      <c r="N92" s="9">
        <f>'2015'!E92</f>
        <v>0</v>
      </c>
      <c r="O92" s="9">
        <f>'2016'!E92</f>
        <v>0</v>
      </c>
      <c r="P92" s="9">
        <f>'2017'!E92</f>
        <v>0</v>
      </c>
      <c r="Q92" s="9">
        <f>'2018'!E92</f>
        <v>0</v>
      </c>
      <c r="R92" s="9">
        <f>'2019'!E92</f>
        <v>0</v>
      </c>
      <c r="S92" s="9">
        <f>'2020'!E92</f>
        <v>0</v>
      </c>
      <c r="T92" s="9">
        <f>'2021'!E92</f>
        <v>0</v>
      </c>
      <c r="U92" s="9">
        <f>'2022'!E92</f>
        <v>0</v>
      </c>
      <c r="V92" s="9">
        <f>'2023'!E92</f>
        <v>0</v>
      </c>
      <c r="W92" s="9">
        <f>'2024'!E92</f>
        <v>0</v>
      </c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</row>
    <row r="93" spans="1:150" s="11" customFormat="1" ht="15.75" customHeight="1" x14ac:dyDescent="0.2">
      <c r="A93" s="11" t="s">
        <v>45</v>
      </c>
      <c r="B93" s="13">
        <f t="shared" si="2"/>
        <v>40</v>
      </c>
      <c r="C93" s="13">
        <f t="shared" ref="C93:W93" si="3">SUM(C5:C92)</f>
        <v>1</v>
      </c>
      <c r="D93" s="13">
        <f t="shared" si="3"/>
        <v>1</v>
      </c>
      <c r="E93" s="13">
        <f t="shared" si="3"/>
        <v>0</v>
      </c>
      <c r="F93" s="13">
        <f t="shared" si="3"/>
        <v>2</v>
      </c>
      <c r="G93" s="13">
        <f t="shared" si="3"/>
        <v>1</v>
      </c>
      <c r="H93" s="13">
        <f t="shared" si="3"/>
        <v>1</v>
      </c>
      <c r="I93" s="13">
        <f t="shared" si="3"/>
        <v>3</v>
      </c>
      <c r="J93" s="13">
        <f t="shared" si="3"/>
        <v>5</v>
      </c>
      <c r="K93" s="13">
        <f t="shared" si="3"/>
        <v>1</v>
      </c>
      <c r="L93" s="13">
        <f t="shared" si="3"/>
        <v>0</v>
      </c>
      <c r="M93" s="13">
        <f t="shared" si="3"/>
        <v>2</v>
      </c>
      <c r="N93" s="13">
        <f t="shared" si="3"/>
        <v>2</v>
      </c>
      <c r="O93" s="13">
        <f t="shared" si="3"/>
        <v>1</v>
      </c>
      <c r="P93" s="13">
        <f t="shared" si="3"/>
        <v>1</v>
      </c>
      <c r="Q93" s="13">
        <f t="shared" si="3"/>
        <v>5</v>
      </c>
      <c r="R93" s="13">
        <f t="shared" si="3"/>
        <v>5</v>
      </c>
      <c r="S93" s="13">
        <f t="shared" si="3"/>
        <v>0</v>
      </c>
      <c r="T93" s="13">
        <f t="shared" si="3"/>
        <v>1</v>
      </c>
      <c r="U93" s="13">
        <f t="shared" si="3"/>
        <v>3</v>
      </c>
      <c r="V93" s="13">
        <f t="shared" si="3"/>
        <v>3</v>
      </c>
      <c r="W93" s="13">
        <f t="shared" si="3"/>
        <v>2</v>
      </c>
    </row>
    <row r="94" spans="1:150" ht="15.75" customHeight="1" x14ac:dyDescent="0.2"/>
    <row r="95" spans="1:150" ht="15.75" customHeight="1" x14ac:dyDescent="0.2"/>
    <row r="96" spans="1:15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C270-5575-D548-A94D-5B96A53468EC}">
  <dimension ref="A1:E1039"/>
  <sheetViews>
    <sheetView zoomScale="161" zoomScaleNormal="16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B26" sqref="B26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2024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10</v>
      </c>
      <c r="C14" s="2">
        <v>8</v>
      </c>
      <c r="D14" s="2">
        <v>5</v>
      </c>
      <c r="E14" s="2"/>
    </row>
    <row r="15" spans="1:5" ht="15.75" customHeight="1" x14ac:dyDescent="0.2">
      <c r="A15" s="2" t="s">
        <v>80</v>
      </c>
      <c r="B15" s="3">
        <v>1</v>
      </c>
      <c r="C15" s="2"/>
      <c r="D15" s="2"/>
      <c r="E15" s="2"/>
    </row>
    <row r="16" spans="1:5" ht="15.75" customHeight="1" x14ac:dyDescent="0.2">
      <c r="A16" s="2" t="s">
        <v>81</v>
      </c>
      <c r="B16" s="3">
        <v>5</v>
      </c>
      <c r="C16" s="2">
        <v>2</v>
      </c>
      <c r="D16" s="2">
        <v>3</v>
      </c>
      <c r="E16" s="2"/>
    </row>
    <row r="17" spans="1:5" ht="15.75" customHeight="1" x14ac:dyDescent="0.2">
      <c r="A17" s="2" t="s">
        <v>7</v>
      </c>
      <c r="B17" s="3">
        <v>10</v>
      </c>
      <c r="C17" s="2">
        <v>3</v>
      </c>
      <c r="D17" s="2">
        <v>4</v>
      </c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2</v>
      </c>
      <c r="C22" s="2"/>
      <c r="D22" s="2"/>
      <c r="E22" s="2"/>
    </row>
    <row r="23" spans="1:5" ht="15.75" customHeight="1" x14ac:dyDescent="0.2">
      <c r="A23" s="2" t="s">
        <v>50</v>
      </c>
      <c r="B23" s="3">
        <v>8</v>
      </c>
      <c r="C23" s="2">
        <v>4</v>
      </c>
      <c r="D23" s="2">
        <v>4</v>
      </c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9</v>
      </c>
      <c r="C26" s="2">
        <v>5</v>
      </c>
      <c r="D26" s="2">
        <v>7</v>
      </c>
      <c r="E26" s="2"/>
    </row>
    <row r="27" spans="1:5" ht="15.75" customHeight="1" x14ac:dyDescent="0.2">
      <c r="A27" s="2" t="s">
        <v>14</v>
      </c>
      <c r="B27" s="3">
        <v>5</v>
      </c>
      <c r="C27" s="2">
        <v>1</v>
      </c>
      <c r="D27" s="2"/>
      <c r="E27" s="2"/>
    </row>
    <row r="28" spans="1:5" ht="15.75" customHeight="1" x14ac:dyDescent="0.2">
      <c r="A28" s="2" t="s">
        <v>15</v>
      </c>
      <c r="B28" s="3">
        <v>2</v>
      </c>
      <c r="C28" s="2">
        <v>2</v>
      </c>
      <c r="D28" s="2"/>
      <c r="E28" s="2">
        <v>1</v>
      </c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8</v>
      </c>
      <c r="C30" s="2"/>
      <c r="D30" s="2">
        <v>1</v>
      </c>
      <c r="E30" s="2"/>
    </row>
    <row r="31" spans="1:5" ht="15.75" customHeight="1" x14ac:dyDescent="0.2">
      <c r="A31" s="2" t="s">
        <v>51</v>
      </c>
      <c r="B31" s="3">
        <v>4</v>
      </c>
      <c r="C31" s="2"/>
      <c r="D31" s="2"/>
      <c r="E31" s="2"/>
    </row>
    <row r="32" spans="1:5" ht="15.75" customHeight="1" x14ac:dyDescent="0.2">
      <c r="A32" s="2" t="s">
        <v>16</v>
      </c>
      <c r="B32" s="3"/>
      <c r="C32" s="2"/>
      <c r="D32" s="2"/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>
        <v>7</v>
      </c>
      <c r="C38" s="2">
        <v>2</v>
      </c>
      <c r="D38" s="2">
        <v>6</v>
      </c>
      <c r="E38" s="2"/>
    </row>
    <row r="39" spans="1:5" ht="15.75" customHeight="1" x14ac:dyDescent="0.2">
      <c r="A39" s="2" t="s">
        <v>46</v>
      </c>
      <c r="B39" s="3">
        <v>3</v>
      </c>
      <c r="C39" s="2">
        <v>1</v>
      </c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76</v>
      </c>
      <c r="B48" s="3">
        <v>1</v>
      </c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/>
      <c r="C52" s="2"/>
      <c r="D52" s="2"/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2</v>
      </c>
      <c r="C56" s="2">
        <v>3</v>
      </c>
      <c r="D56" s="2">
        <v>1</v>
      </c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2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>
        <v>1</v>
      </c>
      <c r="C72">
        <v>1</v>
      </c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>
        <v>7</v>
      </c>
      <c r="C74" s="2">
        <v>6</v>
      </c>
      <c r="D74" s="2">
        <v>2</v>
      </c>
      <c r="E74" s="2">
        <v>1</v>
      </c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>
        <v>10</v>
      </c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>SUM(C5:C92)</f>
        <v>40</v>
      </c>
      <c r="D93" s="1">
        <f>SUM(D5:D92)</f>
        <v>33</v>
      </c>
      <c r="E93" s="1">
        <f>SUM(E5:E92)</f>
        <v>2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7CC8-5A4B-EB41-820E-61C67FA18E62}">
  <dimension ref="A1:E1039"/>
  <sheetViews>
    <sheetView zoomScale="161" zoomScaleNormal="16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A79" sqref="A79:A85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2004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/>
      <c r="C14" s="2"/>
      <c r="D14" s="2"/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/>
      <c r="C17" s="2"/>
      <c r="D17" s="2"/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/>
      <c r="C26" s="2"/>
      <c r="D26" s="2"/>
      <c r="E26" s="2"/>
    </row>
    <row r="27" spans="1:5" ht="15.75" customHeight="1" x14ac:dyDescent="0.2">
      <c r="A27" s="2" t="s">
        <v>14</v>
      </c>
      <c r="B27" s="3"/>
      <c r="C27" s="2"/>
      <c r="D27" s="2"/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/>
      <c r="C32" s="2"/>
      <c r="D32" s="2"/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>
        <v>1</v>
      </c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12</v>
      </c>
      <c r="C52" s="2"/>
      <c r="D52" s="2"/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v>71</v>
      </c>
      <c r="D93" s="1">
        <f t="shared" ref="D93:E93" si="0">SUM(D5:D92)</f>
        <v>0</v>
      </c>
      <c r="E93" s="1">
        <f t="shared" si="0"/>
        <v>1</v>
      </c>
    </row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9"/>
  <sheetViews>
    <sheetView zoomScale="161" zoomScaleNormal="161" workbookViewId="0">
      <pane xSplit="1" ySplit="4" topLeftCell="B61" activePane="bottomRight" state="frozen"/>
      <selection pane="topRight" activeCell="B1" sqref="B1"/>
      <selection pane="bottomLeft" activeCell="A3" sqref="A3"/>
      <selection pane="bottomRight" activeCell="C71" sqref="C71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2005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>
        <v>5</v>
      </c>
      <c r="C7" s="2">
        <v>1</v>
      </c>
      <c r="D7" s="2">
        <v>2</v>
      </c>
      <c r="E7" s="2"/>
    </row>
    <row r="8" spans="1:5" ht="15.75" customHeight="1" x14ac:dyDescent="0.2">
      <c r="A8" s="2" t="s">
        <v>3</v>
      </c>
      <c r="B8" s="3">
        <v>9</v>
      </c>
      <c r="C8" s="2">
        <v>1</v>
      </c>
      <c r="D8" s="2">
        <v>2</v>
      </c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>
        <v>5</v>
      </c>
      <c r="C12" s="2">
        <v>0</v>
      </c>
      <c r="D12" s="2">
        <v>5</v>
      </c>
      <c r="E12" s="2"/>
    </row>
    <row r="13" spans="1:5" ht="15.75" customHeight="1" x14ac:dyDescent="0.2">
      <c r="A13" s="2" t="s">
        <v>6</v>
      </c>
      <c r="B13" s="3">
        <v>1</v>
      </c>
      <c r="C13" s="2">
        <v>0</v>
      </c>
      <c r="D13" s="2">
        <v>0</v>
      </c>
      <c r="E13" s="2"/>
    </row>
    <row r="14" spans="1:5" ht="15.75" customHeight="1" x14ac:dyDescent="0.2">
      <c r="A14" s="2" t="s">
        <v>44</v>
      </c>
      <c r="B14" s="3">
        <v>4</v>
      </c>
      <c r="C14" s="2">
        <v>1</v>
      </c>
      <c r="D14" s="2">
        <v>0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9</v>
      </c>
      <c r="C17" s="2">
        <v>11</v>
      </c>
      <c r="D17" s="2">
        <v>6</v>
      </c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>
        <v>2</v>
      </c>
      <c r="C21" s="2">
        <v>0</v>
      </c>
      <c r="D21" s="2">
        <v>0</v>
      </c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>
        <v>9</v>
      </c>
      <c r="C24" s="2">
        <v>7</v>
      </c>
      <c r="D24" s="2">
        <v>7</v>
      </c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3</v>
      </c>
      <c r="C26" s="2">
        <v>0</v>
      </c>
      <c r="D26" s="2">
        <v>0</v>
      </c>
      <c r="E26" s="2"/>
    </row>
    <row r="27" spans="1:5" ht="15.75" customHeight="1" x14ac:dyDescent="0.2">
      <c r="A27" s="2" t="s">
        <v>14</v>
      </c>
      <c r="B27" s="3">
        <v>7</v>
      </c>
      <c r="C27" s="2">
        <v>2</v>
      </c>
      <c r="D27" s="2">
        <v>2</v>
      </c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>
        <v>1</v>
      </c>
      <c r="C29" s="2">
        <v>0</v>
      </c>
      <c r="D29" s="2">
        <v>0</v>
      </c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13</v>
      </c>
      <c r="C32" s="2">
        <v>8</v>
      </c>
      <c r="D32" s="2">
        <v>3</v>
      </c>
      <c r="E32" s="2">
        <v>1</v>
      </c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>
        <v>12</v>
      </c>
      <c r="C43" s="2">
        <v>2</v>
      </c>
      <c r="D43" s="2">
        <v>10</v>
      </c>
      <c r="E43" s="2"/>
    </row>
    <row r="44" spans="1:5" ht="15.75" customHeight="1" x14ac:dyDescent="0.2">
      <c r="A44" s="2" t="s">
        <v>23</v>
      </c>
      <c r="B44" s="3">
        <v>7</v>
      </c>
      <c r="C44" s="2">
        <v>1</v>
      </c>
      <c r="D44" s="2">
        <v>0</v>
      </c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>
        <v>5</v>
      </c>
      <c r="C46" s="2">
        <v>5</v>
      </c>
      <c r="D46" s="2">
        <v>6</v>
      </c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>
        <v>1</v>
      </c>
      <c r="C49" s="2">
        <v>1</v>
      </c>
      <c r="D49" s="2">
        <v>0</v>
      </c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13</v>
      </c>
      <c r="C52" s="2">
        <v>1</v>
      </c>
      <c r="D52" s="2">
        <v>5</v>
      </c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>
        <v>1</v>
      </c>
      <c r="C54" s="2">
        <v>1</v>
      </c>
      <c r="D54" s="2">
        <v>0</v>
      </c>
      <c r="E54" s="2">
        <v>0</v>
      </c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2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>
        <v>2</v>
      </c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>
        <v>4</v>
      </c>
      <c r="C71" s="2">
        <v>2</v>
      </c>
      <c r="D71" s="2">
        <v>0</v>
      </c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>
        <v>3</v>
      </c>
      <c r="C74" s="2">
        <v>2</v>
      </c>
      <c r="D74" s="2">
        <v>4</v>
      </c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>
        <v>13</v>
      </c>
      <c r="C76" s="2">
        <v>22</v>
      </c>
      <c r="D76" s="2">
        <v>8</v>
      </c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>
        <v>1</v>
      </c>
      <c r="C83" s="2">
        <v>1</v>
      </c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>SUM(C5:C92)</f>
        <v>71</v>
      </c>
      <c r="D93" s="1">
        <f t="shared" ref="D93:E93" si="0">SUM(D5:D92)</f>
        <v>60</v>
      </c>
      <c r="E93" s="1">
        <f t="shared" si="0"/>
        <v>1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C7D75-33DB-8246-A89E-D3DDDDFB979D}">
  <dimension ref="A1:E1039"/>
  <sheetViews>
    <sheetView zoomScale="161" zoomScaleNormal="161" workbookViewId="0">
      <pane xSplit="1" ySplit="4" topLeftCell="B72" activePane="bottomRight" state="frozen"/>
      <selection pane="topRight" activeCell="B1" sqref="B1"/>
      <selection pane="bottomLeft" activeCell="A3" sqref="A3"/>
      <selection pane="bottomRight" activeCell="C77" sqref="C77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2006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>
        <v>1</v>
      </c>
      <c r="C7" s="2">
        <v>0</v>
      </c>
      <c r="D7" s="2">
        <v>1</v>
      </c>
      <c r="E7" s="2"/>
    </row>
    <row r="8" spans="1:5" ht="15.75" customHeight="1" x14ac:dyDescent="0.2">
      <c r="A8" s="2" t="s">
        <v>3</v>
      </c>
      <c r="B8" s="3">
        <v>6</v>
      </c>
      <c r="C8" s="2">
        <v>2</v>
      </c>
      <c r="D8" s="2">
        <v>2</v>
      </c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1</v>
      </c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>
        <v>6</v>
      </c>
      <c r="C12" s="2">
        <v>1</v>
      </c>
      <c r="D12" s="2">
        <v>1</v>
      </c>
      <c r="E12" s="2"/>
    </row>
    <row r="13" spans="1:5" ht="15.75" customHeight="1" x14ac:dyDescent="0.2">
      <c r="A13" s="2" t="s">
        <v>6</v>
      </c>
      <c r="B13" s="3">
        <v>4</v>
      </c>
      <c r="C13" s="2">
        <v>3</v>
      </c>
      <c r="D13" s="2"/>
      <c r="E13" s="2"/>
    </row>
    <row r="14" spans="1:5" ht="15.75" customHeight="1" x14ac:dyDescent="0.2">
      <c r="A14" s="2" t="s">
        <v>44</v>
      </c>
      <c r="B14" s="3">
        <v>4</v>
      </c>
      <c r="C14" s="2">
        <v>4</v>
      </c>
      <c r="D14" s="2">
        <v>3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9</v>
      </c>
      <c r="C17" s="2">
        <v>5</v>
      </c>
      <c r="D17" s="2">
        <v>8</v>
      </c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>
        <v>10</v>
      </c>
      <c r="C24" s="2">
        <v>4</v>
      </c>
      <c r="D24" s="2">
        <v>5</v>
      </c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5</v>
      </c>
      <c r="C26" s="2">
        <v>4</v>
      </c>
      <c r="D26" s="2">
        <v>2</v>
      </c>
      <c r="E26" s="2"/>
    </row>
    <row r="27" spans="1:5" ht="15.75" customHeight="1" x14ac:dyDescent="0.2">
      <c r="A27" s="2" t="s">
        <v>14</v>
      </c>
      <c r="B27" s="3">
        <v>4</v>
      </c>
      <c r="C27" s="2">
        <v>2</v>
      </c>
      <c r="D27" s="2">
        <v>1</v>
      </c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10</v>
      </c>
      <c r="C32" s="2">
        <v>10</v>
      </c>
      <c r="D32" s="2">
        <v>5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>
        <v>10</v>
      </c>
      <c r="C43" s="2">
        <v>3</v>
      </c>
      <c r="D43" s="2">
        <v>4</v>
      </c>
      <c r="E43" s="2"/>
    </row>
    <row r="44" spans="1:5" ht="15.75" customHeight="1" x14ac:dyDescent="0.2">
      <c r="A44" s="2" t="s">
        <v>23</v>
      </c>
      <c r="B44" s="3">
        <v>2</v>
      </c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>
        <v>4</v>
      </c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10</v>
      </c>
      <c r="C52" s="2">
        <v>4</v>
      </c>
      <c r="D52" s="2">
        <v>4</v>
      </c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>
        <v>2</v>
      </c>
      <c r="C54" s="2">
        <v>1</v>
      </c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>
        <v>2</v>
      </c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>
        <v>7</v>
      </c>
      <c r="C76" s="2">
        <v>7</v>
      </c>
      <c r="D76" s="2">
        <v>4</v>
      </c>
      <c r="E76" s="2"/>
    </row>
    <row r="77" spans="1:5" ht="15.75" customHeight="1" x14ac:dyDescent="0.2">
      <c r="A77" s="2" t="s">
        <v>39</v>
      </c>
      <c r="B77" s="3">
        <v>3</v>
      </c>
      <c r="C77" s="2">
        <v>3</v>
      </c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53</v>
      </c>
      <c r="D93" s="1">
        <f t="shared" si="0"/>
        <v>40</v>
      </c>
      <c r="E93" s="1">
        <f t="shared" si="0"/>
        <v>0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D3FC-24D5-FF49-8FA1-F00333AAAF54}">
  <dimension ref="A1:J1039"/>
  <sheetViews>
    <sheetView zoomScale="161" zoomScaleNormal="161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E52" sqref="E52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2007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>
        <v>6</v>
      </c>
      <c r="C8" s="2">
        <v>1</v>
      </c>
      <c r="D8" s="2"/>
      <c r="E8" s="2">
        <v>1</v>
      </c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>
        <v>8</v>
      </c>
      <c r="C13" s="2">
        <v>11</v>
      </c>
      <c r="D13" s="2">
        <v>3</v>
      </c>
      <c r="E13" s="2"/>
    </row>
    <row r="14" spans="1:5" ht="15.75" customHeight="1" x14ac:dyDescent="0.2">
      <c r="A14" s="2" t="s">
        <v>44</v>
      </c>
      <c r="B14" s="3"/>
      <c r="C14" s="2"/>
      <c r="D14" s="2"/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10" ht="15.75" customHeight="1" x14ac:dyDescent="0.2">
      <c r="A17" s="2" t="s">
        <v>7</v>
      </c>
      <c r="B17" s="3">
        <v>10</v>
      </c>
      <c r="C17" s="2">
        <v>10</v>
      </c>
      <c r="D17" s="2">
        <v>12</v>
      </c>
      <c r="E17" s="2">
        <v>1</v>
      </c>
      <c r="G17" s="2"/>
      <c r="H17" s="2"/>
      <c r="I17" s="2"/>
      <c r="J17" s="2"/>
    </row>
    <row r="18" spans="1:10" ht="15.75" customHeight="1" x14ac:dyDescent="0.2">
      <c r="A18" s="2" t="s">
        <v>70</v>
      </c>
      <c r="B18" s="3"/>
      <c r="C18" s="2"/>
      <c r="D18" s="2"/>
      <c r="E18" s="2"/>
    </row>
    <row r="19" spans="1:10" ht="15.75" customHeight="1" x14ac:dyDescent="0.2">
      <c r="A19" s="2" t="s">
        <v>8</v>
      </c>
      <c r="B19" s="3"/>
      <c r="C19" s="2"/>
      <c r="D19" s="2"/>
      <c r="E19" s="2"/>
    </row>
    <row r="20" spans="1:10" ht="15.75" customHeight="1" x14ac:dyDescent="0.2">
      <c r="A20" s="2" t="s">
        <v>79</v>
      </c>
      <c r="B20" s="3"/>
      <c r="C20" s="2"/>
      <c r="D20" s="2"/>
      <c r="E20" s="2"/>
    </row>
    <row r="21" spans="1:10" ht="15.75" customHeight="1" x14ac:dyDescent="0.2">
      <c r="A21" s="2" t="s">
        <v>57</v>
      </c>
      <c r="B21" s="3"/>
      <c r="C21" s="2"/>
      <c r="D21" s="2"/>
      <c r="E21" s="2"/>
    </row>
    <row r="22" spans="1:10" ht="15.75" customHeight="1" x14ac:dyDescent="0.2">
      <c r="A22" s="2" t="s">
        <v>9</v>
      </c>
      <c r="B22" s="3"/>
      <c r="C22" s="2"/>
      <c r="D22" s="2"/>
      <c r="E22" s="2"/>
    </row>
    <row r="23" spans="1:10" ht="15.75" customHeight="1" x14ac:dyDescent="0.2">
      <c r="A23" s="2" t="s">
        <v>50</v>
      </c>
      <c r="B23" s="3"/>
      <c r="C23" s="2"/>
      <c r="D23" s="2"/>
      <c r="E23" s="2"/>
    </row>
    <row r="24" spans="1:10" ht="15.75" customHeight="1" x14ac:dyDescent="0.2">
      <c r="A24" s="2" t="s">
        <v>10</v>
      </c>
      <c r="B24" s="3">
        <v>9</v>
      </c>
      <c r="C24" s="2">
        <v>6</v>
      </c>
      <c r="D24" s="2">
        <v>12</v>
      </c>
      <c r="E24" s="2"/>
    </row>
    <row r="25" spans="1:10" ht="15.75" customHeight="1" x14ac:dyDescent="0.2">
      <c r="A25" s="2" t="s">
        <v>71</v>
      </c>
      <c r="B25" s="3"/>
      <c r="C25" s="2"/>
      <c r="D25" s="2"/>
      <c r="E25" s="2"/>
    </row>
    <row r="26" spans="1:10" ht="15.75" customHeight="1" x14ac:dyDescent="0.2">
      <c r="A26" s="2" t="s">
        <v>11</v>
      </c>
      <c r="B26" s="3">
        <v>1</v>
      </c>
      <c r="C26" s="2"/>
      <c r="D26" s="2"/>
      <c r="E26" s="2"/>
    </row>
    <row r="27" spans="1:10" ht="15.75" customHeight="1" x14ac:dyDescent="0.2">
      <c r="A27" s="2" t="s">
        <v>14</v>
      </c>
      <c r="B27" s="3">
        <v>9</v>
      </c>
      <c r="C27" s="2">
        <v>3</v>
      </c>
      <c r="D27" s="2">
        <v>5</v>
      </c>
      <c r="E27" s="2"/>
    </row>
    <row r="28" spans="1:10" ht="15.75" customHeight="1" x14ac:dyDescent="0.2">
      <c r="A28" s="2" t="s">
        <v>15</v>
      </c>
      <c r="B28" s="3"/>
      <c r="C28" s="2"/>
      <c r="D28" s="2"/>
      <c r="E28" s="2"/>
    </row>
    <row r="29" spans="1:10" ht="15.75" customHeight="1" x14ac:dyDescent="0.2">
      <c r="A29" s="2" t="s">
        <v>13</v>
      </c>
      <c r="B29" s="3">
        <v>2</v>
      </c>
      <c r="C29" s="2"/>
      <c r="D29" s="2"/>
      <c r="E29" s="2"/>
    </row>
    <row r="30" spans="1:10" ht="15.75" customHeight="1" x14ac:dyDescent="0.2">
      <c r="A30" s="2" t="s">
        <v>12</v>
      </c>
      <c r="B30" s="3"/>
      <c r="C30" s="2"/>
      <c r="D30" s="2"/>
      <c r="E30" s="2"/>
    </row>
    <row r="31" spans="1:10" ht="15.75" customHeight="1" x14ac:dyDescent="0.2">
      <c r="A31" s="2" t="s">
        <v>51</v>
      </c>
      <c r="B31" s="3"/>
      <c r="C31" s="2"/>
      <c r="D31" s="2"/>
      <c r="E31" s="2"/>
    </row>
    <row r="32" spans="1:10" ht="15.75" customHeight="1" x14ac:dyDescent="0.2">
      <c r="A32" s="2" t="s">
        <v>16</v>
      </c>
      <c r="B32" s="3">
        <v>10</v>
      </c>
      <c r="C32" s="2">
        <v>6</v>
      </c>
      <c r="D32" s="2">
        <v>4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>
        <v>10</v>
      </c>
      <c r="C43" s="2">
        <v>2</v>
      </c>
      <c r="D43" s="2">
        <v>4</v>
      </c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>
        <v>2</v>
      </c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>
        <v>1</v>
      </c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10</v>
      </c>
      <c r="C52" s="2">
        <v>1</v>
      </c>
      <c r="D52" s="2">
        <v>1</v>
      </c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>
        <v>2</v>
      </c>
      <c r="C54" s="2">
        <v>1</v>
      </c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9</v>
      </c>
      <c r="C73" s="2">
        <v>0</v>
      </c>
      <c r="D73" s="2">
        <v>1</v>
      </c>
      <c r="E73" s="2"/>
    </row>
    <row r="74" spans="1:5" ht="15.75" customHeight="1" x14ac:dyDescent="0.2">
      <c r="A74" s="2" t="s">
        <v>36</v>
      </c>
      <c r="B74" s="3">
        <v>1</v>
      </c>
      <c r="C74" s="2">
        <v>3</v>
      </c>
      <c r="D74" s="2"/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>
        <v>10</v>
      </c>
      <c r="C76" s="2">
        <v>13</v>
      </c>
      <c r="D76" s="2">
        <v>6</v>
      </c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57</v>
      </c>
      <c r="D93" s="1">
        <f t="shared" si="0"/>
        <v>48</v>
      </c>
      <c r="E93" s="1">
        <f t="shared" si="0"/>
        <v>2</v>
      </c>
    </row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7E211-7BD2-584E-A06A-BC96CAB872FF}">
  <dimension ref="A1:E1039"/>
  <sheetViews>
    <sheetView zoomScale="161" zoomScaleNormal="161" workbookViewId="0">
      <pane xSplit="1" ySplit="4" topLeftCell="B46" activePane="bottomRight" state="frozen"/>
      <selection pane="topRight" activeCell="B1" sqref="B1"/>
      <selection pane="bottomLeft" activeCell="A3" sqref="A3"/>
      <selection pane="bottomRight" activeCell="B59" sqref="B59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2008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>
        <v>3</v>
      </c>
      <c r="C7" s="2">
        <v>0</v>
      </c>
      <c r="D7" s="2">
        <v>1</v>
      </c>
      <c r="E7" s="2"/>
    </row>
    <row r="8" spans="1:5" ht="15.75" customHeight="1" x14ac:dyDescent="0.2">
      <c r="A8" s="2" t="s">
        <v>3</v>
      </c>
      <c r="B8" s="3">
        <v>10</v>
      </c>
      <c r="C8" s="2">
        <v>1</v>
      </c>
      <c r="D8" s="2">
        <v>1</v>
      </c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>
        <v>10</v>
      </c>
      <c r="C13" s="2">
        <v>11</v>
      </c>
      <c r="D13" s="2">
        <v>1</v>
      </c>
      <c r="E13" s="2"/>
    </row>
    <row r="14" spans="1:5" ht="15.75" customHeight="1" x14ac:dyDescent="0.2">
      <c r="A14" s="2" t="s">
        <v>44</v>
      </c>
      <c r="B14" s="3">
        <v>8</v>
      </c>
      <c r="C14" s="2">
        <v>5</v>
      </c>
      <c r="D14" s="2">
        <v>1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5</v>
      </c>
      <c r="C17" s="2">
        <v>3</v>
      </c>
      <c r="D17" s="2">
        <v>3</v>
      </c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>
        <v>2</v>
      </c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>
        <v>9</v>
      </c>
      <c r="C24" s="2">
        <v>4</v>
      </c>
      <c r="D24" s="2">
        <v>10</v>
      </c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/>
      <c r="C26" s="2"/>
      <c r="D26" s="2"/>
      <c r="E26" s="2"/>
    </row>
    <row r="27" spans="1:5" ht="15.75" customHeight="1" x14ac:dyDescent="0.2">
      <c r="A27" s="2" t="s">
        <v>14</v>
      </c>
      <c r="B27" s="3">
        <v>6</v>
      </c>
      <c r="C27" s="2">
        <v>1</v>
      </c>
      <c r="D27" s="2">
        <v>4</v>
      </c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9</v>
      </c>
      <c r="C32" s="2">
        <v>2</v>
      </c>
      <c r="D32" s="2">
        <v>2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>
        <v>1</v>
      </c>
      <c r="C43" s="2">
        <v>1</v>
      </c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>
        <v>2</v>
      </c>
      <c r="C45" s="2">
        <v>2</v>
      </c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10</v>
      </c>
      <c r="C52" s="2">
        <v>1</v>
      </c>
      <c r="D52" s="2">
        <v>2</v>
      </c>
      <c r="E52" s="2">
        <v>1</v>
      </c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>
        <v>7</v>
      </c>
      <c r="C59" s="2">
        <v>5</v>
      </c>
      <c r="D59" s="2">
        <v>6</v>
      </c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>
        <v>5</v>
      </c>
      <c r="C68" s="2">
        <v>1</v>
      </c>
      <c r="D68" s="2">
        <v>1</v>
      </c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9</v>
      </c>
      <c r="C73" s="2"/>
      <c r="D73" s="2"/>
      <c r="E73" s="2"/>
    </row>
    <row r="74" spans="1:5" ht="15.75" customHeight="1" x14ac:dyDescent="0.2">
      <c r="A74" s="2" t="s">
        <v>36</v>
      </c>
      <c r="B74" s="3">
        <v>4</v>
      </c>
      <c r="C74" s="2">
        <v>3</v>
      </c>
      <c r="D74" s="2">
        <v>2</v>
      </c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>
        <v>9</v>
      </c>
      <c r="C76" s="2">
        <v>7</v>
      </c>
      <c r="D76" s="2">
        <v>4</v>
      </c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47</v>
      </c>
      <c r="D93" s="1">
        <f t="shared" si="0"/>
        <v>38</v>
      </c>
      <c r="E93" s="1">
        <f t="shared" si="0"/>
        <v>1</v>
      </c>
    </row>
    <row r="94" spans="1:5" ht="15.75" customHeight="1" x14ac:dyDescent="0.2"/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95CB-E77E-A541-90C6-FBBAB9BC5B77}">
  <dimension ref="A1:E1039"/>
  <sheetViews>
    <sheetView zoomScale="161" zoomScaleNormal="161" workbookViewId="0">
      <pane xSplit="1" ySplit="4" topLeftCell="B51" activePane="bottomRight" state="frozen"/>
      <selection pane="topRight" activeCell="B1" sqref="B1"/>
      <selection pane="bottomLeft" activeCell="A3" sqref="A3"/>
      <selection pane="bottomRight" activeCell="B59" sqref="B59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2009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>
        <v>1</v>
      </c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>
        <v>6</v>
      </c>
      <c r="C7" s="2"/>
      <c r="D7" s="2"/>
      <c r="E7" s="2"/>
    </row>
    <row r="8" spans="1:5" ht="15.75" customHeight="1" x14ac:dyDescent="0.2">
      <c r="A8" s="2" t="s">
        <v>3</v>
      </c>
      <c r="B8" s="3">
        <v>5</v>
      </c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>
        <v>10</v>
      </c>
      <c r="C13" s="2">
        <v>9</v>
      </c>
      <c r="D13" s="2">
        <v>3</v>
      </c>
      <c r="E13" s="2"/>
    </row>
    <row r="14" spans="1:5" ht="15.75" customHeight="1" x14ac:dyDescent="0.2">
      <c r="A14" s="2" t="s">
        <v>44</v>
      </c>
      <c r="B14" s="3">
        <v>11</v>
      </c>
      <c r="C14" s="2">
        <v>4</v>
      </c>
      <c r="D14" s="2">
        <v>6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11</v>
      </c>
      <c r="C17" s="2">
        <v>20</v>
      </c>
      <c r="D17" s="2">
        <v>8</v>
      </c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>
        <v>9</v>
      </c>
      <c r="C24" s="2">
        <v>7</v>
      </c>
      <c r="D24" s="2">
        <v>2</v>
      </c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/>
      <c r="C26" s="2"/>
      <c r="D26" s="2"/>
      <c r="E26" s="2"/>
    </row>
    <row r="27" spans="1:5" ht="15.75" customHeight="1" x14ac:dyDescent="0.2">
      <c r="A27" s="2" t="s">
        <v>14</v>
      </c>
      <c r="B27" s="3">
        <v>10</v>
      </c>
      <c r="C27" s="2">
        <v>7</v>
      </c>
      <c r="D27" s="2">
        <v>9</v>
      </c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5</v>
      </c>
      <c r="C32" s="2">
        <v>0</v>
      </c>
      <c r="D32" s="2">
        <v>1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>
        <v>10</v>
      </c>
      <c r="C36" s="2">
        <v>1</v>
      </c>
      <c r="D36" s="2">
        <v>0</v>
      </c>
      <c r="E36" s="2">
        <v>1</v>
      </c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>
        <v>5</v>
      </c>
      <c r="C41" s="2">
        <v>0</v>
      </c>
      <c r="D41" s="2">
        <v>4</v>
      </c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>
        <v>2</v>
      </c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12</v>
      </c>
      <c r="C52" s="2">
        <v>3</v>
      </c>
      <c r="D52" s="2">
        <v>10</v>
      </c>
      <c r="E52" s="2"/>
    </row>
    <row r="53" spans="1:5" ht="15.75" customHeight="1" x14ac:dyDescent="0.2">
      <c r="A53" s="2" t="s">
        <v>43</v>
      </c>
      <c r="B53" s="3">
        <v>4</v>
      </c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>
        <v>1</v>
      </c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2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>
        <v>1</v>
      </c>
      <c r="C66" s="2">
        <v>1</v>
      </c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>
        <v>1</v>
      </c>
      <c r="C68" s="2"/>
      <c r="D68" s="2"/>
      <c r="E68" s="2"/>
    </row>
    <row r="69" spans="1:5" ht="15.75" customHeight="1" x14ac:dyDescent="0.2">
      <c r="A69" s="2" t="s">
        <v>33</v>
      </c>
      <c r="B69" s="3">
        <v>8</v>
      </c>
      <c r="C69" s="2">
        <v>2</v>
      </c>
      <c r="D69" s="2">
        <v>1</v>
      </c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3</v>
      </c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56</v>
      </c>
      <c r="D93" s="1">
        <f t="shared" si="0"/>
        <v>44</v>
      </c>
      <c r="E93" s="1">
        <f t="shared" si="0"/>
        <v>1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EC11C-667B-4941-9A32-455AD128BB49}">
  <dimension ref="A1:E1039"/>
  <sheetViews>
    <sheetView zoomScale="161" zoomScaleNormal="161" workbookViewId="0">
      <pane xSplit="1" ySplit="4" topLeftCell="B37" activePane="bottomRight" state="frozen"/>
      <selection pane="topRight" activeCell="B1" sqref="B1"/>
      <selection pane="bottomLeft" activeCell="A3" sqref="A3"/>
      <selection pane="bottomRight" activeCell="C53" sqref="C53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2010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>
        <v>3</v>
      </c>
      <c r="C6" s="2"/>
      <c r="D6" s="2">
        <v>4</v>
      </c>
      <c r="E6" s="2"/>
    </row>
    <row r="7" spans="1:5" ht="15.75" customHeight="1" x14ac:dyDescent="0.2">
      <c r="A7" s="2" t="s">
        <v>56</v>
      </c>
      <c r="B7" s="3">
        <v>8</v>
      </c>
      <c r="C7" s="2">
        <v>1</v>
      </c>
      <c r="D7" s="2">
        <v>1</v>
      </c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>
        <v>5</v>
      </c>
      <c r="C13" s="2">
        <v>6</v>
      </c>
      <c r="D13" s="2">
        <v>1</v>
      </c>
      <c r="E13" s="2"/>
    </row>
    <row r="14" spans="1:5" ht="15.75" customHeight="1" x14ac:dyDescent="0.2">
      <c r="A14" s="2" t="s">
        <v>44</v>
      </c>
      <c r="B14" s="3">
        <v>11</v>
      </c>
      <c r="C14" s="2">
        <v>7</v>
      </c>
      <c r="D14" s="2">
        <v>1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11</v>
      </c>
      <c r="C17" s="2">
        <v>10</v>
      </c>
      <c r="D17" s="2">
        <v>9</v>
      </c>
      <c r="E17" s="2">
        <v>2</v>
      </c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>
        <v>4</v>
      </c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>
        <v>7</v>
      </c>
      <c r="C24" s="2">
        <v>3</v>
      </c>
      <c r="D24" s="2">
        <v>5</v>
      </c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4</v>
      </c>
      <c r="C26" s="2">
        <v>0</v>
      </c>
      <c r="D26" s="2">
        <v>1</v>
      </c>
      <c r="E26" s="2"/>
    </row>
    <row r="27" spans="1:5" ht="15.75" customHeight="1" x14ac:dyDescent="0.2">
      <c r="A27" s="2" t="s">
        <v>14</v>
      </c>
      <c r="B27" s="3">
        <v>5</v>
      </c>
      <c r="C27" s="2">
        <v>2</v>
      </c>
      <c r="D27" s="2">
        <v>2</v>
      </c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10</v>
      </c>
      <c r="C32" s="2">
        <v>2</v>
      </c>
      <c r="D32" s="2">
        <v>2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>
        <v>10</v>
      </c>
      <c r="C36" s="2">
        <v>2</v>
      </c>
      <c r="D36" s="2">
        <v>1</v>
      </c>
      <c r="E36" s="2">
        <v>1</v>
      </c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>
        <v>7</v>
      </c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12</v>
      </c>
      <c r="C52" s="2">
        <v>1</v>
      </c>
      <c r="D52" s="2">
        <v>3</v>
      </c>
      <c r="E52" s="2"/>
    </row>
    <row r="53" spans="1:5" ht="15.75" customHeight="1" x14ac:dyDescent="0.2">
      <c r="A53" s="2" t="s">
        <v>43</v>
      </c>
      <c r="B53" s="3">
        <v>1</v>
      </c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2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>
        <v>1</v>
      </c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>
        <v>9</v>
      </c>
      <c r="C69" s="2">
        <v>2</v>
      </c>
      <c r="D69" s="2">
        <v>1</v>
      </c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11</v>
      </c>
      <c r="C73" s="2"/>
      <c r="D73" s="2"/>
      <c r="E73" s="2"/>
    </row>
    <row r="74" spans="1:5" ht="15.75" customHeight="1" x14ac:dyDescent="0.2">
      <c r="A74" s="2" t="s">
        <v>36</v>
      </c>
      <c r="B74" s="3">
        <v>5</v>
      </c>
      <c r="C74" s="2">
        <v>5</v>
      </c>
      <c r="D74" s="2">
        <v>7</v>
      </c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43</v>
      </c>
      <c r="D93" s="1">
        <f t="shared" si="0"/>
        <v>38</v>
      </c>
      <c r="E93" s="1">
        <f t="shared" si="0"/>
        <v>3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D05D-69A6-694E-A39C-2BF8442AFDEE}">
  <dimension ref="A1:E1039"/>
  <sheetViews>
    <sheetView zoomScale="161" zoomScaleNormal="161" workbookViewId="0">
      <pane xSplit="1" ySplit="4" topLeftCell="B49" activePane="bottomRight" state="frozen"/>
      <selection pane="topRight" activeCell="B1" sqref="B1"/>
      <selection pane="bottomLeft" activeCell="A3" sqref="A3"/>
      <selection pane="bottomRight" activeCell="C53" sqref="C53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2011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>
        <v>4</v>
      </c>
      <c r="C5" s="2">
        <v>2</v>
      </c>
      <c r="D5" s="2">
        <v>1</v>
      </c>
      <c r="E5" s="2"/>
    </row>
    <row r="6" spans="1:5" ht="15.75" customHeight="1" x14ac:dyDescent="0.2">
      <c r="A6" s="2" t="s">
        <v>2</v>
      </c>
      <c r="B6" s="3">
        <v>8</v>
      </c>
      <c r="C6" s="2">
        <v>0</v>
      </c>
      <c r="D6" s="2">
        <v>1</v>
      </c>
      <c r="E6" s="2">
        <v>2</v>
      </c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>
        <v>3</v>
      </c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1</v>
      </c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>
        <v>6</v>
      </c>
      <c r="C13" s="2">
        <v>3</v>
      </c>
      <c r="D13" s="2">
        <v>4</v>
      </c>
      <c r="E13" s="2"/>
    </row>
    <row r="14" spans="1:5" ht="15.75" customHeight="1" x14ac:dyDescent="0.2">
      <c r="A14" s="2" t="s">
        <v>44</v>
      </c>
      <c r="B14" s="3">
        <v>12</v>
      </c>
      <c r="C14" s="2">
        <v>13</v>
      </c>
      <c r="D14" s="2">
        <v>5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9</v>
      </c>
      <c r="C17" s="2">
        <v>1</v>
      </c>
      <c r="D17" s="2">
        <v>8</v>
      </c>
      <c r="E17" s="2">
        <v>2</v>
      </c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>
        <v>12</v>
      </c>
      <c r="C24" s="2">
        <v>8</v>
      </c>
      <c r="D24" s="2">
        <v>4</v>
      </c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10</v>
      </c>
      <c r="C26" s="2">
        <v>6</v>
      </c>
      <c r="D26" s="2">
        <v>2</v>
      </c>
      <c r="E26" s="2"/>
    </row>
    <row r="27" spans="1:5" ht="15.75" customHeight="1" x14ac:dyDescent="0.2">
      <c r="A27" s="2" t="s">
        <v>14</v>
      </c>
      <c r="B27" s="3">
        <v>5</v>
      </c>
      <c r="C27" s="2">
        <v>2</v>
      </c>
      <c r="D27" s="2">
        <v>1</v>
      </c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2</v>
      </c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11</v>
      </c>
      <c r="C32" s="2">
        <v>1</v>
      </c>
      <c r="D32" s="2">
        <v>7</v>
      </c>
      <c r="E32" s="2">
        <v>1</v>
      </c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>
        <v>10</v>
      </c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>
        <v>5</v>
      </c>
      <c r="C41" s="2">
        <v>1</v>
      </c>
      <c r="D41" s="2"/>
      <c r="E41" s="2"/>
    </row>
    <row r="42" spans="1:5" ht="15.75" customHeight="1" x14ac:dyDescent="0.2">
      <c r="A42" s="2" t="s">
        <v>66</v>
      </c>
      <c r="B42" s="3">
        <v>1</v>
      </c>
      <c r="C42" s="2">
        <v>0</v>
      </c>
      <c r="D42" s="2">
        <v>1</v>
      </c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>
        <v>1</v>
      </c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11</v>
      </c>
      <c r="C52" s="2">
        <v>1</v>
      </c>
      <c r="D52" s="2">
        <v>1</v>
      </c>
      <c r="E52" s="2"/>
    </row>
    <row r="53" spans="1:5" ht="15.75" customHeight="1" x14ac:dyDescent="0.2">
      <c r="A53" s="2" t="s">
        <v>43</v>
      </c>
      <c r="B53" s="3">
        <v>1</v>
      </c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1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>
        <v>2</v>
      </c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9</v>
      </c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>
        <v>1</v>
      </c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39</v>
      </c>
      <c r="D93" s="1">
        <f t="shared" si="0"/>
        <v>35</v>
      </c>
      <c r="E93" s="1">
        <f t="shared" si="0"/>
        <v>5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E6E03-E40C-EA41-B11C-46A7AA8102FC}">
  <dimension ref="A1:E1039"/>
  <sheetViews>
    <sheetView zoomScale="161" zoomScaleNormal="161" workbookViewId="0">
      <pane xSplit="1" ySplit="4" topLeftCell="B45" activePane="bottomRight" state="frozen"/>
      <selection pane="topRight" activeCell="B1" sqref="B1"/>
      <selection pane="bottomLeft" activeCell="A3" sqref="A3"/>
      <selection pane="bottomRight" activeCell="E52" sqref="E52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2012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>
        <v>1</v>
      </c>
      <c r="C6" s="2">
        <v>0</v>
      </c>
      <c r="D6" s="2">
        <v>1</v>
      </c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>
        <v>2</v>
      </c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>
        <v>4</v>
      </c>
      <c r="C13" s="2">
        <v>2</v>
      </c>
      <c r="D13" s="2">
        <v>2</v>
      </c>
      <c r="E13" s="2">
        <v>1</v>
      </c>
    </row>
    <row r="14" spans="1:5" ht="15.75" customHeight="1" x14ac:dyDescent="0.2">
      <c r="A14" s="2" t="s">
        <v>44</v>
      </c>
      <c r="B14" s="3">
        <v>12</v>
      </c>
      <c r="C14" s="2">
        <v>9</v>
      </c>
      <c r="D14" s="2">
        <v>2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4</v>
      </c>
      <c r="C17" s="2">
        <v>2</v>
      </c>
      <c r="D17" s="2"/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1</v>
      </c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>
        <v>6</v>
      </c>
      <c r="C24" s="2">
        <v>0</v>
      </c>
      <c r="D24" s="2">
        <v>2</v>
      </c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8</v>
      </c>
      <c r="C26" s="2">
        <v>9</v>
      </c>
      <c r="D26" s="2">
        <v>1</v>
      </c>
      <c r="E26" s="2"/>
    </row>
    <row r="27" spans="1:5" ht="15.75" customHeight="1" x14ac:dyDescent="0.2">
      <c r="A27" s="2" t="s">
        <v>14</v>
      </c>
      <c r="B27" s="3">
        <v>5</v>
      </c>
      <c r="C27" s="2">
        <v>1</v>
      </c>
      <c r="D27" s="2">
        <v>3</v>
      </c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11</v>
      </c>
      <c r="C30" s="2">
        <v>5</v>
      </c>
      <c r="D30" s="2">
        <v>5</v>
      </c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10</v>
      </c>
      <c r="C32" s="2">
        <v>1</v>
      </c>
      <c r="D32" s="2">
        <v>4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>
        <v>8</v>
      </c>
      <c r="C34" s="2">
        <v>2</v>
      </c>
      <c r="D34" s="2">
        <v>3</v>
      </c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>
        <v>3</v>
      </c>
      <c r="C36" s="2">
        <v>1</v>
      </c>
      <c r="D36" s="2">
        <v>1</v>
      </c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>
        <v>7</v>
      </c>
      <c r="C46" s="2">
        <v>1</v>
      </c>
      <c r="D46" s="2">
        <v>2</v>
      </c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12</v>
      </c>
      <c r="C52" s="2">
        <v>0</v>
      </c>
      <c r="D52" s="2">
        <v>1</v>
      </c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5</v>
      </c>
      <c r="C56" s="2">
        <v>1</v>
      </c>
      <c r="D56" s="2">
        <v>2</v>
      </c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>
        <v>9</v>
      </c>
      <c r="C58" s="2">
        <v>1</v>
      </c>
      <c r="D58" s="2">
        <v>5</v>
      </c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6</v>
      </c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>
        <v>3</v>
      </c>
      <c r="C76" s="2">
        <v>2</v>
      </c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>
        <v>1</v>
      </c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37</v>
      </c>
      <c r="D93" s="1">
        <f t="shared" si="0"/>
        <v>34</v>
      </c>
      <c r="E93" s="1">
        <f t="shared" si="0"/>
        <v>1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C1527-4585-F14B-BB23-1DBE458F6ED9}">
  <dimension ref="A1:E1039"/>
  <sheetViews>
    <sheetView zoomScale="161" zoomScaleNormal="161" workbookViewId="0">
      <pane xSplit="1" ySplit="4" topLeftCell="B49" activePane="bottomRight" state="frozen"/>
      <selection pane="topRight" activeCell="B1" sqref="B1"/>
      <selection pane="bottomLeft" activeCell="A3" sqref="A3"/>
      <selection pane="bottomRight" activeCell="B64" sqref="B64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2013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>
        <v>5</v>
      </c>
      <c r="C5" s="2">
        <v>2</v>
      </c>
      <c r="D5" s="2">
        <v>1</v>
      </c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2</v>
      </c>
      <c r="C10" s="2">
        <v>3</v>
      </c>
      <c r="D10" s="2">
        <v>1</v>
      </c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11</v>
      </c>
      <c r="C14" s="2">
        <v>15</v>
      </c>
      <c r="D14" s="2">
        <v>10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/>
      <c r="C17" s="2"/>
      <c r="D17" s="2"/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6</v>
      </c>
      <c r="C22" s="2">
        <v>7</v>
      </c>
      <c r="D22" s="2">
        <v>7</v>
      </c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>
        <v>3</v>
      </c>
      <c r="C24" s="2">
        <v>1</v>
      </c>
      <c r="D24" s="2">
        <v>1</v>
      </c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9</v>
      </c>
      <c r="C26" s="2">
        <v>5</v>
      </c>
      <c r="D26" s="2">
        <v>6</v>
      </c>
      <c r="E26" s="2"/>
    </row>
    <row r="27" spans="1:5" ht="15.75" customHeight="1" x14ac:dyDescent="0.2">
      <c r="A27" s="2" t="s">
        <v>14</v>
      </c>
      <c r="B27" s="3"/>
      <c r="C27" s="2"/>
      <c r="D27" s="2"/>
      <c r="E27" s="2"/>
    </row>
    <row r="28" spans="1:5" ht="15.75" customHeight="1" x14ac:dyDescent="0.2">
      <c r="A28" s="2" t="s">
        <v>15</v>
      </c>
      <c r="B28" s="3">
        <v>4</v>
      </c>
      <c r="C28" s="2">
        <v>9</v>
      </c>
      <c r="D28" s="2">
        <v>5</v>
      </c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11</v>
      </c>
      <c r="C30" s="2">
        <v>9</v>
      </c>
      <c r="D30" s="2">
        <v>3</v>
      </c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11</v>
      </c>
      <c r="C32" s="2">
        <v>5</v>
      </c>
      <c r="D32" s="2">
        <v>5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>
        <v>2</v>
      </c>
      <c r="C34" s="2"/>
      <c r="D34" s="2"/>
      <c r="E34" s="2"/>
    </row>
    <row r="35" spans="1:5" ht="15.75" customHeight="1" x14ac:dyDescent="0.2">
      <c r="A35" s="2" t="s">
        <v>18</v>
      </c>
      <c r="B35" s="3">
        <v>1</v>
      </c>
      <c r="C35" s="2">
        <v>1</v>
      </c>
      <c r="D35" s="2">
        <v>2</v>
      </c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>
        <v>3</v>
      </c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>
        <v>1</v>
      </c>
      <c r="C51" s="2"/>
      <c r="D51" s="2"/>
      <c r="E51" s="2"/>
    </row>
    <row r="52" spans="1:5" ht="15.75" customHeight="1" x14ac:dyDescent="0.2">
      <c r="A52" s="2" t="s">
        <v>42</v>
      </c>
      <c r="B52" s="3">
        <v>10</v>
      </c>
      <c r="C52" s="2">
        <v>3</v>
      </c>
      <c r="D52" s="2">
        <v>3</v>
      </c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5</v>
      </c>
      <c r="C56" s="2">
        <v>1</v>
      </c>
      <c r="D56" s="2">
        <v>2</v>
      </c>
      <c r="E56" s="2"/>
    </row>
    <row r="57" spans="1:5" ht="15.75" customHeight="1" x14ac:dyDescent="0.2">
      <c r="A57" s="2" t="s">
        <v>27</v>
      </c>
      <c r="B57" s="3">
        <v>1</v>
      </c>
      <c r="C57" s="2"/>
      <c r="D57" s="2"/>
      <c r="E57" s="2"/>
    </row>
    <row r="58" spans="1:5" ht="15.75" customHeight="1" x14ac:dyDescent="0.2">
      <c r="A58" s="2" t="s">
        <v>28</v>
      </c>
      <c r="B58" s="3">
        <v>10</v>
      </c>
      <c r="C58" s="2">
        <v>4</v>
      </c>
      <c r="D58" s="2">
        <v>8</v>
      </c>
      <c r="E58" s="2"/>
    </row>
    <row r="59" spans="1:5" ht="15.75" customHeight="1" x14ac:dyDescent="0.2">
      <c r="A59" s="2" t="s">
        <v>29</v>
      </c>
      <c r="B59" s="3">
        <v>1</v>
      </c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1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9</v>
      </c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66</v>
      </c>
      <c r="D93" s="1">
        <f t="shared" si="0"/>
        <v>54</v>
      </c>
      <c r="E93" s="1">
        <f t="shared" si="0"/>
        <v>0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ABF59-CFB5-0843-BAE1-2DB9E3D963CC}">
  <dimension ref="A1:E1039"/>
  <sheetViews>
    <sheetView zoomScale="161" zoomScaleNormal="161" workbookViewId="0">
      <pane xSplit="1" ySplit="4" topLeftCell="B42" activePane="bottomRight" state="frozen"/>
      <selection pane="topRight" activeCell="B1" sqref="B1"/>
      <selection pane="bottomLeft" activeCell="A3" sqref="A3"/>
      <selection pane="bottomRight" activeCell="G10" sqref="G10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2014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>
        <v>1</v>
      </c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10</v>
      </c>
      <c r="C10" s="2">
        <v>9</v>
      </c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11</v>
      </c>
      <c r="C14" s="2">
        <v>7</v>
      </c>
      <c r="D14" s="2">
        <v>6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/>
      <c r="C17" s="2"/>
      <c r="D17" s="2"/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6</v>
      </c>
      <c r="C22" s="2">
        <v>4</v>
      </c>
      <c r="D22" s="2">
        <v>4</v>
      </c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10</v>
      </c>
      <c r="C26" s="2">
        <v>10</v>
      </c>
      <c r="D26" s="2">
        <v>5</v>
      </c>
      <c r="E26" s="2"/>
    </row>
    <row r="27" spans="1:5" ht="15.75" customHeight="1" x14ac:dyDescent="0.2">
      <c r="A27" s="2" t="s">
        <v>14</v>
      </c>
      <c r="B27" s="3">
        <v>2</v>
      </c>
      <c r="C27" s="2">
        <v>2</v>
      </c>
      <c r="D27" s="2">
        <v>1</v>
      </c>
      <c r="E27" s="2"/>
    </row>
    <row r="28" spans="1:5" ht="15.75" customHeight="1" x14ac:dyDescent="0.2">
      <c r="A28" s="2" t="s">
        <v>15</v>
      </c>
      <c r="B28" s="3">
        <v>3</v>
      </c>
      <c r="C28" s="2">
        <v>2</v>
      </c>
      <c r="D28" s="2">
        <v>4</v>
      </c>
      <c r="E28" s="2">
        <v>1</v>
      </c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6</v>
      </c>
      <c r="C30" s="2">
        <v>2</v>
      </c>
      <c r="D30" s="2">
        <v>1</v>
      </c>
      <c r="E30" s="2">
        <v>1</v>
      </c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10</v>
      </c>
      <c r="C32" s="2">
        <v>2</v>
      </c>
      <c r="D32" s="2">
        <v>2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>
        <v>1</v>
      </c>
      <c r="C38" s="2">
        <v>0</v>
      </c>
      <c r="D38" s="2">
        <v>1</v>
      </c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>
        <v>3</v>
      </c>
      <c r="C46" s="2">
        <v>1</v>
      </c>
      <c r="D46" s="2">
        <v>5</v>
      </c>
      <c r="E46" s="2"/>
    </row>
    <row r="47" spans="1:5" ht="15.75" customHeight="1" x14ac:dyDescent="0.2">
      <c r="A47" s="2" t="s">
        <v>65</v>
      </c>
      <c r="B47" s="3">
        <v>1</v>
      </c>
      <c r="C47" s="2">
        <v>1</v>
      </c>
      <c r="D47" s="2">
        <v>1</v>
      </c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11</v>
      </c>
      <c r="C52" s="2">
        <v>2</v>
      </c>
      <c r="D52" s="2">
        <v>2</v>
      </c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7</v>
      </c>
      <c r="C56" s="2">
        <v>2</v>
      </c>
      <c r="D56" s="2">
        <v>2</v>
      </c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>
        <v>10</v>
      </c>
      <c r="C58" s="2">
        <v>2</v>
      </c>
      <c r="D58" s="2">
        <v>1</v>
      </c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10</v>
      </c>
      <c r="C73" s="2"/>
      <c r="D73" s="2"/>
      <c r="E73" s="2"/>
    </row>
    <row r="74" spans="1:5" ht="15.75" customHeight="1" x14ac:dyDescent="0.2">
      <c r="A74" s="2" t="s">
        <v>36</v>
      </c>
      <c r="B74" s="3">
        <v>2</v>
      </c>
      <c r="C74" s="2">
        <v>0</v>
      </c>
      <c r="D74" s="2">
        <v>3</v>
      </c>
      <c r="E74" s="2"/>
    </row>
    <row r="75" spans="1:5" ht="15.75" customHeight="1" x14ac:dyDescent="0.2">
      <c r="A75" s="2" t="s">
        <v>37</v>
      </c>
      <c r="B75" s="3">
        <v>1</v>
      </c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>
        <v>4</v>
      </c>
      <c r="C77" s="2">
        <v>0</v>
      </c>
      <c r="D77" s="2">
        <v>3</v>
      </c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>
        <v>1</v>
      </c>
      <c r="C80" s="2">
        <v>2</v>
      </c>
      <c r="D80" s="2">
        <v>1</v>
      </c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48</v>
      </c>
      <c r="D93" s="1">
        <f t="shared" si="0"/>
        <v>42</v>
      </c>
      <c r="E93" s="1">
        <f t="shared" si="0"/>
        <v>2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4DA5F-3267-9441-BB51-9BA068636B68}">
  <dimension ref="A1:E1039"/>
  <sheetViews>
    <sheetView zoomScale="161" zoomScaleNormal="161" workbookViewId="0">
      <pane xSplit="1" ySplit="4" topLeftCell="B65" activePane="bottomRight" state="frozen"/>
      <selection pane="topRight" activeCell="B1" sqref="B1"/>
      <selection pane="bottomLeft" activeCell="A3" sqref="A3"/>
      <selection pane="bottomRight" activeCell="D75" sqref="D75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2015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>
        <v>1</v>
      </c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8</v>
      </c>
      <c r="C10" s="2">
        <v>4</v>
      </c>
      <c r="D10" s="2">
        <v>6</v>
      </c>
      <c r="E10" s="2"/>
    </row>
    <row r="11" spans="1:5" ht="15.75" customHeight="1" x14ac:dyDescent="0.2">
      <c r="A11" s="2" t="s">
        <v>67</v>
      </c>
      <c r="B11" s="3">
        <v>1</v>
      </c>
      <c r="C11" s="2">
        <v>0</v>
      </c>
      <c r="D11" s="2">
        <v>2</v>
      </c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11</v>
      </c>
      <c r="C14" s="2">
        <v>7</v>
      </c>
      <c r="D14" s="2">
        <v>6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6</v>
      </c>
      <c r="C17" s="2">
        <v>3</v>
      </c>
      <c r="D17" s="2">
        <v>1</v>
      </c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7</v>
      </c>
      <c r="C22" s="2">
        <v>13</v>
      </c>
      <c r="D22" s="2">
        <v>9</v>
      </c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11</v>
      </c>
      <c r="C26" s="2">
        <v>8</v>
      </c>
      <c r="D26" s="2">
        <v>8</v>
      </c>
      <c r="E26" s="2"/>
    </row>
    <row r="27" spans="1:5" ht="15.75" customHeight="1" x14ac:dyDescent="0.2">
      <c r="A27" s="2" t="s">
        <v>14</v>
      </c>
      <c r="B27" s="3">
        <v>7</v>
      </c>
      <c r="C27" s="2">
        <v>1</v>
      </c>
      <c r="D27" s="2">
        <v>2</v>
      </c>
      <c r="E27" s="2"/>
    </row>
    <row r="28" spans="1:5" ht="15.75" customHeight="1" x14ac:dyDescent="0.2">
      <c r="A28" s="2" t="s">
        <v>15</v>
      </c>
      <c r="B28" s="3">
        <v>11</v>
      </c>
      <c r="C28" s="2">
        <v>25</v>
      </c>
      <c r="D28" s="2">
        <v>6</v>
      </c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9</v>
      </c>
      <c r="C32" s="2">
        <v>4</v>
      </c>
      <c r="D32" s="2">
        <v>7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>
        <v>4</v>
      </c>
      <c r="C46" s="2">
        <v>0</v>
      </c>
      <c r="D46" s="2">
        <v>2</v>
      </c>
      <c r="E46" s="2">
        <v>1</v>
      </c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>
        <v>1</v>
      </c>
      <c r="C48" s="2">
        <v>0</v>
      </c>
      <c r="D48" s="2">
        <v>1</v>
      </c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12</v>
      </c>
      <c r="C52" s="2">
        <v>2</v>
      </c>
      <c r="D52" s="2">
        <v>4</v>
      </c>
      <c r="E52" s="2"/>
    </row>
    <row r="53" spans="1:5" ht="15.75" customHeight="1" x14ac:dyDescent="0.2">
      <c r="A53" s="2" t="s">
        <v>43</v>
      </c>
      <c r="B53" s="3">
        <v>1</v>
      </c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8</v>
      </c>
      <c r="C56" s="2">
        <v>3</v>
      </c>
      <c r="D56" s="2">
        <v>4</v>
      </c>
      <c r="E56" s="2">
        <v>1</v>
      </c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>
        <v>1</v>
      </c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2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7</v>
      </c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>
        <v>4</v>
      </c>
      <c r="C75" s="2">
        <v>4</v>
      </c>
      <c r="D75" s="2">
        <v>1</v>
      </c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>
        <v>6</v>
      </c>
      <c r="C77" s="2">
        <v>2</v>
      </c>
      <c r="D77" s="2">
        <v>2</v>
      </c>
      <c r="E77" s="2"/>
    </row>
    <row r="78" spans="1:5" ht="15.75" customHeight="1" x14ac:dyDescent="0.2">
      <c r="A78" s="2" t="s">
        <v>40</v>
      </c>
      <c r="B78" s="3">
        <v>3</v>
      </c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78</v>
      </c>
      <c r="D93" s="1">
        <f t="shared" si="0"/>
        <v>61</v>
      </c>
      <c r="E93" s="1">
        <f t="shared" si="0"/>
        <v>2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450D-1E63-5541-BB74-BD5CCBEC6FEE}">
  <dimension ref="A1:E1039"/>
  <sheetViews>
    <sheetView zoomScale="161" zoomScaleNormal="161" workbookViewId="0">
      <pane xSplit="1" ySplit="4" topLeftCell="B45" activePane="bottomRight" state="frozen"/>
      <selection pane="topRight" activeCell="B1" sqref="B1"/>
      <selection pane="bottomLeft" activeCell="A3" sqref="A3"/>
      <selection pane="bottomRight" activeCell="E52" sqref="E52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2016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>
        <v>1</v>
      </c>
      <c r="C9" s="2"/>
      <c r="D9" s="2"/>
      <c r="E9" s="2"/>
    </row>
    <row r="10" spans="1:5" ht="15.75" customHeight="1" x14ac:dyDescent="0.2">
      <c r="A10" s="2" t="s">
        <v>4</v>
      </c>
      <c r="B10" s="3">
        <v>6</v>
      </c>
      <c r="C10" s="2">
        <v>6</v>
      </c>
      <c r="D10" s="2">
        <v>2</v>
      </c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10</v>
      </c>
      <c r="C14" s="2">
        <v>5</v>
      </c>
      <c r="D14" s="2">
        <v>3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9</v>
      </c>
      <c r="C17" s="2">
        <v>9</v>
      </c>
      <c r="D17" s="2">
        <v>5</v>
      </c>
      <c r="E17" s="2"/>
    </row>
    <row r="18" spans="1:5" ht="15.75" customHeight="1" x14ac:dyDescent="0.2">
      <c r="A18" s="2" t="s">
        <v>70</v>
      </c>
      <c r="B18" s="3">
        <v>2</v>
      </c>
      <c r="C18" s="2">
        <v>1</v>
      </c>
      <c r="D18" s="2">
        <v>1</v>
      </c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4</v>
      </c>
      <c r="C22" s="2">
        <v>1</v>
      </c>
      <c r="D22" s="2">
        <v>3</v>
      </c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>
        <v>1</v>
      </c>
      <c r="C25" s="2"/>
      <c r="D25" s="2"/>
      <c r="E25" s="2"/>
    </row>
    <row r="26" spans="1:5" ht="15.75" customHeight="1" x14ac:dyDescent="0.2">
      <c r="A26" s="2" t="s">
        <v>11</v>
      </c>
      <c r="B26" s="3">
        <v>4</v>
      </c>
      <c r="C26" s="2">
        <v>1</v>
      </c>
      <c r="D26" s="2">
        <v>1</v>
      </c>
      <c r="E26" s="2"/>
    </row>
    <row r="27" spans="1:5" ht="15.75" customHeight="1" x14ac:dyDescent="0.2">
      <c r="A27" s="2" t="s">
        <v>14</v>
      </c>
      <c r="B27" s="3">
        <v>6</v>
      </c>
      <c r="C27" s="2">
        <v>2</v>
      </c>
      <c r="D27" s="2">
        <v>3</v>
      </c>
      <c r="E27" s="2">
        <v>1</v>
      </c>
    </row>
    <row r="28" spans="1:5" ht="15.75" customHeight="1" x14ac:dyDescent="0.2">
      <c r="A28" s="2" t="s">
        <v>15</v>
      </c>
      <c r="B28" s="3">
        <v>9</v>
      </c>
      <c r="C28" s="2">
        <v>12</v>
      </c>
      <c r="D28" s="2">
        <v>8</v>
      </c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7</v>
      </c>
      <c r="C32" s="2">
        <v>1</v>
      </c>
      <c r="D32" s="2">
        <v>1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>
        <v>2</v>
      </c>
      <c r="C35" s="2">
        <v>2</v>
      </c>
      <c r="D35" s="2">
        <v>2</v>
      </c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>
        <v>1</v>
      </c>
      <c r="C38" s="2">
        <v>1</v>
      </c>
      <c r="D38" s="2">
        <v>1</v>
      </c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>
        <v>1</v>
      </c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>
        <v>4</v>
      </c>
      <c r="C46" s="2">
        <v>0</v>
      </c>
      <c r="D46" s="2">
        <v>1</v>
      </c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11</v>
      </c>
      <c r="C52" s="2">
        <v>0</v>
      </c>
      <c r="D52" s="2">
        <v>1</v>
      </c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6</v>
      </c>
      <c r="C56" s="2">
        <v>0</v>
      </c>
      <c r="D56" s="2">
        <v>2</v>
      </c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>
        <v>10</v>
      </c>
      <c r="C58" s="2">
        <v>3</v>
      </c>
      <c r="D58" s="2">
        <v>2</v>
      </c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>
        <v>1</v>
      </c>
      <c r="C60" s="2">
        <v>1</v>
      </c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>
        <v>9</v>
      </c>
      <c r="C73" s="2"/>
      <c r="D73" s="2"/>
      <c r="E73" s="2"/>
    </row>
    <row r="74" spans="1:5" ht="15.75" customHeight="1" x14ac:dyDescent="0.2">
      <c r="A74" s="2" t="s">
        <v>36</v>
      </c>
      <c r="B74" s="3">
        <v>2</v>
      </c>
      <c r="C74" s="2">
        <v>2</v>
      </c>
      <c r="D74" s="2">
        <v>2</v>
      </c>
      <c r="E74" s="2"/>
    </row>
    <row r="75" spans="1:5" ht="15.75" customHeight="1" x14ac:dyDescent="0.2">
      <c r="A75" s="2" t="s">
        <v>37</v>
      </c>
      <c r="B75" s="3">
        <v>3</v>
      </c>
      <c r="C75" s="2">
        <v>0</v>
      </c>
      <c r="D75" s="2">
        <v>1</v>
      </c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>
        <v>1</v>
      </c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47</v>
      </c>
      <c r="D93" s="1">
        <f t="shared" si="0"/>
        <v>39</v>
      </c>
      <c r="E93" s="1">
        <f t="shared" si="0"/>
        <v>1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60FB-E375-3646-8D48-50E188A534A1}">
  <dimension ref="A1:E1039"/>
  <sheetViews>
    <sheetView zoomScale="161" zoomScaleNormal="161" workbookViewId="0">
      <pane xSplit="1" ySplit="4" topLeftCell="B35" activePane="bottomRight" state="frozen"/>
      <selection pane="topRight" activeCell="B1" sqref="B1"/>
      <selection pane="bottomLeft" activeCell="A3" sqref="A3"/>
      <selection pane="bottomRight" activeCell="E52" sqref="E52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2017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4</v>
      </c>
      <c r="C10" s="2">
        <v>1</v>
      </c>
      <c r="D10" s="2">
        <v>1</v>
      </c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8</v>
      </c>
      <c r="C14" s="2">
        <v>4</v>
      </c>
      <c r="D14" s="2">
        <v>5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9</v>
      </c>
      <c r="C17" s="2">
        <v>3</v>
      </c>
      <c r="D17" s="2">
        <v>2</v>
      </c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5</v>
      </c>
      <c r="C22" s="2">
        <v>1</v>
      </c>
      <c r="D22" s="2">
        <v>4</v>
      </c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4</v>
      </c>
      <c r="C26" s="2">
        <v>2</v>
      </c>
      <c r="D26" s="2"/>
      <c r="E26" s="2"/>
    </row>
    <row r="27" spans="1:5" ht="15.75" customHeight="1" x14ac:dyDescent="0.2">
      <c r="A27" s="2" t="s">
        <v>14</v>
      </c>
      <c r="B27" s="3"/>
      <c r="C27" s="2"/>
      <c r="D27" s="2"/>
      <c r="E27" s="2"/>
    </row>
    <row r="28" spans="1:5" ht="15.75" customHeight="1" x14ac:dyDescent="0.2">
      <c r="A28" s="2" t="s">
        <v>15</v>
      </c>
      <c r="B28" s="3">
        <v>4</v>
      </c>
      <c r="C28" s="2">
        <v>4</v>
      </c>
      <c r="D28" s="2">
        <v>7</v>
      </c>
      <c r="E28" s="2">
        <v>1</v>
      </c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8</v>
      </c>
      <c r="C30" s="2">
        <v>2</v>
      </c>
      <c r="D30" s="2">
        <v>1</v>
      </c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6</v>
      </c>
      <c r="C32" s="2"/>
      <c r="D32" s="2"/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>
        <v>8</v>
      </c>
      <c r="C38" s="2">
        <v>14</v>
      </c>
      <c r="D38" s="2">
        <v>5</v>
      </c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68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9</v>
      </c>
      <c r="C52" s="2">
        <v>1</v>
      </c>
      <c r="D52" s="2">
        <v>1</v>
      </c>
      <c r="E52" s="2"/>
    </row>
    <row r="53" spans="1:5" ht="15.75" customHeight="1" x14ac:dyDescent="0.2">
      <c r="A53" s="2" t="s">
        <v>43</v>
      </c>
      <c r="B53" s="3">
        <v>8</v>
      </c>
      <c r="C53" s="2">
        <v>0</v>
      </c>
      <c r="D53" s="2">
        <v>1</v>
      </c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4</v>
      </c>
      <c r="C56" s="2">
        <v>1</v>
      </c>
      <c r="D56" s="2">
        <v>1</v>
      </c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>
        <v>8</v>
      </c>
      <c r="C58" s="2">
        <v>1</v>
      </c>
      <c r="D58" s="2">
        <v>1</v>
      </c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2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>
        <v>1</v>
      </c>
      <c r="C70" s="2">
        <v>2</v>
      </c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>
        <v>5</v>
      </c>
      <c r="C74" s="2">
        <v>4</v>
      </c>
      <c r="D74" s="2">
        <v>3</v>
      </c>
      <c r="E74" s="2"/>
    </row>
    <row r="75" spans="1:5" ht="15.75" customHeight="1" x14ac:dyDescent="0.2">
      <c r="A75" s="2" t="s">
        <v>37</v>
      </c>
      <c r="B75" s="3">
        <v>1</v>
      </c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>
        <v>1</v>
      </c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 t="shared" ref="C93:E93" si="0">SUM(C5:C92)</f>
        <v>42</v>
      </c>
      <c r="D93" s="1">
        <f t="shared" si="0"/>
        <v>32</v>
      </c>
      <c r="E93" s="1">
        <f t="shared" si="0"/>
        <v>1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8CA08-A20E-524D-AF88-02A18122B1AF}">
  <dimension ref="A1:E1039"/>
  <sheetViews>
    <sheetView zoomScale="161" zoomScaleNormal="161" workbookViewId="0">
      <pane xSplit="1" ySplit="4" topLeftCell="B68" activePane="bottomRight" state="frozen"/>
      <selection pane="topRight" activeCell="B1" sqref="B1"/>
      <selection pane="bottomLeft" activeCell="A3" sqref="A3"/>
      <selection pane="bottomRight" activeCell="B75" sqref="B75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2018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9</v>
      </c>
      <c r="C10" s="2">
        <v>1</v>
      </c>
      <c r="D10" s="2">
        <v>4</v>
      </c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12</v>
      </c>
      <c r="C14" s="2">
        <v>4</v>
      </c>
      <c r="D14" s="2">
        <v>4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3</v>
      </c>
      <c r="C17" s="2">
        <v>0</v>
      </c>
      <c r="D17" s="2">
        <v>1</v>
      </c>
      <c r="E17" s="2">
        <v>1</v>
      </c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7</v>
      </c>
      <c r="C22" s="2">
        <v>10</v>
      </c>
      <c r="D22" s="2">
        <v>4</v>
      </c>
      <c r="E22" s="2">
        <v>1</v>
      </c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/>
      <c r="C26" s="2"/>
      <c r="D26" s="2"/>
      <c r="E26" s="2"/>
    </row>
    <row r="27" spans="1:5" ht="15.75" customHeight="1" x14ac:dyDescent="0.2">
      <c r="A27" s="2" t="s">
        <v>14</v>
      </c>
      <c r="B27" s="3">
        <v>2</v>
      </c>
      <c r="C27" s="2"/>
      <c r="D27" s="2"/>
      <c r="E27" s="2"/>
    </row>
    <row r="28" spans="1:5" ht="15.75" customHeight="1" x14ac:dyDescent="0.2">
      <c r="A28" s="2" t="s">
        <v>15</v>
      </c>
      <c r="B28" s="3">
        <v>12</v>
      </c>
      <c r="C28" s="2">
        <v>15</v>
      </c>
      <c r="D28" s="2">
        <v>11</v>
      </c>
      <c r="E28" s="2">
        <v>1</v>
      </c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10</v>
      </c>
      <c r="C30" s="2">
        <v>1</v>
      </c>
      <c r="D30" s="2">
        <v>5</v>
      </c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9</v>
      </c>
      <c r="C32" s="2"/>
      <c r="D32" s="2">
        <v>1</v>
      </c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>
        <v>3</v>
      </c>
      <c r="C34" s="2"/>
      <c r="D34" s="2"/>
      <c r="E34" s="2"/>
    </row>
    <row r="35" spans="1:5" ht="15.75" customHeight="1" x14ac:dyDescent="0.2">
      <c r="A35" s="2" t="s">
        <v>18</v>
      </c>
      <c r="B35" s="3">
        <v>1</v>
      </c>
      <c r="C35" s="2">
        <v>1</v>
      </c>
      <c r="D35" s="2">
        <v>1</v>
      </c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>
        <v>2</v>
      </c>
      <c r="C37" s="2">
        <v>1</v>
      </c>
      <c r="D37" s="2">
        <v>2</v>
      </c>
      <c r="E37" s="2"/>
    </row>
    <row r="38" spans="1:5" ht="15.75" customHeight="1" x14ac:dyDescent="0.2">
      <c r="A38" s="2" t="s">
        <v>20</v>
      </c>
      <c r="B38" s="3">
        <v>8</v>
      </c>
      <c r="C38" s="2">
        <v>9</v>
      </c>
      <c r="D38" s="2">
        <v>11</v>
      </c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76</v>
      </c>
      <c r="B48" s="3">
        <v>5</v>
      </c>
      <c r="C48" s="2">
        <v>1</v>
      </c>
      <c r="D48" s="2">
        <v>2</v>
      </c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>
        <v>2</v>
      </c>
      <c r="C51" s="2"/>
      <c r="D51" s="2"/>
      <c r="E51" s="2"/>
    </row>
    <row r="52" spans="1:5" ht="15.75" customHeight="1" x14ac:dyDescent="0.2">
      <c r="A52" s="2" t="s">
        <v>42</v>
      </c>
      <c r="B52" s="3">
        <v>12</v>
      </c>
      <c r="C52" s="2"/>
      <c r="D52" s="2"/>
      <c r="E52" s="2"/>
    </row>
    <row r="53" spans="1:5" ht="15.75" customHeight="1" x14ac:dyDescent="0.2">
      <c r="A53" s="2" t="s">
        <v>43</v>
      </c>
      <c r="B53" s="3">
        <v>11</v>
      </c>
      <c r="C53" s="2"/>
      <c r="D53" s="2">
        <v>1</v>
      </c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8</v>
      </c>
      <c r="C56" s="2">
        <v>2</v>
      </c>
      <c r="D56" s="2">
        <v>3</v>
      </c>
      <c r="E56" s="2">
        <v>1</v>
      </c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>
        <v>9</v>
      </c>
      <c r="C58" s="2">
        <v>4</v>
      </c>
      <c r="D58" s="2">
        <v>2</v>
      </c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>
        <v>3</v>
      </c>
      <c r="C62" s="2">
        <v>6</v>
      </c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>
        <v>1</v>
      </c>
      <c r="C64" s="2">
        <v>2</v>
      </c>
      <c r="D64" s="2">
        <v>1</v>
      </c>
      <c r="E64" s="2">
        <v>1</v>
      </c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>
        <v>1</v>
      </c>
      <c r="C75" s="2">
        <v>1</v>
      </c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>SUM(C5:C92)</f>
        <v>58</v>
      </c>
      <c r="D93" s="1">
        <f t="shared" ref="D93:E93" si="0">SUM(D5:D92)</f>
        <v>53</v>
      </c>
      <c r="E93" s="1">
        <f t="shared" si="0"/>
        <v>5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30A01-9CF9-424A-B753-50C808ADAF7D}">
  <dimension ref="A1:E1039"/>
  <sheetViews>
    <sheetView zoomScale="161" zoomScaleNormal="161" workbookViewId="0">
      <pane xSplit="1" ySplit="4" topLeftCell="B66" activePane="bottomRight" state="frozen"/>
      <selection pane="topRight" activeCell="B1" sqref="B1"/>
      <selection pane="bottomLeft" activeCell="A3" sqref="A3"/>
      <selection pane="bottomRight" activeCell="B64" sqref="B64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2019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4</v>
      </c>
      <c r="C10" s="2">
        <v>1</v>
      </c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7</v>
      </c>
      <c r="C14" s="2">
        <v>1</v>
      </c>
      <c r="D14" s="2">
        <v>3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9</v>
      </c>
      <c r="C17" s="2">
        <v>4</v>
      </c>
      <c r="D17" s="2">
        <v>5</v>
      </c>
      <c r="E17" s="2">
        <v>1</v>
      </c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4</v>
      </c>
      <c r="C22" s="2">
        <v>2</v>
      </c>
      <c r="D22" s="2">
        <v>2</v>
      </c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2</v>
      </c>
      <c r="C26" s="2">
        <v>0</v>
      </c>
      <c r="D26" s="2">
        <v>1</v>
      </c>
      <c r="E26" s="2"/>
    </row>
    <row r="27" spans="1:5" ht="15.75" customHeight="1" x14ac:dyDescent="0.2">
      <c r="A27" s="2" t="s">
        <v>14</v>
      </c>
      <c r="B27" s="3"/>
      <c r="C27" s="2"/>
      <c r="D27" s="2"/>
      <c r="E27" s="2"/>
    </row>
    <row r="28" spans="1:5" ht="15.75" customHeight="1" x14ac:dyDescent="0.2">
      <c r="A28" s="2" t="s">
        <v>15</v>
      </c>
      <c r="B28" s="3">
        <v>6</v>
      </c>
      <c r="C28" s="2">
        <v>4</v>
      </c>
      <c r="D28" s="2">
        <v>3</v>
      </c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8</v>
      </c>
      <c r="C30" s="2">
        <v>1</v>
      </c>
      <c r="D30" s="2">
        <v>0</v>
      </c>
      <c r="E30" s="2">
        <v>2</v>
      </c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5</v>
      </c>
      <c r="C32" s="2">
        <v>1</v>
      </c>
      <c r="D32" s="2"/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>
        <v>1</v>
      </c>
      <c r="C35" s="2">
        <v>4</v>
      </c>
      <c r="D35" s="2">
        <v>1</v>
      </c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>
        <v>5</v>
      </c>
      <c r="C38" s="2">
        <v>2</v>
      </c>
      <c r="D38" s="2">
        <v>1</v>
      </c>
      <c r="E38" s="2"/>
    </row>
    <row r="39" spans="1:5" ht="15.75" customHeight="1" x14ac:dyDescent="0.2">
      <c r="A39" s="2" t="s">
        <v>46</v>
      </c>
      <c r="B39" s="3">
        <v>2</v>
      </c>
      <c r="C39" s="2">
        <v>1</v>
      </c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76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9</v>
      </c>
      <c r="C52" s="2">
        <v>0</v>
      </c>
      <c r="D52" s="2">
        <v>0</v>
      </c>
      <c r="E52" s="2">
        <v>1</v>
      </c>
    </row>
    <row r="53" spans="1:5" ht="15.75" customHeight="1" x14ac:dyDescent="0.2">
      <c r="A53" s="2" t="s">
        <v>43</v>
      </c>
      <c r="B53" s="3">
        <v>8</v>
      </c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4</v>
      </c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>
        <v>5</v>
      </c>
      <c r="C58" s="2">
        <v>2</v>
      </c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1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>
        <v>4</v>
      </c>
      <c r="C64" s="2">
        <v>1</v>
      </c>
      <c r="D64" s="2">
        <v>2</v>
      </c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>
        <v>1</v>
      </c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>
        <v>7</v>
      </c>
      <c r="C74" s="2">
        <v>5</v>
      </c>
      <c r="D74" s="2">
        <v>9</v>
      </c>
      <c r="E74" s="2">
        <v>1</v>
      </c>
    </row>
    <row r="75" spans="1:5" ht="15.75" customHeight="1" x14ac:dyDescent="0.2">
      <c r="A75" s="2" t="s">
        <v>37</v>
      </c>
      <c r="B75" s="3">
        <v>1</v>
      </c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>SUM(C5:C92)</f>
        <v>30</v>
      </c>
      <c r="D93" s="1">
        <f>SUM(D5:D92)</f>
        <v>27</v>
      </c>
      <c r="E93" s="1">
        <f>SUM(E5:E92)</f>
        <v>5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ACE47-07EC-7646-8875-B1D84ABE2E42}">
  <dimension ref="A1:E1039"/>
  <sheetViews>
    <sheetView zoomScale="161" zoomScaleNormal="161" workbookViewId="0">
      <pane xSplit="1" ySplit="4" topLeftCell="B8" activePane="bottomRight" state="frozen"/>
      <selection pane="topRight" activeCell="B1" sqref="B1"/>
      <selection pane="bottomLeft" activeCell="A3" sqref="A3"/>
      <selection pane="bottomRight" activeCell="A79" sqref="A79:A85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2020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/>
      <c r="C10" s="2"/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/>
      <c r="C14" s="2"/>
      <c r="D14" s="2"/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/>
      <c r="C17" s="2"/>
      <c r="D17" s="2"/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/>
      <c r="C26" s="2"/>
      <c r="D26" s="2"/>
      <c r="E26" s="2"/>
    </row>
    <row r="27" spans="1:5" ht="15.75" customHeight="1" x14ac:dyDescent="0.2">
      <c r="A27" s="2" t="s">
        <v>14</v>
      </c>
      <c r="B27" s="3"/>
      <c r="C27" s="2"/>
      <c r="D27" s="2"/>
      <c r="E27" s="2"/>
    </row>
    <row r="28" spans="1:5" ht="15.75" customHeight="1" x14ac:dyDescent="0.2">
      <c r="A28" s="2" t="s">
        <v>15</v>
      </c>
      <c r="B28" s="3"/>
      <c r="C28" s="2"/>
      <c r="D28" s="2"/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/>
      <c r="C30" s="2"/>
      <c r="D30" s="2"/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/>
      <c r="C32" s="2"/>
      <c r="D32" s="2"/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/>
      <c r="C38" s="2"/>
      <c r="D38" s="2"/>
      <c r="E38" s="2"/>
    </row>
    <row r="39" spans="1:5" ht="15.75" customHeight="1" x14ac:dyDescent="0.2">
      <c r="A39" s="2" t="s">
        <v>46</v>
      </c>
      <c r="B39" s="3"/>
      <c r="C39" s="2"/>
      <c r="D39" s="2"/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76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/>
      <c r="C52" s="2"/>
      <c r="D52" s="2"/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/>
      <c r="C56" s="2"/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/>
      <c r="C74" s="2"/>
      <c r="D74" s="2"/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>SUM(C5:C92)</f>
        <v>0</v>
      </c>
      <c r="D93" s="1">
        <f t="shared" ref="D93:E93" si="0">SUM(D5:D92)</f>
        <v>0</v>
      </c>
      <c r="E93" s="1">
        <f t="shared" si="0"/>
        <v>0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8DD4A-09C6-BD4B-889D-4F028EB86FC2}">
  <dimension ref="A1:E1039"/>
  <sheetViews>
    <sheetView zoomScale="161" zoomScaleNormal="161" workbookViewId="0">
      <pane xSplit="1" ySplit="4" topLeftCell="B54" activePane="bottomRight" state="frozen"/>
      <selection pane="topRight" activeCell="B1" sqref="B1"/>
      <selection pane="bottomLeft" activeCell="A3" sqref="A3"/>
      <selection pane="bottomRight" activeCell="B64" sqref="B64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2021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4</v>
      </c>
      <c r="C10" s="2">
        <v>1</v>
      </c>
      <c r="D10" s="2"/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6</v>
      </c>
      <c r="C14" s="2">
        <v>1</v>
      </c>
      <c r="D14" s="2">
        <v>2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5</v>
      </c>
      <c r="C17" s="2">
        <v>0</v>
      </c>
      <c r="D17" s="2">
        <v>3</v>
      </c>
      <c r="E17" s="2">
        <v>1</v>
      </c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4</v>
      </c>
      <c r="C22" s="2">
        <v>2</v>
      </c>
      <c r="D22" s="2">
        <v>4</v>
      </c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5</v>
      </c>
      <c r="C26" s="2">
        <v>3</v>
      </c>
      <c r="D26" s="2">
        <v>5</v>
      </c>
      <c r="E26" s="2"/>
    </row>
    <row r="27" spans="1:5" ht="15.75" customHeight="1" x14ac:dyDescent="0.2">
      <c r="A27" s="2" t="s">
        <v>14</v>
      </c>
      <c r="B27" s="3"/>
      <c r="C27" s="2"/>
      <c r="D27" s="2"/>
      <c r="E27" s="2"/>
    </row>
    <row r="28" spans="1:5" ht="15.75" customHeight="1" x14ac:dyDescent="0.2">
      <c r="A28" s="2" t="s">
        <v>15</v>
      </c>
      <c r="B28" s="3">
        <v>2</v>
      </c>
      <c r="C28" s="2">
        <v>3</v>
      </c>
      <c r="D28" s="2">
        <v>3</v>
      </c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6</v>
      </c>
      <c r="C30" s="2">
        <v>0</v>
      </c>
      <c r="D30" s="2">
        <v>1</v>
      </c>
      <c r="E30" s="2"/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3</v>
      </c>
      <c r="C32" s="2"/>
      <c r="D32" s="2"/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>
        <v>1</v>
      </c>
      <c r="C38" s="2">
        <v>1</v>
      </c>
      <c r="D38" s="2"/>
      <c r="E38" s="2"/>
    </row>
    <row r="39" spans="1:5" ht="15.75" customHeight="1" x14ac:dyDescent="0.2">
      <c r="A39" s="2" t="s">
        <v>46</v>
      </c>
      <c r="B39" s="3">
        <v>3</v>
      </c>
      <c r="C39" s="2">
        <v>2</v>
      </c>
      <c r="D39" s="2">
        <v>1</v>
      </c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76</v>
      </c>
      <c r="B48" s="3">
        <v>1</v>
      </c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>
        <v>5</v>
      </c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6</v>
      </c>
      <c r="C52" s="2"/>
      <c r="D52" s="2"/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/>
      <c r="C55" s="2"/>
      <c r="D55" s="2"/>
      <c r="E55" s="2"/>
    </row>
    <row r="56" spans="1:5" ht="15.75" customHeight="1" x14ac:dyDescent="0.2">
      <c r="A56" s="2" t="s">
        <v>26</v>
      </c>
      <c r="B56" s="3">
        <v>3</v>
      </c>
      <c r="C56" s="2">
        <v>2</v>
      </c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1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>
        <v>2</v>
      </c>
      <c r="C64" s="2">
        <v>5</v>
      </c>
      <c r="D64" s="2">
        <v>1</v>
      </c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>
        <v>6</v>
      </c>
      <c r="C74" s="2">
        <v>4</v>
      </c>
      <c r="D74" s="2">
        <v>1</v>
      </c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/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>SUM(C5:C92)</f>
        <v>25</v>
      </c>
      <c r="D93" s="1">
        <f>SUM(D5:D92)</f>
        <v>21</v>
      </c>
      <c r="E93" s="1">
        <f t="shared" ref="E93" si="0">SUM(E5:E92)</f>
        <v>1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F4B1A-D5DA-E848-8D54-5AFD7175C927}">
  <dimension ref="A1:E1039"/>
  <sheetViews>
    <sheetView zoomScale="161" zoomScaleNormal="161" workbookViewId="0">
      <pane xSplit="1" ySplit="4" topLeftCell="B50" activePane="bottomRight" state="frozen"/>
      <selection pane="topRight" activeCell="B1" sqref="B1"/>
      <selection pane="bottomLeft" activeCell="A3" sqref="A3"/>
      <selection pane="bottomRight" activeCell="B64" sqref="B64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2022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7</v>
      </c>
      <c r="C10" s="2">
        <v>4</v>
      </c>
      <c r="D10" s="2">
        <v>4</v>
      </c>
      <c r="E10" s="2"/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5</v>
      </c>
      <c r="C14" s="2">
        <v>2</v>
      </c>
      <c r="D14" s="2">
        <v>1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8</v>
      </c>
      <c r="C17" s="2">
        <v>3</v>
      </c>
      <c r="D17" s="2">
        <v>5</v>
      </c>
      <c r="E17" s="2">
        <v>2</v>
      </c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/>
      <c r="C20" s="2"/>
      <c r="D20" s="2"/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>
        <v>6</v>
      </c>
      <c r="C22" s="2">
        <v>8</v>
      </c>
      <c r="D22" s="2">
        <v>8</v>
      </c>
      <c r="E22" s="2"/>
    </row>
    <row r="23" spans="1:5" ht="15.75" customHeight="1" x14ac:dyDescent="0.2">
      <c r="A23" s="2" t="s">
        <v>50</v>
      </c>
      <c r="B23" s="3"/>
      <c r="C23" s="2"/>
      <c r="D23" s="2"/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6</v>
      </c>
      <c r="C26" s="2">
        <v>2</v>
      </c>
      <c r="D26" s="2">
        <v>2</v>
      </c>
      <c r="E26" s="2"/>
    </row>
    <row r="27" spans="1:5" ht="15.75" customHeight="1" x14ac:dyDescent="0.2">
      <c r="A27" s="2" t="s">
        <v>14</v>
      </c>
      <c r="B27" s="3"/>
      <c r="C27" s="2"/>
      <c r="D27" s="2"/>
      <c r="E27" s="2"/>
    </row>
    <row r="28" spans="1:5" ht="15.75" customHeight="1" x14ac:dyDescent="0.2">
      <c r="A28" s="2" t="s">
        <v>15</v>
      </c>
      <c r="B28" s="3">
        <v>3</v>
      </c>
      <c r="C28" s="2">
        <v>6</v>
      </c>
      <c r="D28" s="2">
        <v>3</v>
      </c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8</v>
      </c>
      <c r="C30" s="2">
        <v>2</v>
      </c>
      <c r="D30" s="2">
        <v>2</v>
      </c>
      <c r="E30" s="2">
        <v>1</v>
      </c>
    </row>
    <row r="31" spans="1:5" ht="15.75" customHeight="1" x14ac:dyDescent="0.2">
      <c r="A31" s="2" t="s">
        <v>51</v>
      </c>
      <c r="B31" s="3"/>
      <c r="C31" s="2"/>
      <c r="D31" s="2"/>
      <c r="E31" s="2"/>
    </row>
    <row r="32" spans="1:5" ht="15.75" customHeight="1" x14ac:dyDescent="0.2">
      <c r="A32" s="2" t="s">
        <v>16</v>
      </c>
      <c r="B32" s="3">
        <v>3</v>
      </c>
      <c r="C32" s="2"/>
      <c r="D32" s="2"/>
      <c r="E32" s="2"/>
    </row>
    <row r="33" spans="1:5" ht="15.75" customHeight="1" x14ac:dyDescent="0.2">
      <c r="A33" s="2" t="s">
        <v>48</v>
      </c>
      <c r="B33" s="3">
        <v>1</v>
      </c>
      <c r="C33" s="2">
        <v>3</v>
      </c>
      <c r="D33" s="2">
        <v>1</v>
      </c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>
        <v>4</v>
      </c>
      <c r="C38" s="2">
        <v>2</v>
      </c>
      <c r="D38" s="2">
        <v>2</v>
      </c>
      <c r="E38" s="2"/>
    </row>
    <row r="39" spans="1:5" ht="15.75" customHeight="1" x14ac:dyDescent="0.2">
      <c r="A39" s="2" t="s">
        <v>46</v>
      </c>
      <c r="B39" s="3">
        <v>5</v>
      </c>
      <c r="C39" s="2">
        <v>1</v>
      </c>
      <c r="D39" s="2">
        <v>3</v>
      </c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76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8</v>
      </c>
      <c r="C52" s="2"/>
      <c r="D52" s="2"/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>
        <v>3</v>
      </c>
      <c r="C55" s="2">
        <v>1</v>
      </c>
      <c r="D55" s="2"/>
      <c r="E55" s="2"/>
    </row>
    <row r="56" spans="1:5" ht="15.75" customHeight="1" x14ac:dyDescent="0.2">
      <c r="A56" s="2" t="s">
        <v>26</v>
      </c>
      <c r="B56" s="3">
        <v>2</v>
      </c>
      <c r="C56" s="2">
        <v>1</v>
      </c>
      <c r="D56" s="2"/>
      <c r="E56" s="2"/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>
        <v>4</v>
      </c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>
        <v>2</v>
      </c>
      <c r="C64" s="2">
        <v>1</v>
      </c>
      <c r="D64" s="2">
        <v>1</v>
      </c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>
        <v>5</v>
      </c>
      <c r="C74" s="2">
        <v>3</v>
      </c>
      <c r="D74" s="2">
        <v>4</v>
      </c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>
        <v>7</v>
      </c>
      <c r="C78" s="2"/>
      <c r="D78" s="2"/>
      <c r="E78" s="2"/>
    </row>
    <row r="79" spans="1:5" s="2" customFormat="1" ht="15.75" customHeight="1" x14ac:dyDescent="0.2">
      <c r="A79" s="2" t="s">
        <v>119</v>
      </c>
      <c r="B79" s="3"/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/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>SUM(C5:C92)</f>
        <v>43</v>
      </c>
      <c r="D93" s="1">
        <f t="shared" ref="D93:E93" si="0">SUM(D5:D92)</f>
        <v>36</v>
      </c>
      <c r="E93" s="1">
        <f t="shared" si="0"/>
        <v>3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EC9B7-AC3F-F146-BBC3-E84B6453C97F}">
  <dimension ref="A1:E1039"/>
  <sheetViews>
    <sheetView zoomScale="161" zoomScaleNormal="161" workbookViewId="0">
      <pane xSplit="1" ySplit="4" topLeftCell="B47" activePane="bottomRight" state="frozen"/>
      <selection pane="topRight" activeCell="B1" sqref="B1"/>
      <selection pane="bottomLeft" activeCell="A3" sqref="A3"/>
      <selection pane="bottomRight" activeCell="C55" sqref="C55"/>
    </sheetView>
  </sheetViews>
  <sheetFormatPr baseColWidth="10" defaultColWidth="11.1640625" defaultRowHeight="15" customHeight="1" x14ac:dyDescent="0.2"/>
  <cols>
    <col min="1" max="1" width="16.33203125" customWidth="1"/>
    <col min="2" max="2" width="10.33203125" customWidth="1"/>
    <col min="3" max="3" width="10.5" customWidth="1"/>
    <col min="4" max="4" width="12.1640625" customWidth="1"/>
    <col min="5" max="5" width="14" customWidth="1"/>
    <col min="6" max="21" width="10.5" customWidth="1"/>
  </cols>
  <sheetData>
    <row r="1" spans="1:5" ht="15" customHeight="1" x14ac:dyDescent="0.2">
      <c r="A1" s="4">
        <v>2023</v>
      </c>
      <c r="B1" s="4"/>
      <c r="C1" s="5"/>
    </row>
    <row r="2" spans="1:5" ht="15" customHeight="1" x14ac:dyDescent="0.2">
      <c r="B2" s="4"/>
    </row>
    <row r="3" spans="1:5" ht="15.75" customHeight="1" x14ac:dyDescent="0.2"/>
    <row r="4" spans="1:5" ht="15.75" customHeight="1" x14ac:dyDescent="0.2">
      <c r="A4" s="2" t="s">
        <v>0</v>
      </c>
      <c r="B4" s="2" t="s">
        <v>52</v>
      </c>
      <c r="C4" s="2" t="s">
        <v>53</v>
      </c>
      <c r="D4" s="2" t="s">
        <v>54</v>
      </c>
      <c r="E4" s="2" t="s">
        <v>55</v>
      </c>
    </row>
    <row r="5" spans="1:5" ht="15.75" customHeight="1" x14ac:dyDescent="0.2">
      <c r="A5" s="2" t="s">
        <v>1</v>
      </c>
      <c r="B5" s="3"/>
      <c r="C5" s="2"/>
      <c r="D5" s="2"/>
      <c r="E5" s="2"/>
    </row>
    <row r="6" spans="1:5" ht="15.75" customHeight="1" x14ac:dyDescent="0.2">
      <c r="A6" s="2" t="s">
        <v>2</v>
      </c>
      <c r="B6" s="3"/>
      <c r="C6" s="2"/>
      <c r="D6" s="2"/>
      <c r="E6" s="2"/>
    </row>
    <row r="7" spans="1:5" ht="15.75" customHeight="1" x14ac:dyDescent="0.2">
      <c r="A7" s="2" t="s">
        <v>56</v>
      </c>
      <c r="B7" s="3"/>
      <c r="C7" s="2"/>
      <c r="D7" s="2"/>
      <c r="E7" s="2"/>
    </row>
    <row r="8" spans="1:5" ht="15.75" customHeight="1" x14ac:dyDescent="0.2">
      <c r="A8" s="2" t="s">
        <v>3</v>
      </c>
      <c r="B8" s="3"/>
      <c r="C8" s="2"/>
      <c r="D8" s="2"/>
      <c r="E8" s="2"/>
    </row>
    <row r="9" spans="1:5" ht="15.75" customHeight="1" x14ac:dyDescent="0.2">
      <c r="A9" s="2" t="s">
        <v>69</v>
      </c>
      <c r="B9" s="3"/>
      <c r="C9" s="2"/>
      <c r="D9" s="2"/>
      <c r="E9" s="2"/>
    </row>
    <row r="10" spans="1:5" ht="15.75" customHeight="1" x14ac:dyDescent="0.2">
      <c r="A10" s="2" t="s">
        <v>4</v>
      </c>
      <c r="B10" s="3">
        <v>9</v>
      </c>
      <c r="C10" s="2">
        <v>4</v>
      </c>
      <c r="D10" s="2">
        <v>5</v>
      </c>
      <c r="E10" s="2">
        <v>1</v>
      </c>
    </row>
    <row r="11" spans="1:5" ht="15.75" customHeight="1" x14ac:dyDescent="0.2">
      <c r="A11" s="2" t="s">
        <v>67</v>
      </c>
      <c r="B11" s="3"/>
      <c r="C11" s="2"/>
      <c r="D11" s="2"/>
      <c r="E11" s="2"/>
    </row>
    <row r="12" spans="1:5" ht="15.75" customHeight="1" x14ac:dyDescent="0.2">
      <c r="A12" s="2" t="s">
        <v>5</v>
      </c>
      <c r="B12" s="3"/>
      <c r="C12" s="2"/>
      <c r="D12" s="2"/>
      <c r="E12" s="2"/>
    </row>
    <row r="13" spans="1:5" ht="15.75" customHeight="1" x14ac:dyDescent="0.2">
      <c r="A13" s="2" t="s">
        <v>6</v>
      </c>
      <c r="B13" s="3"/>
      <c r="C13" s="2"/>
      <c r="D13" s="2"/>
      <c r="E13" s="2"/>
    </row>
    <row r="14" spans="1:5" ht="15.75" customHeight="1" x14ac:dyDescent="0.2">
      <c r="A14" s="2" t="s">
        <v>44</v>
      </c>
      <c r="B14" s="3">
        <v>10</v>
      </c>
      <c r="C14" s="2">
        <v>3</v>
      </c>
      <c r="D14" s="2">
        <v>1</v>
      </c>
      <c r="E14" s="2"/>
    </row>
    <row r="15" spans="1:5" ht="15.75" customHeight="1" x14ac:dyDescent="0.2">
      <c r="A15" s="2" t="s">
        <v>80</v>
      </c>
      <c r="B15" s="3"/>
      <c r="C15" s="2"/>
      <c r="D15" s="2"/>
      <c r="E15" s="2"/>
    </row>
    <row r="16" spans="1:5" ht="15.75" customHeight="1" x14ac:dyDescent="0.2">
      <c r="A16" s="2" t="s">
        <v>81</v>
      </c>
      <c r="B16" s="3"/>
      <c r="C16" s="2"/>
      <c r="D16" s="2"/>
      <c r="E16" s="2"/>
    </row>
    <row r="17" spans="1:5" ht="15.75" customHeight="1" x14ac:dyDescent="0.2">
      <c r="A17" s="2" t="s">
        <v>7</v>
      </c>
      <c r="B17" s="3">
        <v>11</v>
      </c>
      <c r="C17" s="2">
        <v>11</v>
      </c>
      <c r="D17" s="2">
        <v>7</v>
      </c>
      <c r="E17" s="2"/>
    </row>
    <row r="18" spans="1:5" ht="15.75" customHeight="1" x14ac:dyDescent="0.2">
      <c r="A18" s="2" t="s">
        <v>70</v>
      </c>
      <c r="B18" s="3"/>
      <c r="C18" s="2"/>
      <c r="D18" s="2"/>
      <c r="E18" s="2"/>
    </row>
    <row r="19" spans="1:5" ht="15.75" customHeight="1" x14ac:dyDescent="0.2">
      <c r="A19" s="2" t="s">
        <v>8</v>
      </c>
      <c r="B19" s="3"/>
      <c r="C19" s="2"/>
      <c r="D19" s="2"/>
      <c r="E19" s="2"/>
    </row>
    <row r="20" spans="1:5" ht="15.75" customHeight="1" x14ac:dyDescent="0.2">
      <c r="A20" s="2" t="s">
        <v>79</v>
      </c>
      <c r="B20" s="3">
        <v>2</v>
      </c>
      <c r="C20" s="2">
        <v>2</v>
      </c>
      <c r="D20" s="2">
        <v>3</v>
      </c>
      <c r="E20" s="2"/>
    </row>
    <row r="21" spans="1:5" ht="15.75" customHeight="1" x14ac:dyDescent="0.2">
      <c r="A21" s="2" t="s">
        <v>57</v>
      </c>
      <c r="B21" s="3"/>
      <c r="C21" s="2"/>
      <c r="D21" s="2"/>
      <c r="E21" s="2"/>
    </row>
    <row r="22" spans="1:5" ht="15.75" customHeight="1" x14ac:dyDescent="0.2">
      <c r="A22" s="2" t="s">
        <v>9</v>
      </c>
      <c r="B22" s="3"/>
      <c r="C22" s="2"/>
      <c r="D22" s="2"/>
      <c r="E22" s="2"/>
    </row>
    <row r="23" spans="1:5" ht="15.75" customHeight="1" x14ac:dyDescent="0.2">
      <c r="A23" s="2" t="s">
        <v>50</v>
      </c>
      <c r="B23" s="3">
        <v>4</v>
      </c>
      <c r="C23" s="2">
        <v>3</v>
      </c>
      <c r="D23" s="2">
        <v>2</v>
      </c>
      <c r="E23" s="2"/>
    </row>
    <row r="24" spans="1:5" ht="15.75" customHeight="1" x14ac:dyDescent="0.2">
      <c r="A24" s="2" t="s">
        <v>10</v>
      </c>
      <c r="B24" s="3"/>
      <c r="C24" s="2"/>
      <c r="D24" s="2"/>
      <c r="E24" s="2"/>
    </row>
    <row r="25" spans="1:5" ht="15.75" customHeight="1" x14ac:dyDescent="0.2">
      <c r="A25" s="2" t="s">
        <v>71</v>
      </c>
      <c r="B25" s="3"/>
      <c r="C25" s="2"/>
      <c r="D25" s="2"/>
      <c r="E25" s="2"/>
    </row>
    <row r="26" spans="1:5" ht="15.75" customHeight="1" x14ac:dyDescent="0.2">
      <c r="A26" s="2" t="s">
        <v>11</v>
      </c>
      <c r="B26" s="3">
        <v>5</v>
      </c>
      <c r="C26" s="2">
        <v>4</v>
      </c>
      <c r="D26" s="2"/>
      <c r="E26" s="2"/>
    </row>
    <row r="27" spans="1:5" ht="15.75" customHeight="1" x14ac:dyDescent="0.2">
      <c r="A27" s="2" t="s">
        <v>14</v>
      </c>
      <c r="B27" s="3">
        <v>3</v>
      </c>
      <c r="C27" s="2">
        <v>0</v>
      </c>
      <c r="D27" s="2">
        <v>2</v>
      </c>
      <c r="E27" s="2"/>
    </row>
    <row r="28" spans="1:5" ht="15.75" customHeight="1" x14ac:dyDescent="0.2">
      <c r="A28" s="2" t="s">
        <v>15</v>
      </c>
      <c r="B28" s="3">
        <v>2</v>
      </c>
      <c r="C28" s="2">
        <v>5</v>
      </c>
      <c r="D28" s="2">
        <v>4</v>
      </c>
      <c r="E28" s="2"/>
    </row>
    <row r="29" spans="1:5" ht="15.75" customHeight="1" x14ac:dyDescent="0.2">
      <c r="A29" s="2" t="s">
        <v>13</v>
      </c>
      <c r="B29" s="3"/>
      <c r="C29" s="2"/>
      <c r="D29" s="2"/>
      <c r="E29" s="2"/>
    </row>
    <row r="30" spans="1:5" ht="15.75" customHeight="1" x14ac:dyDescent="0.2">
      <c r="A30" s="2" t="s">
        <v>12</v>
      </c>
      <c r="B30" s="3">
        <v>10</v>
      </c>
      <c r="C30" s="2">
        <v>1</v>
      </c>
      <c r="D30" s="2"/>
      <c r="E30" s="2"/>
    </row>
    <row r="31" spans="1:5" ht="15.75" customHeight="1" x14ac:dyDescent="0.2">
      <c r="A31" s="2" t="s">
        <v>51</v>
      </c>
      <c r="B31" s="3">
        <v>2</v>
      </c>
      <c r="C31" s="2">
        <v>1</v>
      </c>
      <c r="D31" s="2">
        <v>2</v>
      </c>
      <c r="E31" s="2"/>
    </row>
    <row r="32" spans="1:5" ht="15.75" customHeight="1" x14ac:dyDescent="0.2">
      <c r="A32" s="2" t="s">
        <v>16</v>
      </c>
      <c r="B32" s="3">
        <v>6</v>
      </c>
      <c r="C32" s="2"/>
      <c r="D32" s="2"/>
      <c r="E32" s="2"/>
    </row>
    <row r="33" spans="1:5" ht="15.75" customHeight="1" x14ac:dyDescent="0.2">
      <c r="A33" s="2" t="s">
        <v>48</v>
      </c>
      <c r="B33" s="3"/>
      <c r="C33" s="2"/>
      <c r="D33" s="2"/>
      <c r="E33" s="2"/>
    </row>
    <row r="34" spans="1:5" ht="15.75" customHeight="1" x14ac:dyDescent="0.2">
      <c r="A34" s="2" t="s">
        <v>17</v>
      </c>
      <c r="B34" s="3"/>
      <c r="C34" s="2"/>
      <c r="D34" s="2"/>
      <c r="E34" s="2"/>
    </row>
    <row r="35" spans="1:5" ht="15.75" customHeight="1" x14ac:dyDescent="0.2">
      <c r="A35" s="2" t="s">
        <v>18</v>
      </c>
      <c r="B35" s="3"/>
      <c r="C35" s="2"/>
      <c r="D35" s="2"/>
      <c r="E35" s="2"/>
    </row>
    <row r="36" spans="1:5" ht="15.75" customHeight="1" x14ac:dyDescent="0.2">
      <c r="A36" s="2" t="s">
        <v>19</v>
      </c>
      <c r="B36" s="3"/>
      <c r="C36" s="2"/>
      <c r="D36" s="2"/>
      <c r="E36" s="2"/>
    </row>
    <row r="37" spans="1:5" ht="15.75" customHeight="1" x14ac:dyDescent="0.2">
      <c r="A37" s="2" t="s">
        <v>75</v>
      </c>
      <c r="B37" s="3"/>
      <c r="C37" s="2"/>
      <c r="D37" s="2"/>
      <c r="E37" s="2"/>
    </row>
    <row r="38" spans="1:5" ht="15.75" customHeight="1" x14ac:dyDescent="0.2">
      <c r="A38" s="2" t="s">
        <v>20</v>
      </c>
      <c r="B38" s="3">
        <v>6</v>
      </c>
      <c r="C38" s="2">
        <v>4</v>
      </c>
      <c r="D38" s="2">
        <v>2</v>
      </c>
      <c r="E38" s="2"/>
    </row>
    <row r="39" spans="1:5" ht="15.75" customHeight="1" x14ac:dyDescent="0.2">
      <c r="A39" s="2" t="s">
        <v>46</v>
      </c>
      <c r="B39" s="3">
        <v>8</v>
      </c>
      <c r="C39" s="2">
        <v>0</v>
      </c>
      <c r="D39" s="2">
        <v>2</v>
      </c>
      <c r="E39" s="2"/>
    </row>
    <row r="40" spans="1:5" ht="15.75" customHeight="1" x14ac:dyDescent="0.2">
      <c r="A40" s="2" t="s">
        <v>72</v>
      </c>
      <c r="B40" s="3"/>
      <c r="C40" s="2"/>
      <c r="D40" s="2"/>
      <c r="E40" s="2"/>
    </row>
    <row r="41" spans="1:5" ht="15.75" customHeight="1" x14ac:dyDescent="0.2">
      <c r="A41" s="2" t="s">
        <v>21</v>
      </c>
      <c r="B41" s="3"/>
      <c r="C41" s="2"/>
      <c r="D41" s="2"/>
      <c r="E41" s="2"/>
    </row>
    <row r="42" spans="1:5" ht="15.75" customHeight="1" x14ac:dyDescent="0.2">
      <c r="A42" s="2" t="s">
        <v>66</v>
      </c>
      <c r="B42" s="3"/>
      <c r="C42" s="2"/>
      <c r="D42" s="2"/>
      <c r="E42" s="2"/>
    </row>
    <row r="43" spans="1:5" ht="15.75" customHeight="1" x14ac:dyDescent="0.2">
      <c r="A43" s="2" t="s">
        <v>22</v>
      </c>
      <c r="B43" s="3"/>
      <c r="C43" s="2"/>
      <c r="D43" s="2"/>
      <c r="E43" s="2"/>
    </row>
    <row r="44" spans="1:5" ht="15.75" customHeight="1" x14ac:dyDescent="0.2">
      <c r="A44" s="2" t="s">
        <v>23</v>
      </c>
      <c r="B44" s="3"/>
      <c r="C44" s="2"/>
      <c r="D44" s="2"/>
      <c r="E44" s="2"/>
    </row>
    <row r="45" spans="1:5" ht="15.75" customHeight="1" x14ac:dyDescent="0.2">
      <c r="A45" s="2" t="s">
        <v>60</v>
      </c>
      <c r="B45" s="3"/>
      <c r="C45" s="2"/>
      <c r="D45" s="2"/>
      <c r="E45" s="2"/>
    </row>
    <row r="46" spans="1:5" ht="15.75" customHeight="1" x14ac:dyDescent="0.2">
      <c r="A46" s="2" t="s">
        <v>24</v>
      </c>
      <c r="B46" s="3"/>
      <c r="C46" s="2"/>
      <c r="D46" s="2"/>
      <c r="E46" s="2"/>
    </row>
    <row r="47" spans="1:5" ht="15.75" customHeight="1" x14ac:dyDescent="0.2">
      <c r="A47" s="2" t="s">
        <v>65</v>
      </c>
      <c r="B47" s="3"/>
      <c r="C47" s="2"/>
      <c r="D47" s="2"/>
      <c r="E47" s="2"/>
    </row>
    <row r="48" spans="1:5" ht="15.75" customHeight="1" x14ac:dyDescent="0.2">
      <c r="A48" s="2" t="s">
        <v>76</v>
      </c>
      <c r="B48" s="3"/>
      <c r="C48" s="2"/>
      <c r="D48" s="2"/>
      <c r="E48" s="2"/>
    </row>
    <row r="49" spans="1:5" ht="15.75" customHeight="1" x14ac:dyDescent="0.2">
      <c r="A49" s="2" t="s">
        <v>25</v>
      </c>
      <c r="B49" s="3"/>
      <c r="C49" s="2"/>
      <c r="D49" s="2"/>
      <c r="E49" s="2"/>
    </row>
    <row r="50" spans="1:5" ht="15.75" customHeight="1" x14ac:dyDescent="0.2">
      <c r="A50" s="2" t="s">
        <v>47</v>
      </c>
      <c r="B50" s="3"/>
      <c r="C50" s="2"/>
      <c r="D50" s="2"/>
      <c r="E50" s="2"/>
    </row>
    <row r="51" spans="1:5" ht="15.75" customHeight="1" x14ac:dyDescent="0.2">
      <c r="A51" s="2" t="s">
        <v>41</v>
      </c>
      <c r="B51" s="3"/>
      <c r="C51" s="2"/>
      <c r="D51" s="2"/>
      <c r="E51" s="2"/>
    </row>
    <row r="52" spans="1:5" ht="15.75" customHeight="1" x14ac:dyDescent="0.2">
      <c r="A52" s="2" t="s">
        <v>42</v>
      </c>
      <c r="B52" s="3">
        <v>3</v>
      </c>
      <c r="C52" s="2"/>
      <c r="D52" s="2"/>
      <c r="E52" s="2"/>
    </row>
    <row r="53" spans="1:5" ht="15.75" customHeight="1" x14ac:dyDescent="0.2">
      <c r="A53" s="2" t="s">
        <v>43</v>
      </c>
      <c r="B53" s="3"/>
      <c r="C53" s="2"/>
      <c r="D53" s="2"/>
      <c r="E53" s="2"/>
    </row>
    <row r="54" spans="1:5" ht="15.75" customHeight="1" x14ac:dyDescent="0.2">
      <c r="A54" s="2" t="s">
        <v>58</v>
      </c>
      <c r="B54" s="3"/>
      <c r="C54" s="2"/>
      <c r="D54" s="2"/>
      <c r="E54" s="2"/>
    </row>
    <row r="55" spans="1:5" ht="15.75" customHeight="1" x14ac:dyDescent="0.2">
      <c r="A55" s="2" t="s">
        <v>49</v>
      </c>
      <c r="B55" s="3">
        <v>5</v>
      </c>
      <c r="C55" s="2">
        <v>0</v>
      </c>
      <c r="D55" s="2">
        <v>4</v>
      </c>
      <c r="E55" s="2">
        <v>1</v>
      </c>
    </row>
    <row r="56" spans="1:5" ht="15.75" customHeight="1" x14ac:dyDescent="0.2">
      <c r="A56" s="2" t="s">
        <v>26</v>
      </c>
      <c r="B56" s="3">
        <v>5</v>
      </c>
      <c r="C56" s="2">
        <v>0</v>
      </c>
      <c r="D56" s="2">
        <v>1</v>
      </c>
      <c r="E56" s="2">
        <v>1</v>
      </c>
    </row>
    <row r="57" spans="1:5" ht="15.75" customHeight="1" x14ac:dyDescent="0.2">
      <c r="A57" s="2" t="s">
        <v>27</v>
      </c>
      <c r="B57" s="3"/>
      <c r="C57" s="2"/>
      <c r="D57" s="2"/>
      <c r="E57" s="2"/>
    </row>
    <row r="58" spans="1:5" ht="15.75" customHeight="1" x14ac:dyDescent="0.2">
      <c r="A58" s="2" t="s">
        <v>28</v>
      </c>
      <c r="B58" s="3"/>
      <c r="C58" s="2"/>
      <c r="D58" s="2"/>
      <c r="E58" s="2"/>
    </row>
    <row r="59" spans="1:5" ht="15.75" customHeight="1" x14ac:dyDescent="0.2">
      <c r="A59" s="2" t="s">
        <v>29</v>
      </c>
      <c r="B59" s="3"/>
      <c r="C59" s="2"/>
      <c r="D59" s="2"/>
      <c r="E59" s="2"/>
    </row>
    <row r="60" spans="1:5" ht="15.75" customHeight="1" x14ac:dyDescent="0.2">
      <c r="A60" s="2" t="s">
        <v>73</v>
      </c>
      <c r="B60" s="3"/>
      <c r="C60" s="2"/>
      <c r="D60" s="2"/>
      <c r="E60" s="2"/>
    </row>
    <row r="61" spans="1:5" ht="15.75" customHeight="1" x14ac:dyDescent="0.2">
      <c r="A61" s="2" t="s">
        <v>62</v>
      </c>
      <c r="B61" s="3"/>
      <c r="C61" s="2"/>
      <c r="D61" s="2"/>
      <c r="E61" s="2"/>
    </row>
    <row r="62" spans="1:5" ht="15.75" customHeight="1" x14ac:dyDescent="0.2">
      <c r="A62" s="2" t="s">
        <v>77</v>
      </c>
      <c r="B62" s="3"/>
      <c r="C62" s="2"/>
      <c r="D62" s="2"/>
      <c r="E62" s="2"/>
    </row>
    <row r="63" spans="1:5" ht="15.75" customHeight="1" x14ac:dyDescent="0.2">
      <c r="A63" s="2" t="s">
        <v>64</v>
      </c>
      <c r="B63" s="3"/>
      <c r="C63" s="2"/>
      <c r="D63" s="2"/>
      <c r="E63" s="2"/>
    </row>
    <row r="64" spans="1:5" ht="15.75" customHeight="1" x14ac:dyDescent="0.2">
      <c r="A64" s="2" t="s">
        <v>30</v>
      </c>
      <c r="B64" s="3"/>
      <c r="C64" s="2"/>
      <c r="D64" s="2"/>
      <c r="E64" s="2"/>
    </row>
    <row r="65" spans="1:5" ht="15.75" customHeight="1" x14ac:dyDescent="0.2">
      <c r="A65" s="2" t="s">
        <v>59</v>
      </c>
      <c r="B65" s="3"/>
      <c r="C65" s="2"/>
      <c r="D65" s="2"/>
      <c r="E65" s="2"/>
    </row>
    <row r="66" spans="1:5" ht="15.75" customHeight="1" x14ac:dyDescent="0.2">
      <c r="A66" s="2" t="s">
        <v>61</v>
      </c>
      <c r="B66" s="3"/>
      <c r="C66" s="2"/>
      <c r="D66" s="2"/>
      <c r="E66" s="2"/>
    </row>
    <row r="67" spans="1:5" ht="15.75" customHeight="1" x14ac:dyDescent="0.2">
      <c r="A67" s="2" t="s">
        <v>31</v>
      </c>
      <c r="B67" s="3"/>
      <c r="C67" s="2"/>
      <c r="D67" s="2"/>
      <c r="E67" s="2"/>
    </row>
    <row r="68" spans="1:5" ht="15.75" customHeight="1" x14ac:dyDescent="0.2">
      <c r="A68" s="2" t="s">
        <v>32</v>
      </c>
      <c r="B68" s="3"/>
      <c r="C68" s="2"/>
      <c r="D68" s="2"/>
      <c r="E68" s="2"/>
    </row>
    <row r="69" spans="1:5" ht="15.75" customHeight="1" x14ac:dyDescent="0.2">
      <c r="A69" s="2" t="s">
        <v>33</v>
      </c>
      <c r="B69" s="3"/>
      <c r="C69" s="2"/>
      <c r="D69" s="2"/>
      <c r="E69" s="2"/>
    </row>
    <row r="70" spans="1:5" ht="15.75" customHeight="1" x14ac:dyDescent="0.2">
      <c r="A70" s="2" t="s">
        <v>74</v>
      </c>
      <c r="B70" s="3"/>
      <c r="C70" s="2"/>
      <c r="D70" s="2"/>
      <c r="E70" s="2"/>
    </row>
    <row r="71" spans="1:5" ht="15.75" customHeight="1" x14ac:dyDescent="0.2">
      <c r="A71" s="2" t="s">
        <v>34</v>
      </c>
      <c r="B71" s="3"/>
      <c r="C71" s="2"/>
      <c r="D71" s="2"/>
      <c r="E71" s="2"/>
    </row>
    <row r="72" spans="1:5" ht="15.75" customHeight="1" x14ac:dyDescent="0.2">
      <c r="A72" s="2" t="s">
        <v>82</v>
      </c>
      <c r="B72" s="3"/>
    </row>
    <row r="73" spans="1:5" ht="15.75" customHeight="1" x14ac:dyDescent="0.2">
      <c r="A73" s="2" t="s">
        <v>35</v>
      </c>
      <c r="B73" s="3"/>
      <c r="C73" s="2"/>
      <c r="D73" s="2"/>
      <c r="E73" s="2"/>
    </row>
    <row r="74" spans="1:5" ht="15.75" customHeight="1" x14ac:dyDescent="0.2">
      <c r="A74" s="2" t="s">
        <v>36</v>
      </c>
      <c r="B74" s="3">
        <v>7</v>
      </c>
      <c r="C74" s="2">
        <v>5</v>
      </c>
      <c r="D74" s="2">
        <v>5</v>
      </c>
      <c r="E74" s="2"/>
    </row>
    <row r="75" spans="1:5" ht="15.75" customHeight="1" x14ac:dyDescent="0.2">
      <c r="A75" s="2" t="s">
        <v>37</v>
      </c>
      <c r="B75" s="3"/>
      <c r="C75" s="2"/>
      <c r="D75" s="2"/>
      <c r="E75" s="2"/>
    </row>
    <row r="76" spans="1:5" ht="15.75" customHeight="1" x14ac:dyDescent="0.2">
      <c r="A76" s="2" t="s">
        <v>38</v>
      </c>
      <c r="B76" s="3"/>
      <c r="C76" s="2"/>
      <c r="D76" s="2"/>
      <c r="E76" s="2"/>
    </row>
    <row r="77" spans="1:5" ht="15.75" customHeight="1" x14ac:dyDescent="0.2">
      <c r="A77" s="2" t="s">
        <v>39</v>
      </c>
      <c r="B77" s="3"/>
      <c r="C77" s="2"/>
      <c r="D77" s="2"/>
      <c r="E77" s="2"/>
    </row>
    <row r="78" spans="1:5" ht="15.75" customHeight="1" x14ac:dyDescent="0.2">
      <c r="A78" s="2" t="s">
        <v>40</v>
      </c>
      <c r="B78" s="3">
        <v>11</v>
      </c>
      <c r="C78" s="2"/>
      <c r="D78" s="2"/>
      <c r="E78" s="2"/>
    </row>
    <row r="79" spans="1:5" s="2" customFormat="1" ht="15.75" customHeight="1" x14ac:dyDescent="0.2">
      <c r="A79" s="2" t="s">
        <v>119</v>
      </c>
      <c r="B79" s="3">
        <v>1</v>
      </c>
    </row>
    <row r="80" spans="1:5" s="2" customFormat="1" ht="15.75" customHeight="1" x14ac:dyDescent="0.2">
      <c r="A80" s="2" t="s">
        <v>120</v>
      </c>
      <c r="B80" s="3"/>
    </row>
    <row r="81" spans="1:5" s="2" customFormat="1" ht="15.75" customHeight="1" x14ac:dyDescent="0.2">
      <c r="A81" s="2" t="s">
        <v>121</v>
      </c>
      <c r="B81" s="3">
        <v>1</v>
      </c>
    </row>
    <row r="82" spans="1:5" s="2" customFormat="1" ht="15.75" customHeight="1" x14ac:dyDescent="0.2">
      <c r="A82" s="2" t="s">
        <v>122</v>
      </c>
      <c r="B82" s="3"/>
    </row>
    <row r="83" spans="1:5" s="2" customFormat="1" ht="15.75" customHeight="1" x14ac:dyDescent="0.2">
      <c r="A83" s="2" t="s">
        <v>123</v>
      </c>
      <c r="B83" s="3"/>
    </row>
    <row r="84" spans="1:5" s="2" customFormat="1" ht="15.75" customHeight="1" x14ac:dyDescent="0.2">
      <c r="A84" s="2" t="s">
        <v>125</v>
      </c>
      <c r="B84" s="3"/>
    </row>
    <row r="85" spans="1:5" s="2" customFormat="1" ht="15.75" customHeight="1" x14ac:dyDescent="0.2">
      <c r="A85" s="2" t="s">
        <v>128</v>
      </c>
      <c r="B85" s="3"/>
    </row>
    <row r="86" spans="1:5" s="2" customFormat="1" ht="15.75" customHeight="1" x14ac:dyDescent="0.2">
      <c r="B86" s="3"/>
    </row>
    <row r="87" spans="1:5" s="2" customFormat="1" ht="15.75" customHeight="1" x14ac:dyDescent="0.2">
      <c r="B87" s="3"/>
    </row>
    <row r="88" spans="1:5" s="2" customFormat="1" ht="15.75" customHeight="1" x14ac:dyDescent="0.2">
      <c r="B88" s="3"/>
    </row>
    <row r="89" spans="1:5" s="2" customFormat="1" ht="15.75" customHeight="1" x14ac:dyDescent="0.2">
      <c r="B89" s="3"/>
    </row>
    <row r="90" spans="1:5" s="2" customFormat="1" ht="15.75" customHeight="1" x14ac:dyDescent="0.2">
      <c r="B90" s="3"/>
    </row>
    <row r="91" spans="1:5" s="2" customFormat="1" ht="15.75" customHeight="1" x14ac:dyDescent="0.2">
      <c r="B91" s="3"/>
    </row>
    <row r="92" spans="1:5" ht="15.75" customHeight="1" x14ac:dyDescent="0.2">
      <c r="B92" s="3"/>
    </row>
    <row r="93" spans="1:5" ht="15.75" customHeight="1" x14ac:dyDescent="0.2">
      <c r="A93" s="6" t="s">
        <v>45</v>
      </c>
      <c r="B93" s="1"/>
      <c r="C93" s="1">
        <f>SUM(C5:C92)</f>
        <v>43</v>
      </c>
      <c r="D93" s="1">
        <f t="shared" ref="D93:E93" si="0">SUM(D5:D92)</f>
        <v>40</v>
      </c>
      <c r="E93" s="1">
        <f t="shared" si="0"/>
        <v>3</v>
      </c>
    </row>
    <row r="94" spans="1:5" ht="15.75" customHeight="1" x14ac:dyDescent="0.2">
      <c r="C94" s="4"/>
    </row>
    <row r="95" spans="1:5" ht="15.75" customHeight="1" x14ac:dyDescent="0.2"/>
    <row r="96" spans="1:5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  <row r="1015" ht="15.75" customHeight="1" x14ac:dyDescent="0.2"/>
    <row r="1016" ht="15.75" customHeight="1" x14ac:dyDescent="0.2"/>
    <row r="1017" ht="15.75" customHeight="1" x14ac:dyDescent="0.2"/>
    <row r="1018" ht="15.75" customHeight="1" x14ac:dyDescent="0.2"/>
    <row r="1019" ht="15.75" customHeight="1" x14ac:dyDescent="0.2"/>
    <row r="1020" ht="15.75" customHeight="1" x14ac:dyDescent="0.2"/>
    <row r="1021" ht="15.75" customHeight="1" x14ac:dyDescent="0.2"/>
    <row r="1022" ht="15.75" customHeight="1" x14ac:dyDescent="0.2"/>
    <row r="1023" ht="15.75" customHeight="1" x14ac:dyDescent="0.2"/>
    <row r="1024" ht="15.75" customHeight="1" x14ac:dyDescent="0.2"/>
    <row r="1025" ht="15.75" customHeight="1" x14ac:dyDescent="0.2"/>
    <row r="1026" ht="15.75" customHeight="1" x14ac:dyDescent="0.2"/>
    <row r="1027" ht="15.75" customHeight="1" x14ac:dyDescent="0.2"/>
    <row r="1028" ht="15.75" customHeight="1" x14ac:dyDescent="0.2"/>
    <row r="1029" ht="15.75" customHeight="1" x14ac:dyDescent="0.2"/>
    <row r="1030" ht="15.75" customHeight="1" x14ac:dyDescent="0.2"/>
    <row r="1031" ht="15.75" customHeight="1" x14ac:dyDescent="0.2"/>
    <row r="1032" ht="15.75" customHeight="1" x14ac:dyDescent="0.2"/>
    <row r="1033" ht="15.75" customHeight="1" x14ac:dyDescent="0.2"/>
    <row r="1034" ht="15.75" customHeight="1" x14ac:dyDescent="0.2"/>
    <row r="1035" ht="15.75" customHeight="1" x14ac:dyDescent="0.2"/>
    <row r="1036" ht="15.75" customHeight="1" x14ac:dyDescent="0.2"/>
    <row r="1037" ht="15.75" customHeight="1" x14ac:dyDescent="0.2"/>
    <row r="1038" ht="15.75" customHeight="1" x14ac:dyDescent="0.2"/>
    <row r="1039" ht="15.75" customHeight="1" x14ac:dyDescent="0.2"/>
  </sheetData>
  <sortState xmlns:xlrd2="http://schemas.microsoft.com/office/spreadsheetml/2017/richdata2" ref="A5:E92">
    <sortCondition ref="A5:A92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Statistikk</vt:lpstr>
      <vt:lpstr>Kamper</vt:lpstr>
      <vt:lpstr>Totalt antall kamper</vt:lpstr>
      <vt:lpstr>Totalt antall mål</vt:lpstr>
      <vt:lpstr>Totalt antall assist</vt:lpstr>
      <vt:lpstr>Totalt antall gule kort</vt:lpstr>
      <vt:lpstr>2024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Håvard Wettland Gossé</cp:lastModifiedBy>
  <dcterms:modified xsi:type="dcterms:W3CDTF">2024-11-18T22:08:53Z</dcterms:modified>
</cp:coreProperties>
</file>