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ec327603bcd97e/Desktop/"/>
    </mc:Choice>
  </mc:AlternateContent>
  <xr:revisionPtr revIDLastSave="227" documentId="8_{A4D97992-4A51-4DB9-B8DD-6C7EEEF9C934}" xr6:coauthVersionLast="47" xr6:coauthVersionMax="47" xr10:uidLastSave="{9D1D0F78-0CA7-4FB1-9CCB-54743741879F}"/>
  <bookViews>
    <workbookView xWindow="-120" yWindow="-120" windowWidth="29040" windowHeight="15720" activeTab="1" xr2:uid="{A08DF875-D0DA-444D-A6D3-5FCD7CEFF5FE}"/>
  </bookViews>
  <sheets>
    <sheet name="Main" sheetId="2" r:id="rId1"/>
    <sheet name="Main (2)" sheetId="3" r:id="rId2"/>
  </sheets>
  <definedNames>
    <definedName name="_xlnm.Print_Area" localSheetId="0">Main!$B$2:$S$22,Main!$B$24:$S$45,Main!$B$47:$S$67</definedName>
    <definedName name="_xlnm.Print_Area" localSheetId="1">'Main (2)'!$B$2:$T$22,'Main (2)'!$B$24:$T$45,'Main (2)'!$B$47:$T$67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3" l="1"/>
  <c r="J33" i="3" s="1"/>
  <c r="F32" i="3"/>
  <c r="J32" i="3" s="1"/>
  <c r="F31" i="3"/>
  <c r="J31" i="3" s="1"/>
  <c r="F30" i="3"/>
  <c r="J30" i="3" s="1"/>
  <c r="F29" i="3"/>
  <c r="J29" i="3" s="1"/>
  <c r="F28" i="3"/>
  <c r="G28" i="3" s="1"/>
  <c r="F27" i="3"/>
  <c r="J27" i="3" s="1"/>
  <c r="F26" i="3"/>
  <c r="J26" i="3" s="1"/>
  <c r="H17" i="3"/>
  <c r="H18" i="3"/>
  <c r="H19" i="3"/>
  <c r="H20" i="3"/>
  <c r="H21" i="3"/>
  <c r="H22" i="3"/>
  <c r="H16" i="3"/>
  <c r="H5" i="3"/>
  <c r="H6" i="3"/>
  <c r="H7" i="3"/>
  <c r="H8" i="3"/>
  <c r="H9" i="3"/>
  <c r="H10" i="3"/>
  <c r="H4" i="3"/>
  <c r="F67" i="3"/>
  <c r="J67" i="3" s="1"/>
  <c r="F66" i="3"/>
  <c r="J66" i="3" s="1"/>
  <c r="F65" i="3"/>
  <c r="J65" i="3" s="1"/>
  <c r="F64" i="3"/>
  <c r="J64" i="3" s="1"/>
  <c r="F63" i="3"/>
  <c r="J63" i="3" s="1"/>
  <c r="F62" i="3"/>
  <c r="J62" i="3" s="1"/>
  <c r="F61" i="3"/>
  <c r="J61" i="3" s="1"/>
  <c r="F60" i="3"/>
  <c r="G60" i="3" s="1"/>
  <c r="F22" i="3"/>
  <c r="J22" i="3" s="1"/>
  <c r="F21" i="3"/>
  <c r="G21" i="3" s="1"/>
  <c r="F20" i="3"/>
  <c r="J20" i="3" s="1"/>
  <c r="F19" i="3"/>
  <c r="J19" i="3" s="1"/>
  <c r="F18" i="3"/>
  <c r="J18" i="3" s="1"/>
  <c r="F17" i="3"/>
  <c r="J17" i="3" s="1"/>
  <c r="F16" i="3"/>
  <c r="G16" i="3" s="1"/>
  <c r="F15" i="3"/>
  <c r="J15" i="3" s="1"/>
  <c r="F10" i="3"/>
  <c r="J10" i="3" s="1"/>
  <c r="F9" i="3"/>
  <c r="J9" i="3" s="1"/>
  <c r="F8" i="3"/>
  <c r="J8" i="3" s="1"/>
  <c r="F7" i="3"/>
  <c r="J7" i="3" s="1"/>
  <c r="F6" i="3"/>
  <c r="J6" i="3" s="1"/>
  <c r="F5" i="3"/>
  <c r="J5" i="3" s="1"/>
  <c r="F4" i="3"/>
  <c r="J4" i="3" s="1"/>
  <c r="F3" i="3"/>
  <c r="G3" i="3" s="1"/>
  <c r="J3" i="2"/>
  <c r="H16" i="2"/>
  <c r="H17" i="2"/>
  <c r="H18" i="2"/>
  <c r="H19" i="2"/>
  <c r="H20" i="2"/>
  <c r="H21" i="2"/>
  <c r="H22" i="2"/>
  <c r="H15" i="2"/>
  <c r="T21" i="2"/>
  <c r="T7" i="2"/>
  <c r="T9" i="2"/>
  <c r="T10" i="2"/>
  <c r="P25" i="2"/>
  <c r="O25" i="2"/>
  <c r="P24" i="2"/>
  <c r="O24" i="2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I27" i="2"/>
  <c r="F27" i="2"/>
  <c r="G27" i="2" s="1"/>
  <c r="F26" i="2"/>
  <c r="I26" i="2" s="1"/>
  <c r="F15" i="2"/>
  <c r="G15" i="2" s="1"/>
  <c r="F16" i="2"/>
  <c r="G16" i="2" s="1"/>
  <c r="F17" i="2"/>
  <c r="G17" i="2"/>
  <c r="I17" i="2"/>
  <c r="F18" i="2"/>
  <c r="I18" i="2" s="1"/>
  <c r="F19" i="2"/>
  <c r="G19" i="2"/>
  <c r="I19" i="2"/>
  <c r="F20" i="2"/>
  <c r="G20" i="2"/>
  <c r="I20" i="2"/>
  <c r="F21" i="2"/>
  <c r="I21" i="2" s="1"/>
  <c r="G21" i="2"/>
  <c r="F22" i="2"/>
  <c r="G22" i="2"/>
  <c r="I22" i="2"/>
  <c r="F9" i="2"/>
  <c r="G9" i="2" s="1"/>
  <c r="T8" i="2" s="1"/>
  <c r="F10" i="2"/>
  <c r="G10" i="2" s="1"/>
  <c r="F8" i="2"/>
  <c r="G8" i="2" s="1"/>
  <c r="F7" i="2"/>
  <c r="I7" i="2" s="1"/>
  <c r="F6" i="2"/>
  <c r="I6" i="2" s="1"/>
  <c r="F5" i="2"/>
  <c r="I5" i="2" s="1"/>
  <c r="F4" i="2"/>
  <c r="I4" i="2" s="1"/>
  <c r="F3" i="2"/>
  <c r="I3" i="2" s="1"/>
  <c r="J28" i="3" l="1"/>
  <c r="J16" i="3"/>
  <c r="G17" i="3"/>
  <c r="J60" i="3"/>
  <c r="G61" i="3"/>
  <c r="J21" i="3"/>
  <c r="G67" i="3"/>
  <c r="G8" i="3"/>
  <c r="I20" i="3" s="1"/>
  <c r="J3" i="3"/>
  <c r="G4" i="3"/>
  <c r="G9" i="3"/>
  <c r="G29" i="3"/>
  <c r="G22" i="3"/>
  <c r="G62" i="3"/>
  <c r="G18" i="3"/>
  <c r="G30" i="3"/>
  <c r="G5" i="3"/>
  <c r="G63" i="3"/>
  <c r="G10" i="3"/>
  <c r="G19" i="3"/>
  <c r="G31" i="3"/>
  <c r="G64" i="3"/>
  <c r="G6" i="3"/>
  <c r="G32" i="3"/>
  <c r="G15" i="3"/>
  <c r="G20" i="3"/>
  <c r="G65" i="3"/>
  <c r="G26" i="3"/>
  <c r="G7" i="3"/>
  <c r="G33" i="3"/>
  <c r="G66" i="3"/>
  <c r="G27" i="3"/>
  <c r="L22" i="2"/>
  <c r="G18" i="2"/>
  <c r="U10" i="2" s="1"/>
  <c r="I16" i="2"/>
  <c r="G65" i="2"/>
  <c r="G66" i="2"/>
  <c r="G60" i="2"/>
  <c r="G67" i="2"/>
  <c r="G61" i="2"/>
  <c r="G62" i="2"/>
  <c r="G63" i="2"/>
  <c r="G64" i="2"/>
  <c r="G28" i="2"/>
  <c r="G29" i="2"/>
  <c r="G30" i="2"/>
  <c r="G31" i="2"/>
  <c r="G32" i="2"/>
  <c r="G26" i="2"/>
  <c r="G33" i="2"/>
  <c r="I15" i="2"/>
  <c r="I10" i="2"/>
  <c r="I8" i="2"/>
  <c r="I9" i="2"/>
  <c r="G3" i="2"/>
  <c r="G4" i="2"/>
  <c r="T3" i="2" s="1"/>
  <c r="G5" i="2"/>
  <c r="T4" i="2" s="1"/>
  <c r="G6" i="2"/>
  <c r="T5" i="2" s="1"/>
  <c r="G7" i="2"/>
  <c r="T6" i="2" s="1"/>
  <c r="M22" i="3" l="1"/>
  <c r="I18" i="3"/>
  <c r="I22" i="3"/>
  <c r="I17" i="3"/>
  <c r="I21" i="3"/>
  <c r="I19" i="3"/>
  <c r="I16" i="3"/>
  <c r="M21" i="3"/>
  <c r="I15" i="3"/>
  <c r="K22" i="2"/>
  <c r="K21" i="2"/>
  <c r="T2" i="2"/>
  <c r="U9" i="2"/>
  <c r="L21" i="2"/>
</calcChain>
</file>

<file path=xl/sharedStrings.xml><?xml version="1.0" encoding="utf-8"?>
<sst xmlns="http://schemas.openxmlformats.org/spreadsheetml/2006/main" count="155" uniqueCount="21">
  <si>
    <t>Men</t>
  </si>
  <si>
    <t>Women</t>
  </si>
  <si>
    <t>Total</t>
  </si>
  <si>
    <t>February</t>
  </si>
  <si>
    <t>March</t>
  </si>
  <si>
    <t>April</t>
  </si>
  <si>
    <t>May</t>
  </si>
  <si>
    <t>June</t>
  </si>
  <si>
    <t>July</t>
  </si>
  <si>
    <t>% Men</t>
  </si>
  <si>
    <t>%Women</t>
  </si>
  <si>
    <t>Aug</t>
  </si>
  <si>
    <t>Sep</t>
  </si>
  <si>
    <t>oct</t>
  </si>
  <si>
    <t>Nov</t>
  </si>
  <si>
    <t>Dec</t>
  </si>
  <si>
    <t>Jan</t>
  </si>
  <si>
    <t>YoY Delta</t>
  </si>
  <si>
    <t>MoM Delta</t>
  </si>
  <si>
    <t>Comparison</t>
  </si>
  <si>
    <t>Intervention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</si>
</sst>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mm\-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Main!$G$2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10383686892225E-3"/>
                  <c:y val="-0.2490285068533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Main!$B$3:$B$22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Main!$G$3:$G$22</c:f>
              <c:numCache>
                <c:formatCode>0.0%</c:formatCode>
                <c:ptCount val="20"/>
                <c:pt idx="0">
                  <c:v>0.4566789905159942</c:v>
                </c:pt>
                <c:pt idx="1">
                  <c:v>0.45544554455445546</c:v>
                </c:pt>
                <c:pt idx="2">
                  <c:v>0.44926363489237742</c:v>
                </c:pt>
                <c:pt idx="3">
                  <c:v>0.44700310305405849</c:v>
                </c:pt>
                <c:pt idx="4">
                  <c:v>0.44488579940417078</c:v>
                </c:pt>
                <c:pt idx="5">
                  <c:v>0.44407233757535164</c:v>
                </c:pt>
                <c:pt idx="6">
                  <c:v>0.4399589462880602</c:v>
                </c:pt>
                <c:pt idx="7">
                  <c:v>0.43199129488574539</c:v>
                </c:pt>
                <c:pt idx="12">
                  <c:v>0.42722874913614373</c:v>
                </c:pt>
                <c:pt idx="13">
                  <c:v>0.42607269745832194</c:v>
                </c:pt>
                <c:pt idx="14">
                  <c:v>0.42160033750527354</c:v>
                </c:pt>
                <c:pt idx="15">
                  <c:v>0.41509701175470898</c:v>
                </c:pt>
                <c:pt idx="16">
                  <c:v>0.40745692216280449</c:v>
                </c:pt>
                <c:pt idx="17">
                  <c:v>0.4018431831480398</c:v>
                </c:pt>
                <c:pt idx="18">
                  <c:v>0.39481911567664135</c:v>
                </c:pt>
                <c:pt idx="19">
                  <c:v>0.38976377952755903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0-4B61-BE80-8CE28C0B6389}"/>
            </c:ext>
          </c:extLst>
        </c:ser>
        <c:ser>
          <c:idx val="1"/>
          <c:order val="1"/>
          <c:tx>
            <c:strRef>
              <c:f>Main!$I$2</c:f>
              <c:strCache>
                <c:ptCount val="1"/>
                <c:pt idx="0">
                  <c:v>%Women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Main!$B$3:$B$22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Main!$I$3:$I$22</c:f>
              <c:numCache>
                <c:formatCode>0.0%</c:formatCode>
                <c:ptCount val="20"/>
                <c:pt idx="0">
                  <c:v>0.54332100948400575</c:v>
                </c:pt>
                <c:pt idx="1">
                  <c:v>0.54455445544554459</c:v>
                </c:pt>
                <c:pt idx="2">
                  <c:v>0.55073636510762258</c:v>
                </c:pt>
                <c:pt idx="3">
                  <c:v>0.55299689694594156</c:v>
                </c:pt>
                <c:pt idx="4">
                  <c:v>0.55511420059582917</c:v>
                </c:pt>
                <c:pt idx="5">
                  <c:v>0.55592766242464831</c:v>
                </c:pt>
                <c:pt idx="6">
                  <c:v>0.5600410537119398</c:v>
                </c:pt>
                <c:pt idx="7">
                  <c:v>0.56800870511425461</c:v>
                </c:pt>
                <c:pt idx="12">
                  <c:v>0.57277125086385627</c:v>
                </c:pt>
                <c:pt idx="13">
                  <c:v>0.57392730254167801</c:v>
                </c:pt>
                <c:pt idx="14">
                  <c:v>0.57839966249472652</c:v>
                </c:pt>
                <c:pt idx="15">
                  <c:v>0.58490298824529108</c:v>
                </c:pt>
                <c:pt idx="16">
                  <c:v>0.59254307783719551</c:v>
                </c:pt>
                <c:pt idx="17">
                  <c:v>0.5981568168519602</c:v>
                </c:pt>
                <c:pt idx="18">
                  <c:v>0.60518088432335859</c:v>
                </c:pt>
                <c:pt idx="19">
                  <c:v>0.61023622047244097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0-4B61-BE80-8CE28C0B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5647"/>
        <c:axId val="200742367"/>
      </c:barChart>
      <c:dateAx>
        <c:axId val="200735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67"/>
        <c:crosses val="autoZero"/>
        <c:auto val="1"/>
        <c:lblOffset val="100"/>
        <c:baseTimeUnit val="months"/>
      </c:dateAx>
      <c:valAx>
        <c:axId val="200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Main!$G$2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10383686892225E-3"/>
                  <c:y val="-0.2490285068533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Main!$B$26:$B$45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Main!$G$26:$G$45</c:f>
              <c:numCache>
                <c:formatCode>0.0%</c:formatCode>
                <c:ptCount val="20"/>
                <c:pt idx="0">
                  <c:v>0.4566789905159942</c:v>
                </c:pt>
                <c:pt idx="1">
                  <c:v>0.45544554455445546</c:v>
                </c:pt>
                <c:pt idx="2">
                  <c:v>0.44926363489237742</c:v>
                </c:pt>
                <c:pt idx="3">
                  <c:v>0.44700310305405849</c:v>
                </c:pt>
                <c:pt idx="4">
                  <c:v>0.44488579940417078</c:v>
                </c:pt>
                <c:pt idx="5">
                  <c:v>0.44407233757535164</c:v>
                </c:pt>
                <c:pt idx="6">
                  <c:v>0.4399589462880602</c:v>
                </c:pt>
                <c:pt idx="7">
                  <c:v>0.43199129488574539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E-4F2B-84E3-6226F5460959}"/>
            </c:ext>
          </c:extLst>
        </c:ser>
        <c:ser>
          <c:idx val="1"/>
          <c:order val="1"/>
          <c:tx>
            <c:strRef>
              <c:f>Main!$I$2</c:f>
              <c:strCache>
                <c:ptCount val="1"/>
                <c:pt idx="0">
                  <c:v>%Women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Main!$B$26:$B$45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Main!$I$26:$I$45</c:f>
              <c:numCache>
                <c:formatCode>0.0%</c:formatCode>
                <c:ptCount val="20"/>
                <c:pt idx="0">
                  <c:v>0.54332100948400575</c:v>
                </c:pt>
                <c:pt idx="1">
                  <c:v>0.54455445544554459</c:v>
                </c:pt>
                <c:pt idx="2">
                  <c:v>0.55073636510762258</c:v>
                </c:pt>
                <c:pt idx="3">
                  <c:v>0.55299689694594156</c:v>
                </c:pt>
                <c:pt idx="4">
                  <c:v>0.55511420059582917</c:v>
                </c:pt>
                <c:pt idx="5">
                  <c:v>0.55592766242464831</c:v>
                </c:pt>
                <c:pt idx="6">
                  <c:v>0.5600410537119398</c:v>
                </c:pt>
                <c:pt idx="7">
                  <c:v>0.56800870511425461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E-4F2B-84E3-6226F546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5647"/>
        <c:axId val="200742367"/>
      </c:barChart>
      <c:dateAx>
        <c:axId val="200735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67"/>
        <c:crosses val="autoZero"/>
        <c:auto val="1"/>
        <c:lblOffset val="100"/>
        <c:baseTimeUnit val="months"/>
      </c:dateAx>
      <c:valAx>
        <c:axId val="200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Main!$G$2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10383686892225E-3"/>
                  <c:y val="-0.2490285068533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Main!$B$48:$B$67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Main!$G$48:$G$67</c:f>
              <c:numCache>
                <c:formatCode>0.0%</c:formatCode>
                <c:ptCount val="20"/>
                <c:pt idx="12">
                  <c:v>0.42722874913614373</c:v>
                </c:pt>
                <c:pt idx="13">
                  <c:v>0.42607269745832194</c:v>
                </c:pt>
                <c:pt idx="14">
                  <c:v>0.42160033750527354</c:v>
                </c:pt>
                <c:pt idx="15">
                  <c:v>0.41509701175470898</c:v>
                </c:pt>
                <c:pt idx="16">
                  <c:v>0.40745692216280449</c:v>
                </c:pt>
                <c:pt idx="17">
                  <c:v>0.4018431831480398</c:v>
                </c:pt>
                <c:pt idx="18">
                  <c:v>0.39481911567664135</c:v>
                </c:pt>
                <c:pt idx="19">
                  <c:v>0.38976377952755903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6-4ED0-8711-CA573267EBD7}"/>
            </c:ext>
          </c:extLst>
        </c:ser>
        <c:ser>
          <c:idx val="1"/>
          <c:order val="1"/>
          <c:tx>
            <c:strRef>
              <c:f>Main!$I$2</c:f>
              <c:strCache>
                <c:ptCount val="1"/>
                <c:pt idx="0">
                  <c:v>%Women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Main!$B$48:$B$67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Main!$I$48:$I$67</c:f>
              <c:numCache>
                <c:formatCode>0.0%</c:formatCode>
                <c:ptCount val="20"/>
                <c:pt idx="12">
                  <c:v>0.57277125086385627</c:v>
                </c:pt>
                <c:pt idx="13">
                  <c:v>0.57392730254167801</c:v>
                </c:pt>
                <c:pt idx="14">
                  <c:v>0.57839966249472652</c:v>
                </c:pt>
                <c:pt idx="15">
                  <c:v>0.58490298824529108</c:v>
                </c:pt>
                <c:pt idx="16">
                  <c:v>0.59254307783719551</c:v>
                </c:pt>
                <c:pt idx="17">
                  <c:v>0.5981568168519602</c:v>
                </c:pt>
                <c:pt idx="18">
                  <c:v>0.60518088432335859</c:v>
                </c:pt>
                <c:pt idx="19">
                  <c:v>0.61023622047244097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6-4ED0-8711-CA573267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5647"/>
        <c:axId val="200742367"/>
      </c:barChart>
      <c:dateAx>
        <c:axId val="200735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67"/>
        <c:crosses val="autoZero"/>
        <c:auto val="1"/>
        <c:lblOffset val="100"/>
        <c:baseTimeUnit val="months"/>
      </c:dateAx>
      <c:valAx>
        <c:axId val="200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(2)'!$G$2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10383686892225E-3"/>
                  <c:y val="-0.2490285068533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'Main (2)'!$B$3:$B$22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(2)'!$G$3:$G$22</c:f>
              <c:numCache>
                <c:formatCode>0.0%</c:formatCode>
                <c:ptCount val="20"/>
                <c:pt idx="0">
                  <c:v>0.45880597014925373</c:v>
                </c:pt>
                <c:pt idx="1">
                  <c:v>0.45382865807429873</c:v>
                </c:pt>
                <c:pt idx="2">
                  <c:v>0.4473320006151007</c:v>
                </c:pt>
                <c:pt idx="3">
                  <c:v>0.44559987583423871</c:v>
                </c:pt>
                <c:pt idx="4">
                  <c:v>0.44297624665722823</c:v>
                </c:pt>
                <c:pt idx="5">
                  <c:v>0.44214547190832404</c:v>
                </c:pt>
                <c:pt idx="6">
                  <c:v>0.43878376192786672</c:v>
                </c:pt>
                <c:pt idx="7">
                  <c:v>0.43573200992555833</c:v>
                </c:pt>
                <c:pt idx="12">
                  <c:v>0.42722874913614373</c:v>
                </c:pt>
                <c:pt idx="13">
                  <c:v>0.42607269745832194</c:v>
                </c:pt>
                <c:pt idx="14">
                  <c:v>0.42160033750527354</c:v>
                </c:pt>
                <c:pt idx="15">
                  <c:v>0.41509701175470898</c:v>
                </c:pt>
                <c:pt idx="16">
                  <c:v>0.40745692216280449</c:v>
                </c:pt>
                <c:pt idx="17">
                  <c:v>0.4018431831480398</c:v>
                </c:pt>
                <c:pt idx="18">
                  <c:v>0.39481911567664135</c:v>
                </c:pt>
                <c:pt idx="19">
                  <c:v>0.38976377952755903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C-4511-AB29-32DC98622D98}"/>
            </c:ext>
          </c:extLst>
        </c:ser>
        <c:ser>
          <c:idx val="1"/>
          <c:order val="1"/>
          <c:tx>
            <c:strRef>
              <c:f>'Main (2)'!$J$2</c:f>
              <c:strCache>
                <c:ptCount val="1"/>
                <c:pt idx="0">
                  <c:v>%Women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'Main (2)'!$B$3:$B$22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(2)'!$J$3:$J$22</c:f>
              <c:numCache>
                <c:formatCode>0.0%</c:formatCode>
                <c:ptCount val="20"/>
                <c:pt idx="0">
                  <c:v>0.54119402985074627</c:v>
                </c:pt>
                <c:pt idx="1">
                  <c:v>0.54617134192570127</c:v>
                </c:pt>
                <c:pt idx="2">
                  <c:v>0.5526679993848993</c:v>
                </c:pt>
                <c:pt idx="3">
                  <c:v>0.55440012416576134</c:v>
                </c:pt>
                <c:pt idx="4">
                  <c:v>0.55702375334277177</c:v>
                </c:pt>
                <c:pt idx="5">
                  <c:v>0.55785452809167591</c:v>
                </c:pt>
                <c:pt idx="6">
                  <c:v>0.56121623807213328</c:v>
                </c:pt>
                <c:pt idx="7">
                  <c:v>0.56426799007444173</c:v>
                </c:pt>
                <c:pt idx="12">
                  <c:v>0.57277125086385627</c:v>
                </c:pt>
                <c:pt idx="13">
                  <c:v>0.57392730254167801</c:v>
                </c:pt>
                <c:pt idx="14">
                  <c:v>0.57839966249472652</c:v>
                </c:pt>
                <c:pt idx="15">
                  <c:v>0.58490298824529108</c:v>
                </c:pt>
                <c:pt idx="16">
                  <c:v>0.59254307783719551</c:v>
                </c:pt>
                <c:pt idx="17">
                  <c:v>0.5981568168519602</c:v>
                </c:pt>
                <c:pt idx="18">
                  <c:v>0.60518088432335859</c:v>
                </c:pt>
                <c:pt idx="19">
                  <c:v>0.61023622047244097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C-4511-AB29-32DC9862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5647"/>
        <c:axId val="200742367"/>
      </c:barChart>
      <c:dateAx>
        <c:axId val="200735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67"/>
        <c:crosses val="autoZero"/>
        <c:auto val="1"/>
        <c:lblOffset val="100"/>
        <c:baseTimeUnit val="months"/>
      </c:dateAx>
      <c:valAx>
        <c:axId val="200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(2)'!$G$2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10383686892225E-3"/>
                  <c:y val="-0.2490285068533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'Main (2)'!$B$26:$B$45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(2)'!$G$26:$G$45</c:f>
              <c:numCache>
                <c:formatCode>0.0%</c:formatCode>
                <c:ptCount val="20"/>
                <c:pt idx="0">
                  <c:v>0.45880597014925373</c:v>
                </c:pt>
                <c:pt idx="1">
                  <c:v>0.45382865807429873</c:v>
                </c:pt>
                <c:pt idx="2">
                  <c:v>0.4473320006151007</c:v>
                </c:pt>
                <c:pt idx="3">
                  <c:v>0.44559987583423871</c:v>
                </c:pt>
                <c:pt idx="4">
                  <c:v>0.44297624665722823</c:v>
                </c:pt>
                <c:pt idx="5">
                  <c:v>0.44214547190832404</c:v>
                </c:pt>
                <c:pt idx="6">
                  <c:v>0.43878376192786672</c:v>
                </c:pt>
                <c:pt idx="7">
                  <c:v>0.43573200992555833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E-4A53-8A71-E3194E9B7624}"/>
            </c:ext>
          </c:extLst>
        </c:ser>
        <c:ser>
          <c:idx val="1"/>
          <c:order val="1"/>
          <c:tx>
            <c:strRef>
              <c:f>'Main (2)'!$J$2</c:f>
              <c:strCache>
                <c:ptCount val="1"/>
                <c:pt idx="0">
                  <c:v>%Women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'Main (2)'!$B$26:$B$45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(2)'!$J$26:$J$45</c:f>
              <c:numCache>
                <c:formatCode>0.0%</c:formatCode>
                <c:ptCount val="20"/>
                <c:pt idx="0">
                  <c:v>0.54119402985074627</c:v>
                </c:pt>
                <c:pt idx="1">
                  <c:v>0.54617134192570127</c:v>
                </c:pt>
                <c:pt idx="2">
                  <c:v>0.5526679993848993</c:v>
                </c:pt>
                <c:pt idx="3">
                  <c:v>0.55440012416576134</c:v>
                </c:pt>
                <c:pt idx="4">
                  <c:v>0.55702375334277177</c:v>
                </c:pt>
                <c:pt idx="5">
                  <c:v>0.55785452809167591</c:v>
                </c:pt>
                <c:pt idx="6">
                  <c:v>0.56121623807213328</c:v>
                </c:pt>
                <c:pt idx="7">
                  <c:v>0.56426799007444173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E-4A53-8A71-E3194E9B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5647"/>
        <c:axId val="200742367"/>
      </c:barChart>
      <c:dateAx>
        <c:axId val="200735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67"/>
        <c:crosses val="autoZero"/>
        <c:auto val="1"/>
        <c:lblOffset val="100"/>
        <c:baseTimeUnit val="months"/>
      </c:dateAx>
      <c:valAx>
        <c:axId val="200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(2)'!$G$2</c:f>
              <c:strCache>
                <c:ptCount val="1"/>
                <c:pt idx="0">
                  <c:v>% 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710383686892225E-3"/>
                  <c:y val="-0.24902850685331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'Main (2)'!$B$48:$B$67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(2)'!$G$48:$G$67</c:f>
              <c:numCache>
                <c:formatCode>0.0%</c:formatCode>
                <c:ptCount val="20"/>
                <c:pt idx="12">
                  <c:v>0.42722874913614373</c:v>
                </c:pt>
                <c:pt idx="13">
                  <c:v>0.42607269745832194</c:v>
                </c:pt>
                <c:pt idx="14">
                  <c:v>0.42160033750527354</c:v>
                </c:pt>
                <c:pt idx="15">
                  <c:v>0.41509701175470898</c:v>
                </c:pt>
                <c:pt idx="16">
                  <c:v>0.40745692216280449</c:v>
                </c:pt>
                <c:pt idx="17">
                  <c:v>0.4018431831480398</c:v>
                </c:pt>
                <c:pt idx="18">
                  <c:v>0.39481911567664135</c:v>
                </c:pt>
                <c:pt idx="19">
                  <c:v>0.38976377952755903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0-4313-B3FA-C0AEE822B36D}"/>
            </c:ext>
          </c:extLst>
        </c:ser>
        <c:ser>
          <c:idx val="1"/>
          <c:order val="1"/>
          <c:tx>
            <c:strRef>
              <c:f>'Main (2)'!$J$2</c:f>
              <c:strCache>
                <c:ptCount val="1"/>
                <c:pt idx="0">
                  <c:v>%Women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'Main (2)'!$B$48:$B$67</c:f>
              <c:numCache>
                <c:formatCode>[$-409]mmm\-yy;@</c:formatCode>
                <c:ptCount val="20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</c:numCache>
            </c:numRef>
          </c:cat>
          <c:val>
            <c:numRef>
              <c:f>'Main (2)'!$J$48:$J$67</c:f>
              <c:numCache>
                <c:formatCode>0.0%</c:formatCode>
                <c:ptCount val="20"/>
                <c:pt idx="12">
                  <c:v>0.57277125086385627</c:v>
                </c:pt>
                <c:pt idx="13">
                  <c:v>0.57392730254167801</c:v>
                </c:pt>
                <c:pt idx="14">
                  <c:v>0.57839966249472652</c:v>
                </c:pt>
                <c:pt idx="15">
                  <c:v>0.58490298824529108</c:v>
                </c:pt>
                <c:pt idx="16">
                  <c:v>0.59254307783719551</c:v>
                </c:pt>
                <c:pt idx="17">
                  <c:v>0.5981568168519602</c:v>
                </c:pt>
                <c:pt idx="18">
                  <c:v>0.60518088432335859</c:v>
                </c:pt>
                <c:pt idx="19">
                  <c:v>0.61023622047244097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A0-4313-B3FA-C0AEE822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35647"/>
        <c:axId val="200742367"/>
      </c:barChart>
      <c:dateAx>
        <c:axId val="200735647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367"/>
        <c:crosses val="autoZero"/>
        <c:auto val="1"/>
        <c:lblOffset val="100"/>
        <c:baseTimeUnit val="months"/>
      </c:dateAx>
      <c:valAx>
        <c:axId val="200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2</xdr:row>
      <xdr:rowOff>138112</xdr:rowOff>
    </xdr:from>
    <xdr:to>
      <xdr:col>17</xdr:col>
      <xdr:colOff>542925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E9CBE-FFD9-4660-AFA8-E8233EA41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25</xdr:row>
      <xdr:rowOff>138112</xdr:rowOff>
    </xdr:from>
    <xdr:to>
      <xdr:col>17</xdr:col>
      <xdr:colOff>542925</xdr:colOff>
      <xdr:row>40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E22D8-9F32-4421-B9BD-FFDE7278E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47</xdr:row>
      <xdr:rowOff>138112</xdr:rowOff>
    </xdr:from>
    <xdr:to>
      <xdr:col>17</xdr:col>
      <xdr:colOff>542925</xdr:colOff>
      <xdr:row>62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3D11AF-12CB-4F27-AAF6-35E2DCFB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</xdr:row>
      <xdr:rowOff>138112</xdr:rowOff>
    </xdr:from>
    <xdr:to>
      <xdr:col>18</xdr:col>
      <xdr:colOff>542925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78D0A-A57D-4877-9B48-09DE66A1E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25</xdr:row>
      <xdr:rowOff>138112</xdr:rowOff>
    </xdr:from>
    <xdr:to>
      <xdr:col>18</xdr:col>
      <xdr:colOff>542925</xdr:colOff>
      <xdr:row>40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B38C3-0902-4E73-BBCC-2D9E92E5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47</xdr:row>
      <xdr:rowOff>138112</xdr:rowOff>
    </xdr:from>
    <xdr:to>
      <xdr:col>18</xdr:col>
      <xdr:colOff>542925</xdr:colOff>
      <xdr:row>62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3B0C1-69A9-4102-B44C-2D9E67BFF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C267-5BC4-479F-84C8-4D6C135D3330}">
  <dimension ref="B2:U67"/>
  <sheetViews>
    <sheetView showGridLines="0" view="pageBreakPreview" zoomScale="150" zoomScaleNormal="150" zoomScaleSheetLayoutView="150" workbookViewId="0">
      <selection activeCell="D20" sqref="D20"/>
    </sheetView>
  </sheetViews>
  <sheetFormatPr defaultRowHeight="15" x14ac:dyDescent="0.25"/>
  <cols>
    <col min="1" max="1" width="3.7109375" customWidth="1"/>
    <col min="19" max="19" width="3.7109375" customWidth="1"/>
  </cols>
  <sheetData>
    <row r="2" spans="2:21" x14ac:dyDescent="0.25">
      <c r="D2" t="s">
        <v>0</v>
      </c>
      <c r="E2" t="s">
        <v>1</v>
      </c>
      <c r="F2" t="s">
        <v>2</v>
      </c>
      <c r="G2" t="s">
        <v>9</v>
      </c>
      <c r="H2" t="s">
        <v>17</v>
      </c>
      <c r="I2" t="s">
        <v>10</v>
      </c>
      <c r="T2" s="1">
        <f>G3-G15</f>
        <v>2.9450241379850473E-2</v>
      </c>
    </row>
    <row r="3" spans="2:21" x14ac:dyDescent="0.25">
      <c r="B3" s="2">
        <v>44593</v>
      </c>
      <c r="C3" t="s">
        <v>3</v>
      </c>
      <c r="D3">
        <v>2841</v>
      </c>
      <c r="E3">
        <v>3380</v>
      </c>
      <c r="F3">
        <f t="shared" ref="F3:F10" si="0">SUM(D3:E3)</f>
        <v>6221</v>
      </c>
      <c r="G3" s="1">
        <f t="shared" ref="G3:G7" si="1">D3/$F3</f>
        <v>0.4566789905159942</v>
      </c>
      <c r="H3" s="1"/>
      <c r="I3" s="1">
        <f>E3/$F3</f>
        <v>0.54332100948400575</v>
      </c>
      <c r="J3">
        <f>3074/SUM(3074,3626)</f>
        <v>0.45880597014925373</v>
      </c>
      <c r="T3" s="1">
        <f t="shared" ref="T3:T10" si="2">G4-G16</f>
        <v>2.9372847096133525E-2</v>
      </c>
    </row>
    <row r="4" spans="2:21" x14ac:dyDescent="0.25">
      <c r="B4" s="2">
        <v>44621</v>
      </c>
      <c r="C4" t="s">
        <v>4</v>
      </c>
      <c r="D4">
        <v>2852</v>
      </c>
      <c r="E4">
        <v>3410</v>
      </c>
      <c r="F4">
        <f t="shared" si="0"/>
        <v>6262</v>
      </c>
      <c r="G4" s="1">
        <f t="shared" si="1"/>
        <v>0.45544554455445546</v>
      </c>
      <c r="H4" s="1"/>
      <c r="I4" s="1">
        <f>E4/$F4</f>
        <v>0.54455445544554459</v>
      </c>
      <c r="T4" s="1">
        <f t="shared" si="2"/>
        <v>2.766329738710388E-2</v>
      </c>
    </row>
    <row r="5" spans="2:21" x14ac:dyDescent="0.25">
      <c r="B5" s="2">
        <v>44652</v>
      </c>
      <c r="C5" t="s">
        <v>5</v>
      </c>
      <c r="D5">
        <v>2776</v>
      </c>
      <c r="E5">
        <v>3403</v>
      </c>
      <c r="F5">
        <f t="shared" si="0"/>
        <v>6179</v>
      </c>
      <c r="G5" s="1">
        <f t="shared" si="1"/>
        <v>0.44926363489237742</v>
      </c>
      <c r="H5" s="1"/>
      <c r="I5" s="1">
        <f>E5/$F5</f>
        <v>0.55073636510762258</v>
      </c>
      <c r="T5" s="1">
        <f t="shared" si="2"/>
        <v>3.1906091299349515E-2</v>
      </c>
    </row>
    <row r="6" spans="2:21" x14ac:dyDescent="0.25">
      <c r="B6" s="2">
        <v>44682</v>
      </c>
      <c r="C6" t="s">
        <v>6</v>
      </c>
      <c r="D6">
        <v>2737</v>
      </c>
      <c r="E6">
        <v>3386</v>
      </c>
      <c r="F6">
        <f t="shared" si="0"/>
        <v>6123</v>
      </c>
      <c r="G6" s="1">
        <f t="shared" si="1"/>
        <v>0.44700310305405849</v>
      </c>
      <c r="H6" s="1"/>
      <c r="I6" s="1">
        <f>E6/$F6</f>
        <v>0.55299689694594156</v>
      </c>
      <c r="T6" s="1">
        <f t="shared" si="2"/>
        <v>3.7428877241366287E-2</v>
      </c>
    </row>
    <row r="7" spans="2:21" x14ac:dyDescent="0.25">
      <c r="B7" s="2">
        <v>44713</v>
      </c>
      <c r="C7" t="s">
        <v>7</v>
      </c>
      <c r="D7">
        <v>2688</v>
      </c>
      <c r="E7">
        <v>3354</v>
      </c>
      <c r="F7">
        <f t="shared" si="0"/>
        <v>6042</v>
      </c>
      <c r="G7" s="1">
        <f t="shared" si="1"/>
        <v>0.44488579940417078</v>
      </c>
      <c r="H7" s="1"/>
      <c r="I7" s="1">
        <f>E7/$F7</f>
        <v>0.55511420059582917</v>
      </c>
      <c r="T7" s="1">
        <f t="shared" si="2"/>
        <v>4.2229154427311844E-2</v>
      </c>
    </row>
    <row r="8" spans="2:21" x14ac:dyDescent="0.25">
      <c r="B8" s="2">
        <v>44743</v>
      </c>
      <c r="C8" t="s">
        <v>8</v>
      </c>
      <c r="D8">
        <v>2652</v>
      </c>
      <c r="E8">
        <v>3320</v>
      </c>
      <c r="F8">
        <f t="shared" si="0"/>
        <v>5972</v>
      </c>
      <c r="G8" s="1">
        <f t="shared" ref="G8:G10" si="3">D8/$F8</f>
        <v>0.44407233757535164</v>
      </c>
      <c r="H8" s="1"/>
      <c r="I8" s="1">
        <f t="shared" ref="I8:I10" si="4">E8/$F8</f>
        <v>0.55592766242464831</v>
      </c>
      <c r="T8" s="1">
        <f t="shared" si="2"/>
        <v>4.5139830611418852E-2</v>
      </c>
    </row>
    <row r="9" spans="2:21" x14ac:dyDescent="0.25">
      <c r="B9" s="2">
        <v>44774</v>
      </c>
      <c r="C9" t="s">
        <v>11</v>
      </c>
      <c r="D9">
        <v>2572</v>
      </c>
      <c r="E9">
        <v>3274</v>
      </c>
      <c r="F9">
        <f t="shared" si="0"/>
        <v>5846</v>
      </c>
      <c r="G9" s="1">
        <f t="shared" si="3"/>
        <v>0.4399589462880602</v>
      </c>
      <c r="H9" s="1"/>
      <c r="I9" s="1">
        <f t="shared" si="4"/>
        <v>0.5600410537119398</v>
      </c>
      <c r="T9" s="1">
        <f t="shared" si="2"/>
        <v>4.2227515358186363E-2</v>
      </c>
      <c r="U9" s="1">
        <f>AVERAGE(G3:G10)</f>
        <v>0.44616245639627672</v>
      </c>
    </row>
    <row r="10" spans="2:21" x14ac:dyDescent="0.25">
      <c r="B10" s="2">
        <v>44805</v>
      </c>
      <c r="C10" t="s">
        <v>12</v>
      </c>
      <c r="D10">
        <v>2382</v>
      </c>
      <c r="E10">
        <v>3132</v>
      </c>
      <c r="F10">
        <f t="shared" si="0"/>
        <v>5514</v>
      </c>
      <c r="G10" s="1">
        <f t="shared" si="3"/>
        <v>0.43199129488574539</v>
      </c>
      <c r="H10" s="1"/>
      <c r="I10" s="1">
        <f t="shared" si="4"/>
        <v>0.56800870511425461</v>
      </c>
      <c r="T10" s="1">
        <f t="shared" si="2"/>
        <v>0</v>
      </c>
      <c r="U10" s="1">
        <f>AVERAGE(G15:G22)</f>
        <v>0.41048522454618663</v>
      </c>
    </row>
    <row r="11" spans="2:21" x14ac:dyDescent="0.25">
      <c r="B11" s="2">
        <v>44835</v>
      </c>
      <c r="C11" t="s">
        <v>13</v>
      </c>
      <c r="G11" s="1"/>
      <c r="H11" s="1"/>
      <c r="I11" s="1"/>
    </row>
    <row r="12" spans="2:21" x14ac:dyDescent="0.25">
      <c r="B12" s="2">
        <v>44866</v>
      </c>
      <c r="C12" t="s">
        <v>14</v>
      </c>
      <c r="G12" s="1"/>
      <c r="H12" s="1"/>
      <c r="I12" s="1"/>
    </row>
    <row r="13" spans="2:21" x14ac:dyDescent="0.25">
      <c r="B13" s="2">
        <v>44896</v>
      </c>
      <c r="C13" t="s">
        <v>15</v>
      </c>
      <c r="G13" s="1"/>
      <c r="H13" s="1"/>
      <c r="I13" s="1"/>
    </row>
    <row r="14" spans="2:21" x14ac:dyDescent="0.25">
      <c r="B14" s="2">
        <v>44927</v>
      </c>
      <c r="C14" t="s">
        <v>16</v>
      </c>
    </row>
    <row r="15" spans="2:21" x14ac:dyDescent="0.25">
      <c r="B15" s="2">
        <v>44958</v>
      </c>
      <c r="C15" t="s">
        <v>3</v>
      </c>
      <c r="D15">
        <v>3091</v>
      </c>
      <c r="E15">
        <v>4144</v>
      </c>
      <c r="F15">
        <f t="shared" ref="F15:F22" si="5">SUM(D15:E15)</f>
        <v>7235</v>
      </c>
      <c r="G15" s="1">
        <f t="shared" ref="G15:G22" si="6">D15/$F15</f>
        <v>0.42722874913614373</v>
      </c>
      <c r="H15" s="1">
        <f>G3-G15</f>
        <v>2.9450241379850473E-2</v>
      </c>
      <c r="I15" s="1">
        <f t="shared" ref="I15:I22" si="7">E15/$F15</f>
        <v>0.57277125086385627</v>
      </c>
    </row>
    <row r="16" spans="2:21" x14ac:dyDescent="0.25">
      <c r="B16" s="2">
        <v>44986</v>
      </c>
      <c r="C16" t="s">
        <v>4</v>
      </c>
      <c r="D16">
        <v>3118</v>
      </c>
      <c r="E16">
        <v>4200</v>
      </c>
      <c r="F16">
        <f t="shared" si="5"/>
        <v>7318</v>
      </c>
      <c r="G16" s="1">
        <f t="shared" si="6"/>
        <v>0.42607269745832194</v>
      </c>
      <c r="H16" s="1">
        <f t="shared" ref="H16:J22" si="8">G4-G16</f>
        <v>2.9372847096133525E-2</v>
      </c>
      <c r="I16" s="1">
        <f t="shared" si="7"/>
        <v>0.57392730254167801</v>
      </c>
    </row>
    <row r="17" spans="2:20" x14ac:dyDescent="0.25">
      <c r="B17" s="2">
        <v>45017</v>
      </c>
      <c r="C17" t="s">
        <v>5</v>
      </c>
      <c r="D17">
        <v>2998</v>
      </c>
      <c r="E17">
        <v>4113</v>
      </c>
      <c r="F17">
        <f t="shared" si="5"/>
        <v>7111</v>
      </c>
      <c r="G17" s="1">
        <f t="shared" si="6"/>
        <v>0.42160033750527354</v>
      </c>
      <c r="H17" s="1">
        <f t="shared" si="8"/>
        <v>2.766329738710388E-2</v>
      </c>
      <c r="I17" s="1">
        <f t="shared" si="7"/>
        <v>0.57839966249472652</v>
      </c>
    </row>
    <row r="18" spans="2:20" x14ac:dyDescent="0.25">
      <c r="B18" s="2">
        <v>45047</v>
      </c>
      <c r="C18" t="s">
        <v>6</v>
      </c>
      <c r="D18">
        <v>2931</v>
      </c>
      <c r="E18">
        <v>4130</v>
      </c>
      <c r="F18">
        <f t="shared" si="5"/>
        <v>7061</v>
      </c>
      <c r="G18" s="1">
        <f t="shared" si="6"/>
        <v>0.41509701175470898</v>
      </c>
      <c r="H18" s="1">
        <f t="shared" si="8"/>
        <v>3.1906091299349515E-2</v>
      </c>
      <c r="I18" s="1">
        <f t="shared" si="7"/>
        <v>0.58490298824529108</v>
      </c>
    </row>
    <row r="19" spans="2:20" x14ac:dyDescent="0.25">
      <c r="B19" s="2">
        <v>45078</v>
      </c>
      <c r="C19" t="s">
        <v>7</v>
      </c>
      <c r="D19">
        <v>2743</v>
      </c>
      <c r="E19">
        <v>3989</v>
      </c>
      <c r="F19">
        <f t="shared" si="5"/>
        <v>6732</v>
      </c>
      <c r="G19" s="1">
        <f t="shared" si="6"/>
        <v>0.40745692216280449</v>
      </c>
      <c r="H19" s="1">
        <f t="shared" si="8"/>
        <v>3.7428877241366287E-2</v>
      </c>
      <c r="I19" s="1">
        <f t="shared" si="7"/>
        <v>0.59254307783719551</v>
      </c>
    </row>
    <row r="20" spans="2:20" x14ac:dyDescent="0.25">
      <c r="B20" s="2">
        <v>45108</v>
      </c>
      <c r="C20" t="s">
        <v>8</v>
      </c>
      <c r="D20">
        <v>2747</v>
      </c>
      <c r="E20">
        <v>4089</v>
      </c>
      <c r="F20">
        <f t="shared" si="5"/>
        <v>6836</v>
      </c>
      <c r="G20" s="1">
        <f t="shared" si="6"/>
        <v>0.4018431831480398</v>
      </c>
      <c r="H20" s="1">
        <f t="shared" si="8"/>
        <v>4.2229154427311844E-2</v>
      </c>
      <c r="I20" s="1">
        <f t="shared" si="7"/>
        <v>0.5981568168519602</v>
      </c>
      <c r="T20">
        <v>65</v>
      </c>
    </row>
    <row r="21" spans="2:20" x14ac:dyDescent="0.25">
      <c r="B21" s="2">
        <v>45139</v>
      </c>
      <c r="C21" t="s">
        <v>11</v>
      </c>
      <c r="D21">
        <v>2652</v>
      </c>
      <c r="E21">
        <v>4065</v>
      </c>
      <c r="F21">
        <f t="shared" si="5"/>
        <v>6717</v>
      </c>
      <c r="G21" s="1">
        <f t="shared" si="6"/>
        <v>0.39481911567664135</v>
      </c>
      <c r="H21" s="1">
        <f t="shared" si="8"/>
        <v>4.5139830611418852E-2</v>
      </c>
      <c r="I21" s="1">
        <f t="shared" si="7"/>
        <v>0.60518088432335859</v>
      </c>
      <c r="K21" s="1">
        <f>AVERAGE(G3:G10)</f>
        <v>0.44616245639627672</v>
      </c>
      <c r="L21" s="1">
        <f>AVERAGE(G3:G8)</f>
        <v>0.44955823499940134</v>
      </c>
      <c r="O21">
        <v>27</v>
      </c>
      <c r="P21">
        <v>34</v>
      </c>
      <c r="T21">
        <f>T20/1.9</f>
        <v>34.210526315789473</v>
      </c>
    </row>
    <row r="22" spans="2:20" x14ac:dyDescent="0.25">
      <c r="B22" s="2">
        <v>45170</v>
      </c>
      <c r="C22" t="s">
        <v>12</v>
      </c>
      <c r="D22">
        <v>2574</v>
      </c>
      <c r="E22">
        <v>4030</v>
      </c>
      <c r="F22">
        <f t="shared" si="5"/>
        <v>6604</v>
      </c>
      <c r="G22" s="1">
        <f t="shared" si="6"/>
        <v>0.38976377952755903</v>
      </c>
      <c r="H22" s="1">
        <f t="shared" si="8"/>
        <v>4.2227515358186363E-2</v>
      </c>
      <c r="I22" s="1">
        <f t="shared" si="7"/>
        <v>0.61023622047244097</v>
      </c>
      <c r="K22" s="1">
        <f>AVERAGE(G15:G22)</f>
        <v>0.41048522454618663</v>
      </c>
      <c r="L22" s="1">
        <f>AVERAGE(G15:G20)</f>
        <v>0.41654981686088211</v>
      </c>
      <c r="O22">
        <v>414</v>
      </c>
      <c r="P22">
        <v>553</v>
      </c>
    </row>
    <row r="23" spans="2:20" x14ac:dyDescent="0.25">
      <c r="O23">
        <v>900</v>
      </c>
      <c r="P23">
        <v>1200</v>
      </c>
    </row>
    <row r="24" spans="2:20" x14ac:dyDescent="0.25">
      <c r="O24" s="1">
        <f>O22/O23</f>
        <v>0.46</v>
      </c>
      <c r="P24" s="1">
        <f>P22/P23</f>
        <v>0.46083333333333332</v>
      </c>
    </row>
    <row r="25" spans="2:20" x14ac:dyDescent="0.25">
      <c r="D25" t="s">
        <v>0</v>
      </c>
      <c r="E25" t="s">
        <v>1</v>
      </c>
      <c r="F25" t="s">
        <v>2</v>
      </c>
      <c r="G25" t="s">
        <v>9</v>
      </c>
      <c r="I25" t="s">
        <v>10</v>
      </c>
      <c r="O25" s="1">
        <f>O21/O22</f>
        <v>6.5217391304347824E-2</v>
      </c>
      <c r="P25" s="1">
        <f>P21/P22</f>
        <v>6.148282097649186E-2</v>
      </c>
    </row>
    <row r="26" spans="2:20" x14ac:dyDescent="0.25">
      <c r="B26" s="2">
        <v>44593</v>
      </c>
      <c r="C26" t="s">
        <v>3</v>
      </c>
      <c r="D26">
        <v>2841</v>
      </c>
      <c r="E26">
        <v>3380</v>
      </c>
      <c r="F26">
        <f t="shared" ref="F26:F33" si="9">SUM(D26:E26)</f>
        <v>6221</v>
      </c>
      <c r="G26" s="1">
        <f t="shared" ref="G26:G33" si="10">D26/$F26</f>
        <v>0.4566789905159942</v>
      </c>
      <c r="H26" s="1"/>
      <c r="I26" s="1">
        <f t="shared" ref="I26:I33" si="11">E26/$F26</f>
        <v>0.54332100948400575</v>
      </c>
    </row>
    <row r="27" spans="2:20" x14ac:dyDescent="0.25">
      <c r="B27" s="2">
        <v>44621</v>
      </c>
      <c r="C27" t="s">
        <v>4</v>
      </c>
      <c r="D27">
        <v>2852</v>
      </c>
      <c r="E27">
        <v>3410</v>
      </c>
      <c r="F27">
        <f t="shared" si="9"/>
        <v>6262</v>
      </c>
      <c r="G27" s="1">
        <f t="shared" si="10"/>
        <v>0.45544554455445546</v>
      </c>
      <c r="H27" s="1"/>
      <c r="I27" s="1">
        <f t="shared" si="11"/>
        <v>0.54455445544554459</v>
      </c>
    </row>
    <row r="28" spans="2:20" x14ac:dyDescent="0.25">
      <c r="B28" s="2">
        <v>44652</v>
      </c>
      <c r="C28" t="s">
        <v>5</v>
      </c>
      <c r="D28">
        <v>2776</v>
      </c>
      <c r="E28">
        <v>3403</v>
      </c>
      <c r="F28">
        <f t="shared" si="9"/>
        <v>6179</v>
      </c>
      <c r="G28" s="1">
        <f t="shared" si="10"/>
        <v>0.44926363489237742</v>
      </c>
      <c r="H28" s="1"/>
      <c r="I28" s="1">
        <f t="shared" si="11"/>
        <v>0.55073636510762258</v>
      </c>
    </row>
    <row r="29" spans="2:20" x14ac:dyDescent="0.25">
      <c r="B29" s="2">
        <v>44682</v>
      </c>
      <c r="C29" t="s">
        <v>6</v>
      </c>
      <c r="D29">
        <v>2737</v>
      </c>
      <c r="E29">
        <v>3386</v>
      </c>
      <c r="F29">
        <f t="shared" si="9"/>
        <v>6123</v>
      </c>
      <c r="G29" s="1">
        <f t="shared" si="10"/>
        <v>0.44700310305405849</v>
      </c>
      <c r="H29" s="1"/>
      <c r="I29" s="1">
        <f t="shared" si="11"/>
        <v>0.55299689694594156</v>
      </c>
    </row>
    <row r="30" spans="2:20" x14ac:dyDescent="0.25">
      <c r="B30" s="2">
        <v>44713</v>
      </c>
      <c r="C30" t="s">
        <v>7</v>
      </c>
      <c r="D30">
        <v>2688</v>
      </c>
      <c r="E30">
        <v>3354</v>
      </c>
      <c r="F30">
        <f t="shared" si="9"/>
        <v>6042</v>
      </c>
      <c r="G30" s="1">
        <f t="shared" si="10"/>
        <v>0.44488579940417078</v>
      </c>
      <c r="H30" s="1"/>
      <c r="I30" s="1">
        <f t="shared" si="11"/>
        <v>0.55511420059582917</v>
      </c>
    </row>
    <row r="31" spans="2:20" x14ac:dyDescent="0.25">
      <c r="B31" s="2">
        <v>44743</v>
      </c>
      <c r="C31" t="s">
        <v>8</v>
      </c>
      <c r="D31">
        <v>2652</v>
      </c>
      <c r="E31">
        <v>3320</v>
      </c>
      <c r="F31">
        <f t="shared" si="9"/>
        <v>5972</v>
      </c>
      <c r="G31" s="1">
        <f t="shared" si="10"/>
        <v>0.44407233757535164</v>
      </c>
      <c r="H31" s="1"/>
      <c r="I31" s="1">
        <f t="shared" si="11"/>
        <v>0.55592766242464831</v>
      </c>
    </row>
    <row r="32" spans="2:20" x14ac:dyDescent="0.25">
      <c r="B32" s="2">
        <v>44774</v>
      </c>
      <c r="C32" t="s">
        <v>11</v>
      </c>
      <c r="D32">
        <v>2572</v>
      </c>
      <c r="E32">
        <v>3274</v>
      </c>
      <c r="F32">
        <f t="shared" si="9"/>
        <v>5846</v>
      </c>
      <c r="G32" s="1">
        <f t="shared" si="10"/>
        <v>0.4399589462880602</v>
      </c>
      <c r="H32" s="1"/>
      <c r="I32" s="1">
        <f t="shared" si="11"/>
        <v>0.5600410537119398</v>
      </c>
    </row>
    <row r="33" spans="2:9" x14ac:dyDescent="0.25">
      <c r="B33" s="2">
        <v>44805</v>
      </c>
      <c r="C33" t="s">
        <v>12</v>
      </c>
      <c r="D33">
        <v>2382</v>
      </c>
      <c r="E33">
        <v>3132</v>
      </c>
      <c r="F33">
        <f t="shared" si="9"/>
        <v>5514</v>
      </c>
      <c r="G33" s="1">
        <f t="shared" si="10"/>
        <v>0.43199129488574539</v>
      </c>
      <c r="H33" s="1"/>
      <c r="I33" s="1">
        <f t="shared" si="11"/>
        <v>0.56800870511425461</v>
      </c>
    </row>
    <row r="34" spans="2:9" x14ac:dyDescent="0.25">
      <c r="B34" s="2">
        <v>44835</v>
      </c>
      <c r="C34" t="s">
        <v>13</v>
      </c>
      <c r="G34" s="1"/>
      <c r="H34" s="1"/>
      <c r="I34" s="1"/>
    </row>
    <row r="35" spans="2:9" x14ac:dyDescent="0.25">
      <c r="B35" s="2">
        <v>44866</v>
      </c>
      <c r="C35" t="s">
        <v>14</v>
      </c>
      <c r="G35" s="1"/>
      <c r="H35" s="1"/>
      <c r="I35" s="1"/>
    </row>
    <row r="36" spans="2:9" x14ac:dyDescent="0.25">
      <c r="B36" s="2">
        <v>44896</v>
      </c>
      <c r="C36" t="s">
        <v>15</v>
      </c>
      <c r="G36" s="1"/>
      <c r="H36" s="1"/>
      <c r="I36" s="1"/>
    </row>
    <row r="37" spans="2:9" x14ac:dyDescent="0.25">
      <c r="B37" s="2">
        <v>44927</v>
      </c>
      <c r="C37" t="s">
        <v>16</v>
      </c>
    </row>
    <row r="38" spans="2:9" x14ac:dyDescent="0.25">
      <c r="B38" s="2">
        <v>44958</v>
      </c>
      <c r="C38" t="s">
        <v>3</v>
      </c>
      <c r="G38" s="1"/>
      <c r="H38" s="1"/>
      <c r="I38" s="1"/>
    </row>
    <row r="39" spans="2:9" x14ac:dyDescent="0.25">
      <c r="B39" s="2">
        <v>44986</v>
      </c>
      <c r="C39" t="s">
        <v>4</v>
      </c>
      <c r="G39" s="1"/>
      <c r="H39" s="1"/>
      <c r="I39" s="1"/>
    </row>
    <row r="40" spans="2:9" x14ac:dyDescent="0.25">
      <c r="B40" s="2">
        <v>45017</v>
      </c>
      <c r="C40" t="s">
        <v>5</v>
      </c>
      <c r="G40" s="1"/>
      <c r="H40" s="1"/>
      <c r="I40" s="1"/>
    </row>
    <row r="41" spans="2:9" x14ac:dyDescent="0.25">
      <c r="B41" s="2">
        <v>45047</v>
      </c>
      <c r="C41" t="s">
        <v>6</v>
      </c>
      <c r="G41" s="1"/>
      <c r="H41" s="1"/>
      <c r="I41" s="1"/>
    </row>
    <row r="42" spans="2:9" x14ac:dyDescent="0.25">
      <c r="B42" s="2">
        <v>45078</v>
      </c>
      <c r="C42" t="s">
        <v>7</v>
      </c>
      <c r="G42" s="1"/>
      <c r="H42" s="1"/>
      <c r="I42" s="1"/>
    </row>
    <row r="43" spans="2:9" x14ac:dyDescent="0.25">
      <c r="B43" s="2">
        <v>45108</v>
      </c>
      <c r="C43" t="s">
        <v>8</v>
      </c>
      <c r="G43" s="1"/>
      <c r="H43" s="1"/>
      <c r="I43" s="1"/>
    </row>
    <row r="44" spans="2:9" x14ac:dyDescent="0.25">
      <c r="B44" s="2">
        <v>45139</v>
      </c>
      <c r="C44" t="s">
        <v>11</v>
      </c>
      <c r="G44" s="1"/>
      <c r="H44" s="1"/>
      <c r="I44" s="1"/>
    </row>
    <row r="45" spans="2:9" x14ac:dyDescent="0.25">
      <c r="B45" s="2">
        <v>45170</v>
      </c>
      <c r="C45" t="s">
        <v>12</v>
      </c>
      <c r="G45" s="1"/>
      <c r="H45" s="1"/>
      <c r="I45" s="1"/>
    </row>
    <row r="47" spans="2:9" x14ac:dyDescent="0.25">
      <c r="D47" t="s">
        <v>0</v>
      </c>
      <c r="E47" t="s">
        <v>1</v>
      </c>
      <c r="F47" t="s">
        <v>2</v>
      </c>
      <c r="G47" t="s">
        <v>9</v>
      </c>
      <c r="I47" t="s">
        <v>10</v>
      </c>
    </row>
    <row r="48" spans="2:9" x14ac:dyDescent="0.25">
      <c r="B48" s="2">
        <v>44593</v>
      </c>
      <c r="C48" t="s">
        <v>3</v>
      </c>
      <c r="G48" s="1"/>
      <c r="H48" s="1"/>
      <c r="I48" s="1"/>
    </row>
    <row r="49" spans="2:9" x14ac:dyDescent="0.25">
      <c r="B49" s="2">
        <v>44621</v>
      </c>
      <c r="C49" t="s">
        <v>4</v>
      </c>
      <c r="G49" s="1"/>
      <c r="H49" s="1"/>
      <c r="I49" s="1"/>
    </row>
    <row r="50" spans="2:9" x14ac:dyDescent="0.25">
      <c r="B50" s="2">
        <v>44652</v>
      </c>
      <c r="C50" t="s">
        <v>5</v>
      </c>
      <c r="G50" s="1"/>
      <c r="H50" s="1"/>
      <c r="I50" s="1"/>
    </row>
    <row r="51" spans="2:9" x14ac:dyDescent="0.25">
      <c r="B51" s="2">
        <v>44682</v>
      </c>
      <c r="C51" t="s">
        <v>6</v>
      </c>
      <c r="G51" s="1"/>
      <c r="H51" s="1"/>
      <c r="I51" s="1"/>
    </row>
    <row r="52" spans="2:9" x14ac:dyDescent="0.25">
      <c r="B52" s="2">
        <v>44713</v>
      </c>
      <c r="C52" t="s">
        <v>7</v>
      </c>
      <c r="G52" s="1"/>
      <c r="H52" s="1"/>
      <c r="I52" s="1"/>
    </row>
    <row r="53" spans="2:9" x14ac:dyDescent="0.25">
      <c r="B53" s="2">
        <v>44743</v>
      </c>
      <c r="C53" t="s">
        <v>8</v>
      </c>
      <c r="G53" s="1"/>
      <c r="H53" s="1"/>
      <c r="I53" s="1"/>
    </row>
    <row r="54" spans="2:9" x14ac:dyDescent="0.25">
      <c r="B54" s="2">
        <v>44774</v>
      </c>
      <c r="C54" t="s">
        <v>11</v>
      </c>
      <c r="G54" s="1"/>
      <c r="H54" s="1"/>
      <c r="I54" s="1"/>
    </row>
    <row r="55" spans="2:9" x14ac:dyDescent="0.25">
      <c r="B55" s="2">
        <v>44805</v>
      </c>
      <c r="C55" t="s">
        <v>12</v>
      </c>
      <c r="G55" s="1"/>
      <c r="H55" s="1"/>
      <c r="I55" s="1"/>
    </row>
    <row r="56" spans="2:9" x14ac:dyDescent="0.25">
      <c r="B56" s="2">
        <v>44835</v>
      </c>
      <c r="C56" t="s">
        <v>13</v>
      </c>
      <c r="G56" s="1"/>
      <c r="H56" s="1"/>
      <c r="I56" s="1"/>
    </row>
    <row r="57" spans="2:9" x14ac:dyDescent="0.25">
      <c r="B57" s="2">
        <v>44866</v>
      </c>
      <c r="C57" t="s">
        <v>14</v>
      </c>
      <c r="G57" s="1"/>
      <c r="H57" s="1"/>
      <c r="I57" s="1"/>
    </row>
    <row r="58" spans="2:9" x14ac:dyDescent="0.25">
      <c r="B58" s="2">
        <v>44896</v>
      </c>
      <c r="C58" t="s">
        <v>15</v>
      </c>
      <c r="G58" s="1"/>
      <c r="H58" s="1"/>
      <c r="I58" s="1"/>
    </row>
    <row r="59" spans="2:9" x14ac:dyDescent="0.25">
      <c r="B59" s="2">
        <v>44927</v>
      </c>
      <c r="C59" t="s">
        <v>16</v>
      </c>
    </row>
    <row r="60" spans="2:9" x14ac:dyDescent="0.25">
      <c r="B60" s="2">
        <v>44958</v>
      </c>
      <c r="C60" t="s">
        <v>3</v>
      </c>
      <c r="D60">
        <v>3091</v>
      </c>
      <c r="E60">
        <v>4144</v>
      </c>
      <c r="F60">
        <f t="shared" ref="F60:F67" si="12">SUM(D60:E60)</f>
        <v>7235</v>
      </c>
      <c r="G60" s="1">
        <f t="shared" ref="G60:G67" si="13">D60/$F60</f>
        <v>0.42722874913614373</v>
      </c>
      <c r="H60" s="1"/>
      <c r="I60" s="1">
        <f t="shared" ref="I60:I67" si="14">E60/$F60</f>
        <v>0.57277125086385627</v>
      </c>
    </row>
    <row r="61" spans="2:9" x14ac:dyDescent="0.25">
      <c r="B61" s="2">
        <v>44986</v>
      </c>
      <c r="C61" t="s">
        <v>4</v>
      </c>
      <c r="D61">
        <v>3118</v>
      </c>
      <c r="E61">
        <v>4200</v>
      </c>
      <c r="F61">
        <f t="shared" si="12"/>
        <v>7318</v>
      </c>
      <c r="G61" s="1">
        <f t="shared" si="13"/>
        <v>0.42607269745832194</v>
      </c>
      <c r="H61" s="1"/>
      <c r="I61" s="1">
        <f t="shared" si="14"/>
        <v>0.57392730254167801</v>
      </c>
    </row>
    <row r="62" spans="2:9" x14ac:dyDescent="0.25">
      <c r="B62" s="2">
        <v>45017</v>
      </c>
      <c r="C62" t="s">
        <v>5</v>
      </c>
      <c r="D62">
        <v>2998</v>
      </c>
      <c r="E62">
        <v>4113</v>
      </c>
      <c r="F62">
        <f t="shared" si="12"/>
        <v>7111</v>
      </c>
      <c r="G62" s="1">
        <f t="shared" si="13"/>
        <v>0.42160033750527354</v>
      </c>
      <c r="H62" s="1"/>
      <c r="I62" s="1">
        <f t="shared" si="14"/>
        <v>0.57839966249472652</v>
      </c>
    </row>
    <row r="63" spans="2:9" x14ac:dyDescent="0.25">
      <c r="B63" s="2">
        <v>45047</v>
      </c>
      <c r="C63" t="s">
        <v>6</v>
      </c>
      <c r="D63">
        <v>2931</v>
      </c>
      <c r="E63">
        <v>4130</v>
      </c>
      <c r="F63">
        <f t="shared" si="12"/>
        <v>7061</v>
      </c>
      <c r="G63" s="1">
        <f t="shared" si="13"/>
        <v>0.41509701175470898</v>
      </c>
      <c r="H63" s="1"/>
      <c r="I63" s="1">
        <f t="shared" si="14"/>
        <v>0.58490298824529108</v>
      </c>
    </row>
    <row r="64" spans="2:9" x14ac:dyDescent="0.25">
      <c r="B64" s="2">
        <v>45078</v>
      </c>
      <c r="C64" t="s">
        <v>7</v>
      </c>
      <c r="D64">
        <v>2743</v>
      </c>
      <c r="E64">
        <v>3989</v>
      </c>
      <c r="F64">
        <f t="shared" si="12"/>
        <v>6732</v>
      </c>
      <c r="G64" s="1">
        <f t="shared" si="13"/>
        <v>0.40745692216280449</v>
      </c>
      <c r="H64" s="1"/>
      <c r="I64" s="1">
        <f t="shared" si="14"/>
        <v>0.59254307783719551</v>
      </c>
    </row>
    <row r="65" spans="2:9" x14ac:dyDescent="0.25">
      <c r="B65" s="2">
        <v>45108</v>
      </c>
      <c r="C65" t="s">
        <v>8</v>
      </c>
      <c r="D65">
        <v>2747</v>
      </c>
      <c r="E65">
        <v>4089</v>
      </c>
      <c r="F65">
        <f t="shared" si="12"/>
        <v>6836</v>
      </c>
      <c r="G65" s="1">
        <f t="shared" si="13"/>
        <v>0.4018431831480398</v>
      </c>
      <c r="H65" s="1"/>
      <c r="I65" s="1">
        <f t="shared" si="14"/>
        <v>0.5981568168519602</v>
      </c>
    </row>
    <row r="66" spans="2:9" x14ac:dyDescent="0.25">
      <c r="B66" s="2">
        <v>45139</v>
      </c>
      <c r="C66" t="s">
        <v>11</v>
      </c>
      <c r="D66">
        <v>2652</v>
      </c>
      <c r="E66">
        <v>4065</v>
      </c>
      <c r="F66">
        <f t="shared" si="12"/>
        <v>6717</v>
      </c>
      <c r="G66" s="1">
        <f t="shared" si="13"/>
        <v>0.39481911567664135</v>
      </c>
      <c r="H66" s="1"/>
      <c r="I66" s="1">
        <f t="shared" si="14"/>
        <v>0.60518088432335859</v>
      </c>
    </row>
    <row r="67" spans="2:9" x14ac:dyDescent="0.25">
      <c r="B67" s="2">
        <v>45170</v>
      </c>
      <c r="C67" t="s">
        <v>12</v>
      </c>
      <c r="D67">
        <v>2574</v>
      </c>
      <c r="E67">
        <v>4030</v>
      </c>
      <c r="F67">
        <f t="shared" si="12"/>
        <v>6604</v>
      </c>
      <c r="G67" s="1">
        <f t="shared" si="13"/>
        <v>0.38976377952755903</v>
      </c>
      <c r="H67" s="1"/>
      <c r="I67" s="1">
        <f t="shared" si="14"/>
        <v>0.61023622047244097</v>
      </c>
    </row>
  </sheetData>
  <pageMargins left="0.7" right="0.7" top="0.75" bottom="0.75" header="0.3" footer="0.3"/>
  <pageSetup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AC79-088B-42CC-A063-0F394247CA86}">
  <dimension ref="B2:V67"/>
  <sheetViews>
    <sheetView showGridLines="0" tabSelected="1" view="pageBreakPreview" topLeftCell="A14" zoomScale="150" zoomScaleNormal="150" zoomScaleSheetLayoutView="150" workbookViewId="0">
      <selection activeCell="E26" sqref="E26"/>
    </sheetView>
  </sheetViews>
  <sheetFormatPr defaultRowHeight="15" x14ac:dyDescent="0.25"/>
  <cols>
    <col min="1" max="1" width="3.7109375" customWidth="1"/>
    <col min="20" max="20" width="3.7109375" customWidth="1"/>
  </cols>
  <sheetData>
    <row r="2" spans="2:22" x14ac:dyDescent="0.25">
      <c r="D2" t="s">
        <v>0</v>
      </c>
      <c r="E2" t="s">
        <v>1</v>
      </c>
      <c r="F2" t="s">
        <v>2</v>
      </c>
      <c r="G2" t="s">
        <v>9</v>
      </c>
      <c r="H2" t="s">
        <v>18</v>
      </c>
      <c r="I2" t="s">
        <v>17</v>
      </c>
      <c r="J2" t="s">
        <v>10</v>
      </c>
      <c r="U2" s="1"/>
    </row>
    <row r="3" spans="2:22" x14ac:dyDescent="0.25">
      <c r="B3" s="2">
        <v>44593</v>
      </c>
      <c r="C3" t="s">
        <v>3</v>
      </c>
      <c r="D3">
        <v>3074</v>
      </c>
      <c r="E3">
        <v>3626</v>
      </c>
      <c r="F3">
        <f t="shared" ref="F3:F10" si="0">SUM(D3:E3)</f>
        <v>6700</v>
      </c>
      <c r="G3" s="1">
        <f t="shared" ref="G3:G10" si="1">D3/$F3</f>
        <v>0.45880597014925373</v>
      </c>
      <c r="H3" s="1"/>
      <c r="I3" s="1"/>
      <c r="J3" s="1">
        <f>E3/$F3</f>
        <v>0.54119402985074627</v>
      </c>
      <c r="U3" s="1"/>
    </row>
    <row r="4" spans="2:22" x14ac:dyDescent="0.25">
      <c r="B4" s="2">
        <v>44621</v>
      </c>
      <c r="C4" t="s">
        <v>4</v>
      </c>
      <c r="D4">
        <v>2993</v>
      </c>
      <c r="E4">
        <v>3602</v>
      </c>
      <c r="F4">
        <f t="shared" si="0"/>
        <v>6595</v>
      </c>
      <c r="G4" s="1">
        <f t="shared" si="1"/>
        <v>0.45382865807429873</v>
      </c>
      <c r="H4" s="1">
        <f>G4-G3</f>
        <v>-4.9773120749549982E-3</v>
      </c>
      <c r="I4" s="1"/>
      <c r="J4" s="1">
        <f>E4/$F4</f>
        <v>0.54617134192570127</v>
      </c>
      <c r="U4" s="1"/>
    </row>
    <row r="5" spans="2:22" x14ac:dyDescent="0.25">
      <c r="B5" s="2">
        <v>44652</v>
      </c>
      <c r="C5" t="s">
        <v>5</v>
      </c>
      <c r="D5">
        <v>2909</v>
      </c>
      <c r="E5">
        <v>3594</v>
      </c>
      <c r="F5">
        <f t="shared" si="0"/>
        <v>6503</v>
      </c>
      <c r="G5" s="1">
        <f t="shared" si="1"/>
        <v>0.4473320006151007</v>
      </c>
      <c r="H5" s="1">
        <f t="shared" ref="H5:H10" si="2">G5-G4</f>
        <v>-6.4966574591980297E-3</v>
      </c>
      <c r="I5" s="1"/>
      <c r="J5" s="1">
        <f>E5/$F5</f>
        <v>0.5526679993848993</v>
      </c>
      <c r="U5" s="1"/>
    </row>
    <row r="6" spans="2:22" x14ac:dyDescent="0.25">
      <c r="B6" s="2">
        <v>44682</v>
      </c>
      <c r="C6" t="s">
        <v>6</v>
      </c>
      <c r="D6">
        <v>2871</v>
      </c>
      <c r="E6">
        <v>3572</v>
      </c>
      <c r="F6">
        <f t="shared" si="0"/>
        <v>6443</v>
      </c>
      <c r="G6" s="1">
        <f t="shared" si="1"/>
        <v>0.44559987583423871</v>
      </c>
      <c r="H6" s="1">
        <f t="shared" si="2"/>
        <v>-1.7321247808619877E-3</v>
      </c>
      <c r="I6" s="1"/>
      <c r="J6" s="1">
        <f>E6/$F6</f>
        <v>0.55440012416576134</v>
      </c>
      <c r="U6" s="1"/>
    </row>
    <row r="7" spans="2:22" x14ac:dyDescent="0.25">
      <c r="B7" s="2">
        <v>44713</v>
      </c>
      <c r="C7" t="s">
        <v>7</v>
      </c>
      <c r="D7">
        <v>2816</v>
      </c>
      <c r="E7">
        <v>3541</v>
      </c>
      <c r="F7">
        <f t="shared" si="0"/>
        <v>6357</v>
      </c>
      <c r="G7" s="1">
        <f t="shared" si="1"/>
        <v>0.44297624665722823</v>
      </c>
      <c r="H7" s="1">
        <f t="shared" si="2"/>
        <v>-2.623629177010478E-3</v>
      </c>
      <c r="I7" s="1"/>
      <c r="J7" s="1">
        <f>E7/$F7</f>
        <v>0.55702375334277177</v>
      </c>
      <c r="U7" s="1"/>
    </row>
    <row r="8" spans="2:22" x14ac:dyDescent="0.25">
      <c r="B8" s="2">
        <v>44743</v>
      </c>
      <c r="C8" t="s">
        <v>8</v>
      </c>
      <c r="D8">
        <v>2778</v>
      </c>
      <c r="E8">
        <v>3505</v>
      </c>
      <c r="F8">
        <f t="shared" si="0"/>
        <v>6283</v>
      </c>
      <c r="G8" s="1">
        <f t="shared" si="1"/>
        <v>0.44214547190832404</v>
      </c>
      <c r="H8" s="1">
        <f t="shared" si="2"/>
        <v>-8.30774748904195E-4</v>
      </c>
      <c r="I8" s="1"/>
      <c r="J8" s="1">
        <f t="shared" ref="J8:J10" si="3">E8/$F8</f>
        <v>0.55785452809167591</v>
      </c>
      <c r="U8" s="1"/>
    </row>
    <row r="9" spans="2:22" x14ac:dyDescent="0.25">
      <c r="B9" s="2">
        <v>44774</v>
      </c>
      <c r="C9" t="s">
        <v>11</v>
      </c>
      <c r="D9">
        <v>2713</v>
      </c>
      <c r="E9">
        <v>3470</v>
      </c>
      <c r="F9">
        <f t="shared" si="0"/>
        <v>6183</v>
      </c>
      <c r="G9" s="1">
        <f t="shared" si="1"/>
        <v>0.43878376192786672</v>
      </c>
      <c r="H9" s="1">
        <f t="shared" si="2"/>
        <v>-3.3617099804573169E-3</v>
      </c>
      <c r="I9" s="1"/>
      <c r="J9" s="1">
        <f t="shared" si="3"/>
        <v>0.56121623807213328</v>
      </c>
      <c r="U9" s="1"/>
      <c r="V9" s="1"/>
    </row>
    <row r="10" spans="2:22" x14ac:dyDescent="0.25">
      <c r="B10" s="2">
        <v>44805</v>
      </c>
      <c r="C10" t="s">
        <v>12</v>
      </c>
      <c r="D10">
        <v>2634</v>
      </c>
      <c r="E10">
        <v>3411</v>
      </c>
      <c r="F10">
        <f t="shared" si="0"/>
        <v>6045</v>
      </c>
      <c r="G10" s="1">
        <f t="shared" si="1"/>
        <v>0.43573200992555833</v>
      </c>
      <c r="H10" s="1">
        <f t="shared" si="2"/>
        <v>-3.0517520023083944E-3</v>
      </c>
      <c r="I10" s="1"/>
      <c r="J10" s="1">
        <f t="shared" si="3"/>
        <v>0.56426799007444173</v>
      </c>
      <c r="U10" s="1"/>
      <c r="V10" s="1"/>
    </row>
    <row r="11" spans="2:22" x14ac:dyDescent="0.25">
      <c r="B11" s="2">
        <v>44835</v>
      </c>
      <c r="C11" t="s">
        <v>13</v>
      </c>
      <c r="G11" s="1"/>
      <c r="H11" s="1"/>
      <c r="I11" s="1"/>
      <c r="J11" s="1"/>
    </row>
    <row r="12" spans="2:22" x14ac:dyDescent="0.25">
      <c r="B12" s="2">
        <v>44866</v>
      </c>
      <c r="C12" t="s">
        <v>14</v>
      </c>
      <c r="G12" s="1"/>
      <c r="H12" s="1"/>
      <c r="I12" s="1"/>
      <c r="J12" s="1"/>
    </row>
    <row r="13" spans="2:22" x14ac:dyDescent="0.25">
      <c r="B13" s="2">
        <v>44896</v>
      </c>
      <c r="C13" t="s">
        <v>15</v>
      </c>
      <c r="G13" s="1"/>
      <c r="H13" s="1"/>
      <c r="I13" s="1"/>
      <c r="J13" s="1"/>
    </row>
    <row r="14" spans="2:22" x14ac:dyDescent="0.25">
      <c r="B14" s="2">
        <v>44927</v>
      </c>
      <c r="C14" t="s">
        <v>16</v>
      </c>
    </row>
    <row r="15" spans="2:22" x14ac:dyDescent="0.25">
      <c r="B15" s="2">
        <v>44958</v>
      </c>
      <c r="C15" t="s">
        <v>3</v>
      </c>
      <c r="D15">
        <v>3091</v>
      </c>
      <c r="E15">
        <v>4144</v>
      </c>
      <c r="F15">
        <f t="shared" ref="F15:F22" si="4">SUM(D15:E15)</f>
        <v>7235</v>
      </c>
      <c r="G15" s="1">
        <f t="shared" ref="G15:G22" si="5">D15/$F15</f>
        <v>0.42722874913614373</v>
      </c>
      <c r="H15" s="1"/>
      <c r="I15" s="1">
        <f>G3-G15</f>
        <v>3.1577221013110002E-2</v>
      </c>
      <c r="J15" s="1">
        <f t="shared" ref="J15:J22" si="6">E15/$F15</f>
        <v>0.57277125086385627</v>
      </c>
    </row>
    <row r="16" spans="2:22" x14ac:dyDescent="0.25">
      <c r="B16" s="2">
        <v>44986</v>
      </c>
      <c r="C16" t="s">
        <v>4</v>
      </c>
      <c r="D16">
        <v>3118</v>
      </c>
      <c r="E16">
        <v>4200</v>
      </c>
      <c r="F16">
        <f t="shared" si="4"/>
        <v>7318</v>
      </c>
      <c r="G16" s="1">
        <f t="shared" si="5"/>
        <v>0.42607269745832194</v>
      </c>
      <c r="H16" s="1">
        <f t="shared" ref="H15:H22" si="7">G16-G15</f>
        <v>-1.15605167782179E-3</v>
      </c>
      <c r="I16" s="1">
        <f>G4-G16</f>
        <v>2.7755960615976794E-2</v>
      </c>
      <c r="J16" s="1">
        <f t="shared" si="6"/>
        <v>0.57392730254167801</v>
      </c>
    </row>
    <row r="17" spans="2:17" x14ac:dyDescent="0.25">
      <c r="B17" s="2">
        <v>45017</v>
      </c>
      <c r="C17" t="s">
        <v>5</v>
      </c>
      <c r="D17">
        <v>2998</v>
      </c>
      <c r="E17">
        <v>4113</v>
      </c>
      <c r="F17">
        <f t="shared" si="4"/>
        <v>7111</v>
      </c>
      <c r="G17" s="1">
        <f t="shared" si="5"/>
        <v>0.42160033750527354</v>
      </c>
      <c r="H17" s="1">
        <f t="shared" si="7"/>
        <v>-4.4723599530483993E-3</v>
      </c>
      <c r="I17" s="1">
        <f>G5-G17</f>
        <v>2.5731663109827163E-2</v>
      </c>
      <c r="J17" s="1">
        <f t="shared" si="6"/>
        <v>0.57839966249472652</v>
      </c>
    </row>
    <row r="18" spans="2:17" x14ac:dyDescent="0.25">
      <c r="B18" s="2">
        <v>45047</v>
      </c>
      <c r="C18" t="s">
        <v>6</v>
      </c>
      <c r="D18">
        <v>2931</v>
      </c>
      <c r="E18">
        <v>4130</v>
      </c>
      <c r="F18">
        <f t="shared" si="4"/>
        <v>7061</v>
      </c>
      <c r="G18" s="1">
        <f t="shared" si="5"/>
        <v>0.41509701175470898</v>
      </c>
      <c r="H18" s="1">
        <f t="shared" si="7"/>
        <v>-6.5033257505645592E-3</v>
      </c>
      <c r="I18" s="1">
        <f>G6-G18</f>
        <v>3.0502864079529735E-2</v>
      </c>
      <c r="J18" s="1">
        <f t="shared" si="6"/>
        <v>0.58490298824529108</v>
      </c>
    </row>
    <row r="19" spans="2:17" x14ac:dyDescent="0.25">
      <c r="B19" s="2">
        <v>45078</v>
      </c>
      <c r="C19" t="s">
        <v>7</v>
      </c>
      <c r="D19">
        <v>2743</v>
      </c>
      <c r="E19">
        <v>3989</v>
      </c>
      <c r="F19">
        <f t="shared" si="4"/>
        <v>6732</v>
      </c>
      <c r="G19" s="1">
        <f t="shared" si="5"/>
        <v>0.40745692216280449</v>
      </c>
      <c r="H19" s="1">
        <f t="shared" si="7"/>
        <v>-7.6400895919044864E-3</v>
      </c>
      <c r="I19" s="1">
        <f>G7-G19</f>
        <v>3.5519324494423743E-2</v>
      </c>
      <c r="J19" s="1">
        <f t="shared" si="6"/>
        <v>0.59254307783719551</v>
      </c>
    </row>
    <row r="20" spans="2:17" x14ac:dyDescent="0.25">
      <c r="B20" s="2">
        <v>45108</v>
      </c>
      <c r="C20" t="s">
        <v>8</v>
      </c>
      <c r="D20">
        <v>2747</v>
      </c>
      <c r="E20">
        <v>4089</v>
      </c>
      <c r="F20">
        <f t="shared" si="4"/>
        <v>6836</v>
      </c>
      <c r="G20" s="1">
        <f t="shared" si="5"/>
        <v>0.4018431831480398</v>
      </c>
      <c r="H20" s="1">
        <f t="shared" si="7"/>
        <v>-5.6137390147646959E-3</v>
      </c>
      <c r="I20" s="1">
        <f>G8-G20</f>
        <v>4.0302288760284244E-2</v>
      </c>
      <c r="J20" s="1">
        <f t="shared" si="6"/>
        <v>0.5981568168519602</v>
      </c>
    </row>
    <row r="21" spans="2:17" x14ac:dyDescent="0.25">
      <c r="B21" s="2">
        <v>45139</v>
      </c>
      <c r="C21" t="s">
        <v>11</v>
      </c>
      <c r="D21">
        <v>2652</v>
      </c>
      <c r="E21">
        <v>4065</v>
      </c>
      <c r="F21">
        <f t="shared" si="4"/>
        <v>6717</v>
      </c>
      <c r="G21" s="1">
        <f t="shared" si="5"/>
        <v>0.39481911567664135</v>
      </c>
      <c r="H21" s="1">
        <f t="shared" si="7"/>
        <v>-7.024067471398443E-3</v>
      </c>
      <c r="I21" s="1">
        <f>G9-G21</f>
        <v>4.396464625122537E-2</v>
      </c>
      <c r="J21" s="1">
        <f t="shared" si="6"/>
        <v>0.60518088432335859</v>
      </c>
      <c r="L21" s="1" t="s">
        <v>19</v>
      </c>
      <c r="M21" s="1">
        <f>AVERAGE(G3:G8)</f>
        <v>0.44844803720640741</v>
      </c>
    </row>
    <row r="22" spans="2:17" x14ac:dyDescent="0.25">
      <c r="B22" s="2">
        <v>45170</v>
      </c>
      <c r="C22" t="s">
        <v>12</v>
      </c>
      <c r="D22">
        <v>2574</v>
      </c>
      <c r="E22">
        <v>4030</v>
      </c>
      <c r="F22">
        <f t="shared" si="4"/>
        <v>6604</v>
      </c>
      <c r="G22" s="1">
        <f t="shared" si="5"/>
        <v>0.38976377952755903</v>
      </c>
      <c r="H22" s="1">
        <f t="shared" si="7"/>
        <v>-5.0553361490823234E-3</v>
      </c>
      <c r="I22" s="1">
        <f>G10-G22</f>
        <v>4.5968230397999299E-2</v>
      </c>
      <c r="J22" s="1">
        <f t="shared" si="6"/>
        <v>0.61023622047244097</v>
      </c>
      <c r="L22" s="1" t="s">
        <v>20</v>
      </c>
      <c r="M22" s="1">
        <f>AVERAGE(G15:G20)</f>
        <v>0.41654981686088211</v>
      </c>
    </row>
    <row r="24" spans="2:17" x14ac:dyDescent="0.25">
      <c r="P24" s="1"/>
      <c r="Q24" s="1"/>
    </row>
    <row r="25" spans="2:17" x14ac:dyDescent="0.25">
      <c r="D25" t="s">
        <v>0</v>
      </c>
      <c r="E25" t="s">
        <v>1</v>
      </c>
      <c r="F25" t="s">
        <v>2</v>
      </c>
      <c r="G25" t="s">
        <v>9</v>
      </c>
      <c r="J25" t="s">
        <v>10</v>
      </c>
      <c r="P25" s="1"/>
      <c r="Q25" s="1"/>
    </row>
    <row r="26" spans="2:17" x14ac:dyDescent="0.25">
      <c r="B26" s="2">
        <v>44593</v>
      </c>
      <c r="C26" t="s">
        <v>3</v>
      </c>
      <c r="D26">
        <v>3074</v>
      </c>
      <c r="E26">
        <v>3626</v>
      </c>
      <c r="F26">
        <f t="shared" ref="F26:F33" si="8">SUM(D26:E26)</f>
        <v>6700</v>
      </c>
      <c r="G26" s="1">
        <f t="shared" ref="G26:G33" si="9">D26/$F26</f>
        <v>0.45880597014925373</v>
      </c>
      <c r="H26" s="1"/>
      <c r="I26" s="1"/>
      <c r="J26" s="1">
        <f t="shared" ref="J26:J33" si="10">E26/$F26</f>
        <v>0.54119402985074627</v>
      </c>
    </row>
    <row r="27" spans="2:17" x14ac:dyDescent="0.25">
      <c r="B27" s="2">
        <v>44621</v>
      </c>
      <c r="C27" t="s">
        <v>4</v>
      </c>
      <c r="D27">
        <v>2993</v>
      </c>
      <c r="E27">
        <v>3602</v>
      </c>
      <c r="F27">
        <f t="shared" si="8"/>
        <v>6595</v>
      </c>
      <c r="G27" s="1">
        <f t="shared" si="9"/>
        <v>0.45382865807429873</v>
      </c>
      <c r="H27" s="1"/>
      <c r="I27" s="1"/>
      <c r="J27" s="1">
        <f t="shared" si="10"/>
        <v>0.54617134192570127</v>
      </c>
    </row>
    <row r="28" spans="2:17" x14ac:dyDescent="0.25">
      <c r="B28" s="2">
        <v>44652</v>
      </c>
      <c r="C28" t="s">
        <v>5</v>
      </c>
      <c r="D28">
        <v>2909</v>
      </c>
      <c r="E28">
        <v>3594</v>
      </c>
      <c r="F28">
        <f t="shared" si="8"/>
        <v>6503</v>
      </c>
      <c r="G28" s="1">
        <f t="shared" si="9"/>
        <v>0.4473320006151007</v>
      </c>
      <c r="H28" s="1"/>
      <c r="I28" s="1"/>
      <c r="J28" s="1">
        <f t="shared" si="10"/>
        <v>0.5526679993848993</v>
      </c>
    </row>
    <row r="29" spans="2:17" x14ac:dyDescent="0.25">
      <c r="B29" s="2">
        <v>44682</v>
      </c>
      <c r="C29" t="s">
        <v>6</v>
      </c>
      <c r="D29">
        <v>2871</v>
      </c>
      <c r="E29">
        <v>3572</v>
      </c>
      <c r="F29">
        <f t="shared" si="8"/>
        <v>6443</v>
      </c>
      <c r="G29" s="1">
        <f t="shared" si="9"/>
        <v>0.44559987583423871</v>
      </c>
      <c r="H29" s="1"/>
      <c r="I29" s="1"/>
      <c r="J29" s="1">
        <f t="shared" si="10"/>
        <v>0.55440012416576134</v>
      </c>
    </row>
    <row r="30" spans="2:17" x14ac:dyDescent="0.25">
      <c r="B30" s="2">
        <v>44713</v>
      </c>
      <c r="C30" t="s">
        <v>7</v>
      </c>
      <c r="D30">
        <v>2816</v>
      </c>
      <c r="E30">
        <v>3541</v>
      </c>
      <c r="F30">
        <f t="shared" si="8"/>
        <v>6357</v>
      </c>
      <c r="G30" s="1">
        <f t="shared" si="9"/>
        <v>0.44297624665722823</v>
      </c>
      <c r="H30" s="1"/>
      <c r="I30" s="1"/>
      <c r="J30" s="1">
        <f t="shared" si="10"/>
        <v>0.55702375334277177</v>
      </c>
    </row>
    <row r="31" spans="2:17" x14ac:dyDescent="0.25">
      <c r="B31" s="2">
        <v>44743</v>
      </c>
      <c r="C31" t="s">
        <v>8</v>
      </c>
      <c r="D31">
        <v>2778</v>
      </c>
      <c r="E31">
        <v>3505</v>
      </c>
      <c r="F31">
        <f t="shared" si="8"/>
        <v>6283</v>
      </c>
      <c r="G31" s="1">
        <f t="shared" si="9"/>
        <v>0.44214547190832404</v>
      </c>
      <c r="H31" s="1"/>
      <c r="I31" s="1"/>
      <c r="J31" s="1">
        <f t="shared" si="10"/>
        <v>0.55785452809167591</v>
      </c>
    </row>
    <row r="32" spans="2:17" x14ac:dyDescent="0.25">
      <c r="B32" s="2">
        <v>44774</v>
      </c>
      <c r="C32" t="s">
        <v>11</v>
      </c>
      <c r="D32">
        <v>2713</v>
      </c>
      <c r="E32">
        <v>3470</v>
      </c>
      <c r="F32">
        <f t="shared" si="8"/>
        <v>6183</v>
      </c>
      <c r="G32" s="1">
        <f t="shared" si="9"/>
        <v>0.43878376192786672</v>
      </c>
      <c r="H32" s="1"/>
      <c r="I32" s="1"/>
      <c r="J32" s="1">
        <f t="shared" si="10"/>
        <v>0.56121623807213328</v>
      </c>
    </row>
    <row r="33" spans="2:10" x14ac:dyDescent="0.25">
      <c r="B33" s="2">
        <v>44805</v>
      </c>
      <c r="C33" t="s">
        <v>12</v>
      </c>
      <c r="D33">
        <v>2634</v>
      </c>
      <c r="E33">
        <v>3411</v>
      </c>
      <c r="F33">
        <f t="shared" si="8"/>
        <v>6045</v>
      </c>
      <c r="G33" s="1">
        <f t="shared" si="9"/>
        <v>0.43573200992555833</v>
      </c>
      <c r="H33" s="1"/>
      <c r="I33" s="1"/>
      <c r="J33" s="1">
        <f t="shared" si="10"/>
        <v>0.56426799007444173</v>
      </c>
    </row>
    <row r="34" spans="2:10" x14ac:dyDescent="0.25">
      <c r="B34" s="2">
        <v>44835</v>
      </c>
      <c r="C34" t="s">
        <v>13</v>
      </c>
      <c r="G34" s="1"/>
      <c r="H34" s="1"/>
      <c r="I34" s="1"/>
      <c r="J34" s="1"/>
    </row>
    <row r="35" spans="2:10" x14ac:dyDescent="0.25">
      <c r="B35" s="2">
        <v>44866</v>
      </c>
      <c r="C35" t="s">
        <v>14</v>
      </c>
      <c r="G35" s="1"/>
      <c r="H35" s="1"/>
      <c r="I35" s="1"/>
      <c r="J35" s="1"/>
    </row>
    <row r="36" spans="2:10" x14ac:dyDescent="0.25">
      <c r="B36" s="2">
        <v>44896</v>
      </c>
      <c r="C36" t="s">
        <v>15</v>
      </c>
      <c r="G36" s="1"/>
      <c r="H36" s="1"/>
      <c r="I36" s="1"/>
      <c r="J36" s="1"/>
    </row>
    <row r="37" spans="2:10" x14ac:dyDescent="0.25">
      <c r="B37" s="2">
        <v>44927</v>
      </c>
      <c r="C37" t="s">
        <v>16</v>
      </c>
    </row>
    <row r="38" spans="2:10" x14ac:dyDescent="0.25">
      <c r="B38" s="2">
        <v>44958</v>
      </c>
      <c r="C38" t="s">
        <v>3</v>
      </c>
      <c r="G38" s="1"/>
      <c r="H38" s="1"/>
      <c r="I38" s="1"/>
      <c r="J38" s="1"/>
    </row>
    <row r="39" spans="2:10" x14ac:dyDescent="0.25">
      <c r="B39" s="2">
        <v>44986</v>
      </c>
      <c r="C39" t="s">
        <v>4</v>
      </c>
      <c r="G39" s="1"/>
      <c r="H39" s="1"/>
      <c r="I39" s="1"/>
      <c r="J39" s="1"/>
    </row>
    <row r="40" spans="2:10" x14ac:dyDescent="0.25">
      <c r="B40" s="2">
        <v>45017</v>
      </c>
      <c r="C40" t="s">
        <v>5</v>
      </c>
      <c r="G40" s="1"/>
      <c r="H40" s="1"/>
      <c r="I40" s="1"/>
      <c r="J40" s="1"/>
    </row>
    <row r="41" spans="2:10" x14ac:dyDescent="0.25">
      <c r="B41" s="2">
        <v>45047</v>
      </c>
      <c r="C41" t="s">
        <v>6</v>
      </c>
      <c r="G41" s="1"/>
      <c r="H41" s="1"/>
      <c r="I41" s="1"/>
      <c r="J41" s="1"/>
    </row>
    <row r="42" spans="2:10" x14ac:dyDescent="0.25">
      <c r="B42" s="2">
        <v>45078</v>
      </c>
      <c r="C42" t="s">
        <v>7</v>
      </c>
      <c r="G42" s="1"/>
      <c r="H42" s="1"/>
      <c r="I42" s="1"/>
      <c r="J42" s="1"/>
    </row>
    <row r="43" spans="2:10" x14ac:dyDescent="0.25">
      <c r="B43" s="2">
        <v>45108</v>
      </c>
      <c r="C43" t="s">
        <v>8</v>
      </c>
      <c r="G43" s="1"/>
      <c r="H43" s="1"/>
      <c r="I43" s="1"/>
      <c r="J43" s="1"/>
    </row>
    <row r="44" spans="2:10" x14ac:dyDescent="0.25">
      <c r="B44" s="2">
        <v>45139</v>
      </c>
      <c r="C44" t="s">
        <v>11</v>
      </c>
      <c r="G44" s="1"/>
      <c r="H44" s="1"/>
      <c r="I44" s="1"/>
      <c r="J44" s="1"/>
    </row>
    <row r="45" spans="2:10" x14ac:dyDescent="0.25">
      <c r="B45" s="2">
        <v>45170</v>
      </c>
      <c r="C45" t="s">
        <v>12</v>
      </c>
      <c r="G45" s="1"/>
      <c r="H45" s="1"/>
      <c r="I45" s="1"/>
      <c r="J45" s="1"/>
    </row>
    <row r="47" spans="2:10" x14ac:dyDescent="0.25">
      <c r="D47" t="s">
        <v>0</v>
      </c>
      <c r="E47" t="s">
        <v>1</v>
      </c>
      <c r="F47" t="s">
        <v>2</v>
      </c>
      <c r="G47" t="s">
        <v>9</v>
      </c>
      <c r="J47" t="s">
        <v>10</v>
      </c>
    </row>
    <row r="48" spans="2:10" x14ac:dyDescent="0.25">
      <c r="B48" s="2">
        <v>44593</v>
      </c>
      <c r="C48" t="s">
        <v>3</v>
      </c>
      <c r="G48" s="1"/>
      <c r="H48" s="1"/>
      <c r="I48" s="1"/>
      <c r="J48" s="1"/>
    </row>
    <row r="49" spans="2:10" x14ac:dyDescent="0.25">
      <c r="B49" s="2">
        <v>44621</v>
      </c>
      <c r="C49" t="s">
        <v>4</v>
      </c>
      <c r="G49" s="1"/>
      <c r="H49" s="1"/>
      <c r="I49" s="1"/>
      <c r="J49" s="1"/>
    </row>
    <row r="50" spans="2:10" x14ac:dyDescent="0.25">
      <c r="B50" s="2">
        <v>44652</v>
      </c>
      <c r="C50" t="s">
        <v>5</v>
      </c>
      <c r="G50" s="1"/>
      <c r="H50" s="1"/>
      <c r="I50" s="1"/>
      <c r="J50" s="1"/>
    </row>
    <row r="51" spans="2:10" x14ac:dyDescent="0.25">
      <c r="B51" s="2">
        <v>44682</v>
      </c>
      <c r="C51" t="s">
        <v>6</v>
      </c>
      <c r="G51" s="1"/>
      <c r="H51" s="1"/>
      <c r="I51" s="1"/>
      <c r="J51" s="1"/>
    </row>
    <row r="52" spans="2:10" x14ac:dyDescent="0.25">
      <c r="B52" s="2">
        <v>44713</v>
      </c>
      <c r="C52" t="s">
        <v>7</v>
      </c>
      <c r="G52" s="1"/>
      <c r="H52" s="1"/>
      <c r="I52" s="1"/>
      <c r="J52" s="1"/>
    </row>
    <row r="53" spans="2:10" x14ac:dyDescent="0.25">
      <c r="B53" s="2">
        <v>44743</v>
      </c>
      <c r="C53" t="s">
        <v>8</v>
      </c>
      <c r="G53" s="1"/>
      <c r="H53" s="1"/>
      <c r="I53" s="1"/>
      <c r="J53" s="1"/>
    </row>
    <row r="54" spans="2:10" x14ac:dyDescent="0.25">
      <c r="B54" s="2">
        <v>44774</v>
      </c>
      <c r="C54" t="s">
        <v>11</v>
      </c>
      <c r="G54" s="1"/>
      <c r="H54" s="1"/>
      <c r="I54" s="1"/>
      <c r="J54" s="1"/>
    </row>
    <row r="55" spans="2:10" x14ac:dyDescent="0.25">
      <c r="B55" s="2">
        <v>44805</v>
      </c>
      <c r="C55" t="s">
        <v>12</v>
      </c>
      <c r="G55" s="1"/>
      <c r="H55" s="1"/>
      <c r="I55" s="1"/>
      <c r="J55" s="1"/>
    </row>
    <row r="56" spans="2:10" x14ac:dyDescent="0.25">
      <c r="B56" s="2">
        <v>44835</v>
      </c>
      <c r="C56" t="s">
        <v>13</v>
      </c>
      <c r="G56" s="1"/>
      <c r="H56" s="1"/>
      <c r="I56" s="1"/>
      <c r="J56" s="1"/>
    </row>
    <row r="57" spans="2:10" x14ac:dyDescent="0.25">
      <c r="B57" s="2">
        <v>44866</v>
      </c>
      <c r="C57" t="s">
        <v>14</v>
      </c>
      <c r="G57" s="1"/>
      <c r="H57" s="1"/>
      <c r="I57" s="1"/>
      <c r="J57" s="1"/>
    </row>
    <row r="58" spans="2:10" x14ac:dyDescent="0.25">
      <c r="B58" s="2">
        <v>44896</v>
      </c>
      <c r="C58" t="s">
        <v>15</v>
      </c>
      <c r="G58" s="1"/>
      <c r="H58" s="1"/>
      <c r="I58" s="1"/>
      <c r="J58" s="1"/>
    </row>
    <row r="59" spans="2:10" x14ac:dyDescent="0.25">
      <c r="B59" s="2">
        <v>44927</v>
      </c>
      <c r="C59" t="s">
        <v>16</v>
      </c>
    </row>
    <row r="60" spans="2:10" x14ac:dyDescent="0.25">
      <c r="B60" s="2">
        <v>44958</v>
      </c>
      <c r="C60" t="s">
        <v>3</v>
      </c>
      <c r="D60">
        <v>3091</v>
      </c>
      <c r="E60">
        <v>4144</v>
      </c>
      <c r="F60">
        <f t="shared" ref="F60:F67" si="11">SUM(D60:E60)</f>
        <v>7235</v>
      </c>
      <c r="G60" s="1">
        <f t="shared" ref="G60:G67" si="12">D60/$F60</f>
        <v>0.42722874913614373</v>
      </c>
      <c r="H60" s="1"/>
      <c r="I60" s="1"/>
      <c r="J60" s="1">
        <f t="shared" ref="J60:J67" si="13">E60/$F60</f>
        <v>0.57277125086385627</v>
      </c>
    </row>
    <row r="61" spans="2:10" x14ac:dyDescent="0.25">
      <c r="B61" s="2">
        <v>44986</v>
      </c>
      <c r="C61" t="s">
        <v>4</v>
      </c>
      <c r="D61">
        <v>3118</v>
      </c>
      <c r="E61">
        <v>4200</v>
      </c>
      <c r="F61">
        <f t="shared" si="11"/>
        <v>7318</v>
      </c>
      <c r="G61" s="1">
        <f t="shared" si="12"/>
        <v>0.42607269745832194</v>
      </c>
      <c r="H61" s="1"/>
      <c r="I61" s="1"/>
      <c r="J61" s="1">
        <f t="shared" si="13"/>
        <v>0.57392730254167801</v>
      </c>
    </row>
    <row r="62" spans="2:10" x14ac:dyDescent="0.25">
      <c r="B62" s="2">
        <v>45017</v>
      </c>
      <c r="C62" t="s">
        <v>5</v>
      </c>
      <c r="D62">
        <v>2998</v>
      </c>
      <c r="E62">
        <v>4113</v>
      </c>
      <c r="F62">
        <f t="shared" si="11"/>
        <v>7111</v>
      </c>
      <c r="G62" s="1">
        <f t="shared" si="12"/>
        <v>0.42160033750527354</v>
      </c>
      <c r="H62" s="1"/>
      <c r="I62" s="1"/>
      <c r="J62" s="1">
        <f t="shared" si="13"/>
        <v>0.57839966249472652</v>
      </c>
    </row>
    <row r="63" spans="2:10" x14ac:dyDescent="0.25">
      <c r="B63" s="2">
        <v>45047</v>
      </c>
      <c r="C63" t="s">
        <v>6</v>
      </c>
      <c r="D63">
        <v>2931</v>
      </c>
      <c r="E63">
        <v>4130</v>
      </c>
      <c r="F63">
        <f t="shared" si="11"/>
        <v>7061</v>
      </c>
      <c r="G63" s="1">
        <f t="shared" si="12"/>
        <v>0.41509701175470898</v>
      </c>
      <c r="H63" s="1"/>
      <c r="I63" s="1"/>
      <c r="J63" s="1">
        <f t="shared" si="13"/>
        <v>0.58490298824529108</v>
      </c>
    </row>
    <row r="64" spans="2:10" x14ac:dyDescent="0.25">
      <c r="B64" s="2">
        <v>45078</v>
      </c>
      <c r="C64" t="s">
        <v>7</v>
      </c>
      <c r="D64">
        <v>2743</v>
      </c>
      <c r="E64">
        <v>3989</v>
      </c>
      <c r="F64">
        <f t="shared" si="11"/>
        <v>6732</v>
      </c>
      <c r="G64" s="1">
        <f t="shared" si="12"/>
        <v>0.40745692216280449</v>
      </c>
      <c r="H64" s="1"/>
      <c r="I64" s="1"/>
      <c r="J64" s="1">
        <f t="shared" si="13"/>
        <v>0.59254307783719551</v>
      </c>
    </row>
    <row r="65" spans="2:10" x14ac:dyDescent="0.25">
      <c r="B65" s="2">
        <v>45108</v>
      </c>
      <c r="C65" t="s">
        <v>8</v>
      </c>
      <c r="D65">
        <v>2747</v>
      </c>
      <c r="E65">
        <v>4089</v>
      </c>
      <c r="F65">
        <f t="shared" si="11"/>
        <v>6836</v>
      </c>
      <c r="G65" s="1">
        <f t="shared" si="12"/>
        <v>0.4018431831480398</v>
      </c>
      <c r="H65" s="1"/>
      <c r="I65" s="1"/>
      <c r="J65" s="1">
        <f t="shared" si="13"/>
        <v>0.5981568168519602</v>
      </c>
    </row>
    <row r="66" spans="2:10" x14ac:dyDescent="0.25">
      <c r="B66" s="2">
        <v>45139</v>
      </c>
      <c r="C66" t="s">
        <v>11</v>
      </c>
      <c r="D66">
        <v>2652</v>
      </c>
      <c r="E66">
        <v>4065</v>
      </c>
      <c r="F66">
        <f t="shared" si="11"/>
        <v>6717</v>
      </c>
      <c r="G66" s="1">
        <f t="shared" si="12"/>
        <v>0.39481911567664135</v>
      </c>
      <c r="H66" s="1"/>
      <c r="I66" s="1"/>
      <c r="J66" s="1">
        <f t="shared" si="13"/>
        <v>0.60518088432335859</v>
      </c>
    </row>
    <row r="67" spans="2:10" x14ac:dyDescent="0.25">
      <c r="B67" s="2">
        <v>45170</v>
      </c>
      <c r="C67" t="s">
        <v>12</v>
      </c>
      <c r="D67">
        <v>2574</v>
      </c>
      <c r="E67">
        <v>4030</v>
      </c>
      <c r="F67">
        <f t="shared" si="11"/>
        <v>6604</v>
      </c>
      <c r="G67" s="1">
        <f t="shared" si="12"/>
        <v>0.38976377952755903</v>
      </c>
      <c r="H67" s="1"/>
      <c r="I67" s="1"/>
      <c r="J67" s="1">
        <f t="shared" si="13"/>
        <v>0.61023622047244097</v>
      </c>
    </row>
  </sheetData>
  <pageMargins left="0.7" right="0.7" top="0.75" bottom="0.75" header="0.3" footer="0.3"/>
  <pageSetup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(2)</vt:lpstr>
      <vt:lpstr>Main!Print_Area</vt:lpstr>
      <vt:lpstr>'Main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Pretko</dc:creator>
  <cp:lastModifiedBy>Carl Pretko</cp:lastModifiedBy>
  <dcterms:created xsi:type="dcterms:W3CDTF">2024-03-20T21:29:05Z</dcterms:created>
  <dcterms:modified xsi:type="dcterms:W3CDTF">2024-05-28T18:13:32Z</dcterms:modified>
</cp:coreProperties>
</file>