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_vscode\analisis_fix\"/>
    </mc:Choice>
  </mc:AlternateContent>
  <xr:revisionPtr revIDLastSave="0" documentId="13_ncr:1_{42D6AD05-593E-4A59-94EE-9A475F9D2480}" xr6:coauthVersionLast="46" xr6:coauthVersionMax="46" xr10:uidLastSave="{00000000-0000-0000-0000-000000000000}"/>
  <bookViews>
    <workbookView xWindow="-120" yWindow="-120" windowWidth="29040" windowHeight="15720" xr2:uid="{EEA999A2-ECD6-4BD6-81B3-114EE1C81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1" l="1"/>
  <c r="R33" i="1"/>
  <c r="Q33" i="1"/>
  <c r="P33" i="1"/>
  <c r="S22" i="1"/>
  <c r="R22" i="1"/>
  <c r="Q22" i="1"/>
  <c r="P22" i="1"/>
  <c r="Q11" i="1"/>
  <c r="R11" i="1"/>
  <c r="S11" i="1"/>
  <c r="P11" i="1"/>
  <c r="M32" i="1"/>
  <c r="S32" i="1" s="1"/>
  <c r="J32" i="1"/>
  <c r="R32" i="1" s="1"/>
  <c r="G32" i="1"/>
  <c r="Q32" i="1" s="1"/>
  <c r="D32" i="1"/>
  <c r="P32" i="1" s="1"/>
  <c r="M31" i="1"/>
  <c r="S31" i="1" s="1"/>
  <c r="J31" i="1"/>
  <c r="R31" i="1" s="1"/>
  <c r="G31" i="1"/>
  <c r="Q31" i="1" s="1"/>
  <c r="D31" i="1"/>
  <c r="P31" i="1" s="1"/>
  <c r="M30" i="1"/>
  <c r="S30" i="1" s="1"/>
  <c r="J30" i="1"/>
  <c r="R30" i="1" s="1"/>
  <c r="G30" i="1"/>
  <c r="Q30" i="1" s="1"/>
  <c r="D30" i="1"/>
  <c r="P30" i="1" s="1"/>
  <c r="M29" i="1"/>
  <c r="S29" i="1" s="1"/>
  <c r="J29" i="1"/>
  <c r="R29" i="1" s="1"/>
  <c r="G29" i="1"/>
  <c r="Q29" i="1" s="1"/>
  <c r="D29" i="1"/>
  <c r="P29" i="1" s="1"/>
  <c r="Q28" i="1"/>
  <c r="M28" i="1"/>
  <c r="S28" i="1" s="1"/>
  <c r="J28" i="1"/>
  <c r="R28" i="1" s="1"/>
  <c r="G28" i="1"/>
  <c r="D28" i="1"/>
  <c r="P28" i="1" s="1"/>
  <c r="M27" i="1"/>
  <c r="S27" i="1" s="1"/>
  <c r="J27" i="1"/>
  <c r="R27" i="1" s="1"/>
  <c r="G27" i="1"/>
  <c r="Q27" i="1" s="1"/>
  <c r="D27" i="1"/>
  <c r="P27" i="1" s="1"/>
  <c r="M26" i="1"/>
  <c r="S26" i="1" s="1"/>
  <c r="J26" i="1"/>
  <c r="R26" i="1" s="1"/>
  <c r="G26" i="1"/>
  <c r="Q26" i="1" s="1"/>
  <c r="D26" i="1"/>
  <c r="P26" i="1" s="1"/>
  <c r="S24" i="1"/>
  <c r="R24" i="1"/>
  <c r="Q24" i="1"/>
  <c r="P24" i="1"/>
  <c r="P2" i="1"/>
  <c r="S2" i="1"/>
  <c r="R2" i="1"/>
  <c r="Q2" i="1"/>
  <c r="S13" i="1"/>
  <c r="R13" i="1"/>
  <c r="Q13" i="1"/>
  <c r="P13" i="1"/>
  <c r="M21" i="1" l="1"/>
  <c r="S21" i="1" s="1"/>
  <c r="J21" i="1"/>
  <c r="R21" i="1" s="1"/>
  <c r="G21" i="1"/>
  <c r="Q21" i="1" s="1"/>
  <c r="D21" i="1"/>
  <c r="P21" i="1" s="1"/>
  <c r="M20" i="1"/>
  <c r="S20" i="1" s="1"/>
  <c r="J20" i="1"/>
  <c r="R20" i="1" s="1"/>
  <c r="G20" i="1"/>
  <c r="Q20" i="1" s="1"/>
  <c r="D20" i="1"/>
  <c r="P20" i="1" s="1"/>
  <c r="M19" i="1"/>
  <c r="S19" i="1" s="1"/>
  <c r="J19" i="1"/>
  <c r="R19" i="1" s="1"/>
  <c r="G19" i="1"/>
  <c r="Q19" i="1" s="1"/>
  <c r="D19" i="1"/>
  <c r="P19" i="1" s="1"/>
  <c r="M18" i="1"/>
  <c r="S18" i="1" s="1"/>
  <c r="J18" i="1"/>
  <c r="R18" i="1" s="1"/>
  <c r="G18" i="1"/>
  <c r="Q18" i="1" s="1"/>
  <c r="D18" i="1"/>
  <c r="P18" i="1" s="1"/>
  <c r="M17" i="1"/>
  <c r="S17" i="1" s="1"/>
  <c r="J17" i="1"/>
  <c r="R17" i="1" s="1"/>
  <c r="G17" i="1"/>
  <c r="Q17" i="1" s="1"/>
  <c r="D17" i="1"/>
  <c r="P17" i="1" s="1"/>
  <c r="M16" i="1"/>
  <c r="S16" i="1" s="1"/>
  <c r="J16" i="1"/>
  <c r="R16" i="1" s="1"/>
  <c r="G16" i="1"/>
  <c r="Q16" i="1" s="1"/>
  <c r="D16" i="1"/>
  <c r="P16" i="1" s="1"/>
  <c r="M15" i="1"/>
  <c r="S15" i="1" s="1"/>
  <c r="J15" i="1"/>
  <c r="R15" i="1" s="1"/>
  <c r="G15" i="1"/>
  <c r="Q15" i="1" s="1"/>
  <c r="D15" i="1"/>
  <c r="P15" i="1" s="1"/>
  <c r="M5" i="1"/>
  <c r="S5" i="1" s="1"/>
  <c r="M6" i="1"/>
  <c r="S6" i="1" s="1"/>
  <c r="M7" i="1"/>
  <c r="S7" i="1" s="1"/>
  <c r="M8" i="1"/>
  <c r="S8" i="1" s="1"/>
  <c r="M9" i="1"/>
  <c r="S9" i="1" s="1"/>
  <c r="M10" i="1"/>
  <c r="S10" i="1" s="1"/>
  <c r="M4" i="1"/>
  <c r="S4" i="1" s="1"/>
  <c r="J5" i="1"/>
  <c r="R5" i="1" s="1"/>
  <c r="J6" i="1"/>
  <c r="R6" i="1" s="1"/>
  <c r="J7" i="1"/>
  <c r="R7" i="1" s="1"/>
  <c r="J8" i="1"/>
  <c r="R8" i="1" s="1"/>
  <c r="J9" i="1"/>
  <c r="R9" i="1" s="1"/>
  <c r="J10" i="1"/>
  <c r="R10" i="1" s="1"/>
  <c r="J4" i="1"/>
  <c r="R4" i="1" s="1"/>
  <c r="G5" i="1"/>
  <c r="Q5" i="1" s="1"/>
  <c r="G6" i="1"/>
  <c r="Q6" i="1" s="1"/>
  <c r="G7" i="1"/>
  <c r="Q7" i="1" s="1"/>
  <c r="G8" i="1"/>
  <c r="Q8" i="1" s="1"/>
  <c r="G9" i="1"/>
  <c r="Q9" i="1" s="1"/>
  <c r="G10" i="1"/>
  <c r="Q10" i="1" s="1"/>
  <c r="G4" i="1"/>
  <c r="Q4" i="1" s="1"/>
  <c r="D5" i="1"/>
  <c r="P5" i="1" s="1"/>
  <c r="D6" i="1"/>
  <c r="P6" i="1" s="1"/>
  <c r="D7" i="1"/>
  <c r="P7" i="1" s="1"/>
  <c r="D8" i="1"/>
  <c r="P8" i="1" s="1"/>
  <c r="D9" i="1"/>
  <c r="P9" i="1" s="1"/>
  <c r="D10" i="1"/>
  <c r="P10" i="1" s="1"/>
  <c r="D4" i="1"/>
  <c r="P4" i="1" s="1"/>
</calcChain>
</file>

<file path=xl/sharedStrings.xml><?xml version="1.0" encoding="utf-8"?>
<sst xmlns="http://schemas.openxmlformats.org/spreadsheetml/2006/main" count="102" uniqueCount="19">
  <si>
    <t>Emosi</t>
  </si>
  <si>
    <t>resmasknet</t>
  </si>
  <si>
    <t>deepface</t>
  </si>
  <si>
    <t>facelib</t>
  </si>
  <si>
    <t>angry</t>
  </si>
  <si>
    <t>disgust</t>
  </si>
  <si>
    <t>fear</t>
  </si>
  <si>
    <t>happy</t>
  </si>
  <si>
    <t>sad</t>
  </si>
  <si>
    <t>surprise</t>
  </si>
  <si>
    <t>neutral</t>
  </si>
  <si>
    <t>before</t>
  </si>
  <si>
    <t>after</t>
  </si>
  <si>
    <t>selisih</t>
  </si>
  <si>
    <t>SVM</t>
  </si>
  <si>
    <t>Data wajah miring</t>
  </si>
  <si>
    <t>AVERAGE</t>
  </si>
  <si>
    <t>Data wajah dengan oklusi tangan setengah samping</t>
  </si>
  <si>
    <t>Data wajah dengan oklusi tangan menutupi area mulut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</si>
</sst>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4" borderId="1" xfId="0" applyFont="1" applyFill="1" applyBorder="1"/>
    <xf numFmtId="0" fontId="1" fillId="0" borderId="0" xfId="0" applyFont="1"/>
    <xf numFmtId="2" fontId="3" fillId="6" borderId="0" xfId="0" applyNumberFormat="1" applyFont="1" applyFill="1" applyAlignment="1">
      <alignment vertical="center"/>
    </xf>
    <xf numFmtId="2" fontId="1" fillId="6" borderId="0" xfId="0" applyNumberFormat="1" applyFont="1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4768-8304-4059-A1D6-394E55035530}">
  <dimension ref="A1:T33"/>
  <sheetViews>
    <sheetView tabSelected="1" zoomScale="115" zoomScaleNormal="115" workbookViewId="0">
      <selection activeCell="U8" sqref="U8"/>
    </sheetView>
  </sheetViews>
  <sheetFormatPr defaultRowHeight="15" x14ac:dyDescent="0.25"/>
  <cols>
    <col min="1" max="1" width="10.85546875" customWidth="1"/>
    <col min="2" max="2" width="6.42578125" customWidth="1"/>
    <col min="3" max="3" width="5.85546875" bestFit="1" customWidth="1"/>
    <col min="4" max="5" width="6.42578125" bestFit="1" customWidth="1"/>
    <col min="6" max="6" width="5.85546875" bestFit="1" customWidth="1"/>
    <col min="7" max="8" width="6.42578125" bestFit="1" customWidth="1"/>
    <col min="9" max="10" width="5.85546875" bestFit="1" customWidth="1"/>
    <col min="11" max="11" width="6.42578125" bestFit="1" customWidth="1"/>
    <col min="12" max="12" width="5.85546875" bestFit="1" customWidth="1"/>
    <col min="13" max="13" width="6.42578125" bestFit="1" customWidth="1"/>
    <col min="15" max="15" width="10.85546875" customWidth="1"/>
    <col min="16" max="16" width="11.28515625" bestFit="1" customWidth="1"/>
    <col min="17" max="17" width="9.28515625" bestFit="1" customWidth="1"/>
    <col min="18" max="18" width="7" bestFit="1" customWidth="1"/>
    <col min="19" max="19" width="6.7109375" bestFit="1" customWidth="1"/>
  </cols>
  <sheetData>
    <row r="1" spans="1:19" x14ac:dyDescent="0.25">
      <c r="A1" s="39" t="s">
        <v>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9" x14ac:dyDescent="0.25">
      <c r="A2" s="37" t="s">
        <v>0</v>
      </c>
      <c r="B2" s="40" t="s">
        <v>1</v>
      </c>
      <c r="C2" s="41"/>
      <c r="D2" s="42"/>
      <c r="E2" s="43" t="s">
        <v>2</v>
      </c>
      <c r="F2" s="44"/>
      <c r="G2" s="45"/>
      <c r="H2" s="46" t="s">
        <v>3</v>
      </c>
      <c r="I2" s="47"/>
      <c r="J2" s="48"/>
      <c r="K2" s="49" t="s">
        <v>14</v>
      </c>
      <c r="L2" s="49"/>
      <c r="M2" s="49"/>
      <c r="O2" s="37" t="s">
        <v>0</v>
      </c>
      <c r="P2" s="38" t="str">
        <f>B2</f>
        <v>resmasknet</v>
      </c>
      <c r="Q2" s="36" t="str">
        <f>E2</f>
        <v>deepface</v>
      </c>
      <c r="R2" s="34" t="str">
        <f>H2</f>
        <v>facelib</v>
      </c>
      <c r="S2" s="35" t="str">
        <f>K2</f>
        <v>SVM</v>
      </c>
    </row>
    <row r="3" spans="1:19" x14ac:dyDescent="0.25">
      <c r="A3" s="37"/>
      <c r="B3" s="9" t="s">
        <v>11</v>
      </c>
      <c r="C3" s="9" t="s">
        <v>12</v>
      </c>
      <c r="D3" s="10" t="s">
        <v>13</v>
      </c>
      <c r="E3" s="11" t="s">
        <v>11</v>
      </c>
      <c r="F3" s="11" t="s">
        <v>12</v>
      </c>
      <c r="G3" s="11" t="s">
        <v>13</v>
      </c>
      <c r="H3" s="12" t="s">
        <v>11</v>
      </c>
      <c r="I3" s="12" t="s">
        <v>12</v>
      </c>
      <c r="J3" s="12" t="s">
        <v>13</v>
      </c>
      <c r="K3" s="13" t="s">
        <v>11</v>
      </c>
      <c r="L3" s="13" t="s">
        <v>12</v>
      </c>
      <c r="M3" s="13" t="s">
        <v>13</v>
      </c>
      <c r="O3" s="37"/>
      <c r="P3" s="38"/>
      <c r="Q3" s="36"/>
      <c r="R3" s="34"/>
      <c r="S3" s="35"/>
    </row>
    <row r="4" spans="1:19" x14ac:dyDescent="0.25">
      <c r="A4" s="1" t="s">
        <v>4</v>
      </c>
      <c r="B4" s="2">
        <v>16.670000000000002</v>
      </c>
      <c r="C4" s="2">
        <v>82.43</v>
      </c>
      <c r="D4" s="14">
        <f>SUM(C4-B4)</f>
        <v>65.760000000000005</v>
      </c>
      <c r="E4" s="3">
        <v>36.04</v>
      </c>
      <c r="F4" s="3">
        <v>37.39</v>
      </c>
      <c r="G4" s="15">
        <f>SUM(F4-E4)</f>
        <v>1.3500000000000014</v>
      </c>
      <c r="H4" s="5">
        <v>40.79</v>
      </c>
      <c r="I4" s="5">
        <v>50</v>
      </c>
      <c r="J4" s="16">
        <f>SUM(I4-H4)</f>
        <v>9.2100000000000009</v>
      </c>
      <c r="K4" s="7">
        <v>81.53</v>
      </c>
      <c r="L4" s="7">
        <v>68.47</v>
      </c>
      <c r="M4" s="22">
        <f>SUM(L4-K4)</f>
        <v>-13.060000000000002</v>
      </c>
      <c r="O4" s="1" t="s">
        <v>4</v>
      </c>
      <c r="P4" s="24">
        <f t="shared" ref="P4:P10" si="0">D4</f>
        <v>65.760000000000005</v>
      </c>
      <c r="Q4" s="25">
        <f t="shared" ref="Q4:Q10" si="1">G4</f>
        <v>1.3500000000000014</v>
      </c>
      <c r="R4" s="26">
        <f t="shared" ref="R4:R10" si="2">J4</f>
        <v>9.2100000000000009</v>
      </c>
      <c r="S4" s="30">
        <f t="shared" ref="S4:S10" si="3">M4</f>
        <v>-13.060000000000002</v>
      </c>
    </row>
    <row r="5" spans="1:19" x14ac:dyDescent="0.25">
      <c r="A5" s="1" t="s">
        <v>5</v>
      </c>
      <c r="B5" s="2">
        <v>36.94</v>
      </c>
      <c r="C5" s="2">
        <v>60.81</v>
      </c>
      <c r="D5" s="14">
        <f t="shared" ref="D5:D10" si="4">SUM(C5-B5)</f>
        <v>23.870000000000005</v>
      </c>
      <c r="E5" s="3">
        <v>1.8</v>
      </c>
      <c r="F5" s="3">
        <v>9.01</v>
      </c>
      <c r="G5" s="15">
        <f t="shared" ref="G5:G10" si="5">SUM(F5-E5)</f>
        <v>7.21</v>
      </c>
      <c r="H5" s="5">
        <v>3.41</v>
      </c>
      <c r="I5" s="5">
        <v>3.98</v>
      </c>
      <c r="J5" s="16">
        <f t="shared" ref="J5:J10" si="6">SUM(I5-H5)</f>
        <v>0.56999999999999984</v>
      </c>
      <c r="K5" s="7">
        <v>0.45</v>
      </c>
      <c r="L5" s="7">
        <v>0.45</v>
      </c>
      <c r="M5" s="18">
        <f t="shared" ref="M5:M10" si="7">SUM(L5-K5)</f>
        <v>0</v>
      </c>
      <c r="O5" s="1" t="s">
        <v>5</v>
      </c>
      <c r="P5" s="24">
        <f t="shared" si="0"/>
        <v>23.870000000000005</v>
      </c>
      <c r="Q5" s="25">
        <f t="shared" si="1"/>
        <v>7.21</v>
      </c>
      <c r="R5" s="26">
        <f t="shared" si="2"/>
        <v>0.56999999999999984</v>
      </c>
      <c r="S5" s="32">
        <f t="shared" si="3"/>
        <v>0</v>
      </c>
    </row>
    <row r="6" spans="1:19" x14ac:dyDescent="0.25">
      <c r="A6" s="1" t="s">
        <v>6</v>
      </c>
      <c r="B6" s="2">
        <v>97.3</v>
      </c>
      <c r="C6" s="2">
        <v>59.46</v>
      </c>
      <c r="D6" s="19">
        <f t="shared" si="4"/>
        <v>-37.839999999999996</v>
      </c>
      <c r="E6" s="4">
        <v>26.58</v>
      </c>
      <c r="F6" s="3">
        <v>26.13</v>
      </c>
      <c r="G6" s="20">
        <f t="shared" si="5"/>
        <v>-0.44999999999999929</v>
      </c>
      <c r="H6" s="6">
        <v>49.77</v>
      </c>
      <c r="I6" s="6">
        <v>66.52</v>
      </c>
      <c r="J6" s="16">
        <f t="shared" si="6"/>
        <v>16.749999999999993</v>
      </c>
      <c r="K6" s="8">
        <v>69.37</v>
      </c>
      <c r="L6" s="8">
        <v>54.05</v>
      </c>
      <c r="M6" s="22">
        <f t="shared" si="7"/>
        <v>-15.320000000000007</v>
      </c>
      <c r="O6" s="1" t="s">
        <v>6</v>
      </c>
      <c r="P6" s="28">
        <f t="shared" si="0"/>
        <v>-37.839999999999996</v>
      </c>
      <c r="Q6" s="29">
        <f t="shared" si="1"/>
        <v>-0.44999999999999929</v>
      </c>
      <c r="R6" s="26">
        <f t="shared" si="2"/>
        <v>16.749999999999993</v>
      </c>
      <c r="S6" s="30">
        <f t="shared" si="3"/>
        <v>-15.320000000000007</v>
      </c>
    </row>
    <row r="7" spans="1:19" x14ac:dyDescent="0.25">
      <c r="A7" s="1" t="s">
        <v>7</v>
      </c>
      <c r="B7" s="2">
        <v>9.4600000000000009</v>
      </c>
      <c r="C7" s="2">
        <v>75.23</v>
      </c>
      <c r="D7" s="14">
        <f t="shared" si="4"/>
        <v>65.77000000000001</v>
      </c>
      <c r="E7" s="4">
        <v>18.02</v>
      </c>
      <c r="F7" s="3">
        <v>70.27</v>
      </c>
      <c r="G7" s="15">
        <f t="shared" si="5"/>
        <v>52.25</v>
      </c>
      <c r="H7" s="6">
        <v>46.15</v>
      </c>
      <c r="I7" s="6">
        <v>76.47</v>
      </c>
      <c r="J7" s="16">
        <f t="shared" si="6"/>
        <v>30.32</v>
      </c>
      <c r="K7" s="8">
        <v>36.49</v>
      </c>
      <c r="L7" s="8">
        <v>82.43</v>
      </c>
      <c r="M7" s="17">
        <f t="shared" si="7"/>
        <v>45.940000000000005</v>
      </c>
      <c r="O7" s="1" t="s">
        <v>7</v>
      </c>
      <c r="P7" s="24">
        <f t="shared" si="0"/>
        <v>65.77000000000001</v>
      </c>
      <c r="Q7" s="25">
        <f t="shared" si="1"/>
        <v>52.25</v>
      </c>
      <c r="R7" s="26">
        <f t="shared" si="2"/>
        <v>30.32</v>
      </c>
      <c r="S7" s="27">
        <f t="shared" si="3"/>
        <v>45.940000000000005</v>
      </c>
    </row>
    <row r="8" spans="1:19" x14ac:dyDescent="0.25">
      <c r="A8" s="1" t="s">
        <v>10</v>
      </c>
      <c r="B8" s="2">
        <v>12.16</v>
      </c>
      <c r="C8" s="2">
        <v>66.67</v>
      </c>
      <c r="D8" s="14">
        <f t="shared" si="4"/>
        <v>54.510000000000005</v>
      </c>
      <c r="E8" s="4">
        <v>19.82</v>
      </c>
      <c r="F8" s="3">
        <v>63.51</v>
      </c>
      <c r="G8" s="15">
        <f t="shared" si="5"/>
        <v>43.69</v>
      </c>
      <c r="H8" s="6">
        <v>22.17</v>
      </c>
      <c r="I8" s="6">
        <v>42.53</v>
      </c>
      <c r="J8" s="16">
        <f t="shared" si="6"/>
        <v>20.36</v>
      </c>
      <c r="K8" s="8">
        <v>8.11</v>
      </c>
      <c r="L8" s="8">
        <v>8.11</v>
      </c>
      <c r="M8" s="18">
        <f t="shared" si="7"/>
        <v>0</v>
      </c>
      <c r="O8" s="1" t="s">
        <v>10</v>
      </c>
      <c r="P8" s="24">
        <f t="shared" si="0"/>
        <v>54.510000000000005</v>
      </c>
      <c r="Q8" s="25">
        <f t="shared" si="1"/>
        <v>43.69</v>
      </c>
      <c r="R8" s="26">
        <f t="shared" si="2"/>
        <v>20.36</v>
      </c>
      <c r="S8" s="32">
        <f t="shared" si="3"/>
        <v>0</v>
      </c>
    </row>
    <row r="9" spans="1:19" x14ac:dyDescent="0.25">
      <c r="A9" s="1" t="s">
        <v>8</v>
      </c>
      <c r="B9" s="2">
        <v>67.12</v>
      </c>
      <c r="C9" s="2">
        <v>70.27</v>
      </c>
      <c r="D9" s="14">
        <f t="shared" si="4"/>
        <v>3.1499999999999915</v>
      </c>
      <c r="E9" s="4">
        <v>29.28</v>
      </c>
      <c r="F9" s="3">
        <v>37.39</v>
      </c>
      <c r="G9" s="15">
        <f t="shared" si="5"/>
        <v>8.11</v>
      </c>
      <c r="H9" s="6">
        <v>54.75</v>
      </c>
      <c r="I9" s="6">
        <v>66.06</v>
      </c>
      <c r="J9" s="16">
        <f t="shared" si="6"/>
        <v>11.310000000000002</v>
      </c>
      <c r="K9" s="8">
        <v>11.26</v>
      </c>
      <c r="L9" s="8">
        <v>44.59</v>
      </c>
      <c r="M9" s="17">
        <f t="shared" si="7"/>
        <v>33.330000000000005</v>
      </c>
      <c r="O9" s="1" t="s">
        <v>8</v>
      </c>
      <c r="P9" s="24">
        <f t="shared" si="0"/>
        <v>3.1499999999999915</v>
      </c>
      <c r="Q9" s="25">
        <f t="shared" si="1"/>
        <v>8.11</v>
      </c>
      <c r="R9" s="26">
        <f t="shared" si="2"/>
        <v>11.310000000000002</v>
      </c>
      <c r="S9" s="27">
        <f t="shared" si="3"/>
        <v>33.330000000000005</v>
      </c>
    </row>
    <row r="10" spans="1:19" x14ac:dyDescent="0.25">
      <c r="A10" s="1" t="s">
        <v>9</v>
      </c>
      <c r="B10" s="2">
        <v>29.73</v>
      </c>
      <c r="C10" s="2">
        <v>65.77</v>
      </c>
      <c r="D10" s="14">
        <f t="shared" si="4"/>
        <v>36.039999999999992</v>
      </c>
      <c r="E10" s="4">
        <v>36.04</v>
      </c>
      <c r="F10" s="3">
        <v>22.07</v>
      </c>
      <c r="G10" s="20">
        <f t="shared" si="5"/>
        <v>-13.969999999999999</v>
      </c>
      <c r="H10" s="6">
        <v>47.51</v>
      </c>
      <c r="I10" s="6">
        <v>38.909999999999997</v>
      </c>
      <c r="J10" s="21">
        <f t="shared" si="6"/>
        <v>-8.6000000000000014</v>
      </c>
      <c r="K10" s="8">
        <v>3.15</v>
      </c>
      <c r="L10" s="8">
        <v>0.45</v>
      </c>
      <c r="M10" s="22">
        <f t="shared" si="7"/>
        <v>-2.6999999999999997</v>
      </c>
      <c r="O10" s="1" t="s">
        <v>9</v>
      </c>
      <c r="P10" s="24">
        <f t="shared" si="0"/>
        <v>36.039999999999992</v>
      </c>
      <c r="Q10" s="29">
        <f t="shared" si="1"/>
        <v>-13.969999999999999</v>
      </c>
      <c r="R10" s="31">
        <f t="shared" si="2"/>
        <v>-8.6000000000000014</v>
      </c>
      <c r="S10" s="30">
        <f t="shared" si="3"/>
        <v>-2.6999999999999997</v>
      </c>
    </row>
    <row r="11" spans="1:19" x14ac:dyDescent="0.25">
      <c r="O11" s="54" t="s">
        <v>16</v>
      </c>
      <c r="P11" s="52">
        <f>AVERAGE(P4:P10)</f>
        <v>30.180000000000003</v>
      </c>
      <c r="Q11" s="52">
        <f t="shared" ref="Q11:S11" si="8">AVERAGE(Q4:Q10)</f>
        <v>14.027142857142858</v>
      </c>
      <c r="R11" s="52">
        <f t="shared" si="8"/>
        <v>11.417142857142855</v>
      </c>
      <c r="S11" s="52">
        <f t="shared" si="8"/>
        <v>6.8842857142857143</v>
      </c>
    </row>
    <row r="12" spans="1:19" x14ac:dyDescent="0.25">
      <c r="A12" s="39" t="s">
        <v>15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O12" s="23"/>
      <c r="P12" s="23"/>
      <c r="Q12" s="23"/>
      <c r="R12" s="23"/>
      <c r="S12" s="23"/>
    </row>
    <row r="13" spans="1:19" x14ac:dyDescent="0.25">
      <c r="A13" s="37" t="s">
        <v>0</v>
      </c>
      <c r="B13" s="40" t="s">
        <v>1</v>
      </c>
      <c r="C13" s="41"/>
      <c r="D13" s="42"/>
      <c r="E13" s="43" t="s">
        <v>2</v>
      </c>
      <c r="F13" s="44"/>
      <c r="G13" s="45"/>
      <c r="H13" s="46" t="s">
        <v>3</v>
      </c>
      <c r="I13" s="47"/>
      <c r="J13" s="48"/>
      <c r="K13" s="49" t="s">
        <v>14</v>
      </c>
      <c r="L13" s="49"/>
      <c r="M13" s="49"/>
      <c r="O13" s="37" t="s">
        <v>0</v>
      </c>
      <c r="P13" s="38" t="str">
        <f>B13</f>
        <v>resmasknet</v>
      </c>
      <c r="Q13" s="36" t="str">
        <f>E13</f>
        <v>deepface</v>
      </c>
      <c r="R13" s="34" t="str">
        <f>H13</f>
        <v>facelib</v>
      </c>
      <c r="S13" s="35" t="str">
        <f>K13</f>
        <v>SVM</v>
      </c>
    </row>
    <row r="14" spans="1:19" x14ac:dyDescent="0.25">
      <c r="A14" s="37"/>
      <c r="B14" s="9" t="s">
        <v>11</v>
      </c>
      <c r="C14" s="9" t="s">
        <v>12</v>
      </c>
      <c r="D14" s="10" t="s">
        <v>13</v>
      </c>
      <c r="E14" s="11" t="s">
        <v>11</v>
      </c>
      <c r="F14" s="11" t="s">
        <v>12</v>
      </c>
      <c r="G14" s="11" t="s">
        <v>13</v>
      </c>
      <c r="H14" s="12" t="s">
        <v>11</v>
      </c>
      <c r="I14" s="12" t="s">
        <v>12</v>
      </c>
      <c r="J14" s="12" t="s">
        <v>13</v>
      </c>
      <c r="K14" s="13" t="s">
        <v>11</v>
      </c>
      <c r="L14" s="13" t="s">
        <v>12</v>
      </c>
      <c r="M14" s="13" t="s">
        <v>13</v>
      </c>
      <c r="O14" s="37"/>
      <c r="P14" s="38"/>
      <c r="Q14" s="36"/>
      <c r="R14" s="34"/>
      <c r="S14" s="35"/>
    </row>
    <row r="15" spans="1:19" x14ac:dyDescent="0.25">
      <c r="A15" s="1" t="s">
        <v>4</v>
      </c>
      <c r="B15" s="2">
        <v>100</v>
      </c>
      <c r="C15" s="2">
        <v>81.94</v>
      </c>
      <c r="D15" s="19">
        <f>SUM(C15-B15)</f>
        <v>-18.060000000000002</v>
      </c>
      <c r="E15" s="3">
        <v>34.72</v>
      </c>
      <c r="F15" s="3">
        <v>36.11</v>
      </c>
      <c r="G15" s="15">
        <f>SUM(F15-E15)</f>
        <v>1.3900000000000006</v>
      </c>
      <c r="H15" s="5">
        <v>70.42</v>
      </c>
      <c r="I15" s="5">
        <v>61.97</v>
      </c>
      <c r="J15" s="21">
        <f>SUM(I15-H15)</f>
        <v>-8.4500000000000028</v>
      </c>
      <c r="K15" s="7">
        <v>72.22</v>
      </c>
      <c r="L15" s="7">
        <v>69.44</v>
      </c>
      <c r="M15" s="22">
        <f>SUM(L15-K15)</f>
        <v>-2.7800000000000011</v>
      </c>
      <c r="O15" s="1" t="s">
        <v>4</v>
      </c>
      <c r="P15" s="28">
        <f t="shared" ref="P15:P21" si="9">D15</f>
        <v>-18.060000000000002</v>
      </c>
      <c r="Q15" s="25">
        <f t="shared" ref="Q15:Q21" si="10">G15</f>
        <v>1.3900000000000006</v>
      </c>
      <c r="R15" s="31">
        <f t="shared" ref="R15:R21" si="11">J15</f>
        <v>-8.4500000000000028</v>
      </c>
      <c r="S15" s="30">
        <f t="shared" ref="S15:S21" si="12">M15</f>
        <v>-2.7800000000000011</v>
      </c>
    </row>
    <row r="16" spans="1:19" x14ac:dyDescent="0.25">
      <c r="A16" s="1" t="s">
        <v>5</v>
      </c>
      <c r="B16" s="2">
        <v>100</v>
      </c>
      <c r="C16" s="2">
        <v>59.72</v>
      </c>
      <c r="D16" s="19">
        <f t="shared" ref="D16:D21" si="13">SUM(C16-B16)</f>
        <v>-40.28</v>
      </c>
      <c r="E16" s="3">
        <v>4.17</v>
      </c>
      <c r="F16" s="3">
        <v>1.39</v>
      </c>
      <c r="G16" s="20">
        <f t="shared" ref="G16:G21" si="14">SUM(F16-E16)</f>
        <v>-2.7800000000000002</v>
      </c>
      <c r="H16" s="5">
        <v>1.41</v>
      </c>
      <c r="I16" s="5">
        <v>1.41</v>
      </c>
      <c r="J16" s="16">
        <f t="shared" ref="J16:J21" si="15">SUM(I16-H16)</f>
        <v>0</v>
      </c>
      <c r="K16" s="7">
        <v>0</v>
      </c>
      <c r="L16" s="7">
        <v>0</v>
      </c>
      <c r="M16" s="18">
        <f t="shared" ref="M16:M21" si="16">SUM(L16-K16)</f>
        <v>0</v>
      </c>
      <c r="O16" s="1" t="s">
        <v>5</v>
      </c>
      <c r="P16" s="28">
        <f t="shared" si="9"/>
        <v>-40.28</v>
      </c>
      <c r="Q16" s="29">
        <f t="shared" si="10"/>
        <v>-2.7800000000000002</v>
      </c>
      <c r="R16" s="33">
        <f t="shared" si="11"/>
        <v>0</v>
      </c>
      <c r="S16" s="32">
        <f t="shared" si="12"/>
        <v>0</v>
      </c>
    </row>
    <row r="17" spans="1:20" x14ac:dyDescent="0.25">
      <c r="A17" s="1" t="s">
        <v>6</v>
      </c>
      <c r="B17" s="2">
        <v>100</v>
      </c>
      <c r="C17" s="2">
        <v>76.39</v>
      </c>
      <c r="D17" s="19">
        <f t="shared" si="13"/>
        <v>-23.61</v>
      </c>
      <c r="E17" s="4">
        <v>30.56</v>
      </c>
      <c r="F17" s="3">
        <v>20.83</v>
      </c>
      <c r="G17" s="20">
        <f t="shared" si="14"/>
        <v>-9.73</v>
      </c>
      <c r="H17" s="6">
        <v>25.35</v>
      </c>
      <c r="I17" s="6">
        <v>46.48</v>
      </c>
      <c r="J17" s="16">
        <f t="shared" si="15"/>
        <v>21.129999999999995</v>
      </c>
      <c r="K17" s="8">
        <v>70.83</v>
      </c>
      <c r="L17" s="8">
        <v>63.89</v>
      </c>
      <c r="M17" s="22">
        <f t="shared" si="16"/>
        <v>-6.9399999999999977</v>
      </c>
      <c r="O17" s="1" t="s">
        <v>6</v>
      </c>
      <c r="P17" s="28">
        <f t="shared" si="9"/>
        <v>-23.61</v>
      </c>
      <c r="Q17" s="29">
        <f t="shared" si="10"/>
        <v>-9.73</v>
      </c>
      <c r="R17" s="26">
        <f t="shared" si="11"/>
        <v>21.129999999999995</v>
      </c>
      <c r="S17" s="30">
        <f t="shared" si="12"/>
        <v>-6.9399999999999977</v>
      </c>
    </row>
    <row r="18" spans="1:20" x14ac:dyDescent="0.25">
      <c r="A18" s="1" t="s">
        <v>7</v>
      </c>
      <c r="B18" s="2">
        <v>100</v>
      </c>
      <c r="C18" s="2">
        <v>77.78</v>
      </c>
      <c r="D18" s="19">
        <f t="shared" si="13"/>
        <v>-22.22</v>
      </c>
      <c r="E18" s="4">
        <v>68.06</v>
      </c>
      <c r="F18" s="3">
        <v>56.94</v>
      </c>
      <c r="G18" s="20">
        <f t="shared" si="14"/>
        <v>-11.120000000000005</v>
      </c>
      <c r="H18" s="6">
        <v>77.459999999999994</v>
      </c>
      <c r="I18" s="6">
        <v>54.93</v>
      </c>
      <c r="J18" s="21">
        <f t="shared" si="15"/>
        <v>-22.529999999999994</v>
      </c>
      <c r="K18" s="8">
        <v>55.56</v>
      </c>
      <c r="L18" s="8">
        <v>68.06</v>
      </c>
      <c r="M18" s="17">
        <f t="shared" si="16"/>
        <v>12.5</v>
      </c>
      <c r="O18" s="1" t="s">
        <v>7</v>
      </c>
      <c r="P18" s="28">
        <f t="shared" si="9"/>
        <v>-22.22</v>
      </c>
      <c r="Q18" s="29">
        <f t="shared" si="10"/>
        <v>-11.120000000000005</v>
      </c>
      <c r="R18" s="31">
        <f t="shared" si="11"/>
        <v>-22.529999999999994</v>
      </c>
      <c r="S18" s="27">
        <f t="shared" si="12"/>
        <v>12.5</v>
      </c>
    </row>
    <row r="19" spans="1:20" x14ac:dyDescent="0.25">
      <c r="A19" s="1" t="s">
        <v>10</v>
      </c>
      <c r="B19" s="2">
        <v>100</v>
      </c>
      <c r="C19" s="2">
        <v>59.72</v>
      </c>
      <c r="D19" s="19">
        <f t="shared" si="13"/>
        <v>-40.28</v>
      </c>
      <c r="E19" s="4">
        <v>43.06</v>
      </c>
      <c r="F19" s="3">
        <v>52.78</v>
      </c>
      <c r="G19" s="15">
        <f t="shared" si="14"/>
        <v>9.7199999999999989</v>
      </c>
      <c r="H19" s="6">
        <v>45.07</v>
      </c>
      <c r="I19" s="6">
        <v>30.99</v>
      </c>
      <c r="J19" s="21">
        <f t="shared" si="15"/>
        <v>-14.080000000000002</v>
      </c>
      <c r="K19" s="8">
        <v>13.89</v>
      </c>
      <c r="L19" s="8">
        <v>5.56</v>
      </c>
      <c r="M19" s="22">
        <f t="shared" si="16"/>
        <v>-8.3300000000000018</v>
      </c>
      <c r="O19" s="1" t="s">
        <v>10</v>
      </c>
      <c r="P19" s="28">
        <f t="shared" si="9"/>
        <v>-40.28</v>
      </c>
      <c r="Q19" s="25">
        <f t="shared" si="10"/>
        <v>9.7199999999999989</v>
      </c>
      <c r="R19" s="31">
        <f t="shared" si="11"/>
        <v>-14.080000000000002</v>
      </c>
      <c r="S19" s="30">
        <f t="shared" si="12"/>
        <v>-8.3300000000000018</v>
      </c>
    </row>
    <row r="20" spans="1:20" x14ac:dyDescent="0.25">
      <c r="A20" s="1" t="s">
        <v>8</v>
      </c>
      <c r="B20" s="2">
        <v>100</v>
      </c>
      <c r="C20" s="2">
        <v>88.89</v>
      </c>
      <c r="D20" s="19">
        <f t="shared" si="13"/>
        <v>-11.11</v>
      </c>
      <c r="E20" s="4">
        <v>48.61</v>
      </c>
      <c r="F20" s="3">
        <v>50</v>
      </c>
      <c r="G20" s="15">
        <f t="shared" si="14"/>
        <v>1.3900000000000006</v>
      </c>
      <c r="H20" s="6">
        <v>57.75</v>
      </c>
      <c r="I20" s="6">
        <v>70.42</v>
      </c>
      <c r="J20" s="16">
        <f t="shared" si="15"/>
        <v>12.670000000000002</v>
      </c>
      <c r="K20" s="8">
        <v>12.5</v>
      </c>
      <c r="L20" s="8">
        <v>33.33</v>
      </c>
      <c r="M20" s="17">
        <f t="shared" si="16"/>
        <v>20.83</v>
      </c>
      <c r="O20" s="1" t="s">
        <v>8</v>
      </c>
      <c r="P20" s="28">
        <f t="shared" si="9"/>
        <v>-11.11</v>
      </c>
      <c r="Q20" s="25">
        <f t="shared" si="10"/>
        <v>1.3900000000000006</v>
      </c>
      <c r="R20" s="26">
        <f t="shared" si="11"/>
        <v>12.670000000000002</v>
      </c>
      <c r="S20" s="27">
        <f t="shared" si="12"/>
        <v>20.83</v>
      </c>
    </row>
    <row r="21" spans="1:20" x14ac:dyDescent="0.25">
      <c r="A21" s="1" t="s">
        <v>9</v>
      </c>
      <c r="B21" s="2">
        <v>100</v>
      </c>
      <c r="C21" s="2">
        <v>79.17</v>
      </c>
      <c r="D21" s="19">
        <f t="shared" si="13"/>
        <v>-20.83</v>
      </c>
      <c r="E21" s="4">
        <v>30.56</v>
      </c>
      <c r="F21" s="3">
        <v>22.07</v>
      </c>
      <c r="G21" s="20">
        <f t="shared" si="14"/>
        <v>-8.4899999999999984</v>
      </c>
      <c r="H21" s="6">
        <v>64.790000000000006</v>
      </c>
      <c r="I21" s="6">
        <v>32.39</v>
      </c>
      <c r="J21" s="21">
        <f t="shared" si="15"/>
        <v>-32.400000000000006</v>
      </c>
      <c r="K21" s="8">
        <v>6.94</v>
      </c>
      <c r="L21" s="8">
        <v>2.78</v>
      </c>
      <c r="M21" s="22">
        <f t="shared" si="16"/>
        <v>-4.16</v>
      </c>
      <c r="O21" s="1" t="s">
        <v>9</v>
      </c>
      <c r="P21" s="28">
        <f t="shared" si="9"/>
        <v>-20.83</v>
      </c>
      <c r="Q21" s="29">
        <f t="shared" si="10"/>
        <v>-8.4899999999999984</v>
      </c>
      <c r="R21" s="31">
        <f t="shared" si="11"/>
        <v>-32.400000000000006</v>
      </c>
      <c r="S21" s="30">
        <f t="shared" si="12"/>
        <v>-4.16</v>
      </c>
    </row>
    <row r="22" spans="1:20" x14ac:dyDescent="0.25">
      <c r="O22" s="54" t="s">
        <v>16</v>
      </c>
      <c r="P22" s="53">
        <f>AVERAGE(P15:P21)</f>
        <v>-25.198571428571427</v>
      </c>
      <c r="Q22" s="53">
        <f t="shared" ref="Q22" si="17">AVERAGE(Q15:Q21)</f>
        <v>-2.8028571428571434</v>
      </c>
      <c r="R22" s="53">
        <f t="shared" ref="R22" si="18">AVERAGE(R15:R21)</f>
        <v>-6.2371428571428584</v>
      </c>
      <c r="S22" s="53">
        <f t="shared" ref="S22" si="19">AVERAGE(S15:S21)</f>
        <v>1.5885714285714283</v>
      </c>
      <c r="T22" s="51"/>
    </row>
    <row r="23" spans="1:20" x14ac:dyDescent="0.25">
      <c r="A23" s="39" t="s">
        <v>18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O23" s="23"/>
      <c r="P23" s="23"/>
      <c r="Q23" s="23"/>
      <c r="R23" s="23"/>
      <c r="S23" s="23"/>
    </row>
    <row r="24" spans="1:20" x14ac:dyDescent="0.25">
      <c r="A24" s="37" t="s">
        <v>0</v>
      </c>
      <c r="B24" s="40" t="s">
        <v>1</v>
      </c>
      <c r="C24" s="41"/>
      <c r="D24" s="42"/>
      <c r="E24" s="43" t="s">
        <v>2</v>
      </c>
      <c r="F24" s="44"/>
      <c r="G24" s="45"/>
      <c r="H24" s="46" t="s">
        <v>3</v>
      </c>
      <c r="I24" s="47"/>
      <c r="J24" s="48"/>
      <c r="K24" s="49" t="s">
        <v>14</v>
      </c>
      <c r="L24" s="49"/>
      <c r="M24" s="49"/>
      <c r="O24" s="37" t="s">
        <v>0</v>
      </c>
      <c r="P24" s="38" t="str">
        <f>B24</f>
        <v>resmasknet</v>
      </c>
      <c r="Q24" s="36" t="str">
        <f>E24</f>
        <v>deepface</v>
      </c>
      <c r="R24" s="34" t="str">
        <f>H24</f>
        <v>facelib</v>
      </c>
      <c r="S24" s="35" t="str">
        <f>K24</f>
        <v>SVM</v>
      </c>
    </row>
    <row r="25" spans="1:20" x14ac:dyDescent="0.25">
      <c r="A25" s="37"/>
      <c r="B25" s="9" t="s">
        <v>11</v>
      </c>
      <c r="C25" s="9" t="s">
        <v>12</v>
      </c>
      <c r="D25" s="10" t="s">
        <v>13</v>
      </c>
      <c r="E25" s="11" t="s">
        <v>11</v>
      </c>
      <c r="F25" s="11" t="s">
        <v>12</v>
      </c>
      <c r="G25" s="11" t="s">
        <v>13</v>
      </c>
      <c r="H25" s="12" t="s">
        <v>11</v>
      </c>
      <c r="I25" s="12" t="s">
        <v>12</v>
      </c>
      <c r="J25" s="12" t="s">
        <v>13</v>
      </c>
      <c r="K25" s="13" t="s">
        <v>11</v>
      </c>
      <c r="L25" s="13" t="s">
        <v>12</v>
      </c>
      <c r="M25" s="13" t="s">
        <v>13</v>
      </c>
      <c r="O25" s="37"/>
      <c r="P25" s="38"/>
      <c r="Q25" s="36"/>
      <c r="R25" s="34"/>
      <c r="S25" s="35"/>
    </row>
    <row r="26" spans="1:20" x14ac:dyDescent="0.25">
      <c r="A26" s="1" t="s">
        <v>4</v>
      </c>
      <c r="B26" s="2">
        <v>63.6</v>
      </c>
      <c r="C26" s="2">
        <v>74.8</v>
      </c>
      <c r="D26" s="14">
        <f>SUM(C26-B26)</f>
        <v>11.199999999999996</v>
      </c>
      <c r="E26" s="3">
        <v>32</v>
      </c>
      <c r="F26" s="3">
        <v>36.799999999999997</v>
      </c>
      <c r="G26" s="15">
        <f>SUM(F26-E26)</f>
        <v>4.7999999999999972</v>
      </c>
      <c r="H26" s="5">
        <v>38.15</v>
      </c>
      <c r="I26" s="5">
        <v>34.94</v>
      </c>
      <c r="J26" s="21">
        <f>SUM(I26-H26)</f>
        <v>-3.2100000000000009</v>
      </c>
      <c r="K26" s="7">
        <v>66</v>
      </c>
      <c r="L26" s="7">
        <v>60</v>
      </c>
      <c r="M26" s="22">
        <f>SUM(L26-K26)</f>
        <v>-6</v>
      </c>
      <c r="O26" s="1" t="s">
        <v>4</v>
      </c>
      <c r="P26" s="24">
        <f t="shared" ref="P26:P32" si="20">D26</f>
        <v>11.199999999999996</v>
      </c>
      <c r="Q26" s="25">
        <f t="shared" ref="Q26:Q32" si="21">G26</f>
        <v>4.7999999999999972</v>
      </c>
      <c r="R26" s="31">
        <f t="shared" ref="R26:R32" si="22">J26</f>
        <v>-3.2100000000000009</v>
      </c>
      <c r="S26" s="30">
        <f t="shared" ref="S26:S32" si="23">M26</f>
        <v>-6</v>
      </c>
    </row>
    <row r="27" spans="1:20" x14ac:dyDescent="0.25">
      <c r="A27" s="1" t="s">
        <v>5</v>
      </c>
      <c r="B27" s="2">
        <v>20.399999999999999</v>
      </c>
      <c r="C27" s="2">
        <v>37.6</v>
      </c>
      <c r="D27" s="14">
        <f t="shared" ref="D27:D32" si="24">SUM(C27-B27)</f>
        <v>17.200000000000003</v>
      </c>
      <c r="E27" s="3">
        <v>8.4</v>
      </c>
      <c r="F27" s="3">
        <v>10</v>
      </c>
      <c r="G27" s="15">
        <f t="shared" ref="G27:G32" si="25">SUM(F27-E27)</f>
        <v>1.5999999999999996</v>
      </c>
      <c r="H27" s="5">
        <v>0.8</v>
      </c>
      <c r="I27" s="5">
        <v>2.81</v>
      </c>
      <c r="J27" s="16">
        <f t="shared" ref="J27:J32" si="26">SUM(I27-H27)</f>
        <v>2.0099999999999998</v>
      </c>
      <c r="K27" s="7">
        <v>0.4</v>
      </c>
      <c r="L27" s="7">
        <v>1.2</v>
      </c>
      <c r="M27" s="17">
        <f t="shared" ref="M27:M32" si="27">SUM(L27-K27)</f>
        <v>0.79999999999999993</v>
      </c>
      <c r="O27" s="1" t="s">
        <v>5</v>
      </c>
      <c r="P27" s="24">
        <f t="shared" si="20"/>
        <v>17.200000000000003</v>
      </c>
      <c r="Q27" s="25">
        <f t="shared" si="21"/>
        <v>1.5999999999999996</v>
      </c>
      <c r="R27" s="26">
        <f t="shared" si="22"/>
        <v>2.0099999999999998</v>
      </c>
      <c r="S27" s="27">
        <f t="shared" si="23"/>
        <v>0.79999999999999993</v>
      </c>
    </row>
    <row r="28" spans="1:20" x14ac:dyDescent="0.25">
      <c r="A28" s="1" t="s">
        <v>6</v>
      </c>
      <c r="B28" s="2">
        <v>68</v>
      </c>
      <c r="C28" s="2">
        <v>38</v>
      </c>
      <c r="D28" s="19">
        <f t="shared" si="24"/>
        <v>-30</v>
      </c>
      <c r="E28" s="4">
        <v>31.2</v>
      </c>
      <c r="F28" s="3">
        <v>14.4</v>
      </c>
      <c r="G28" s="20">
        <f t="shared" si="25"/>
        <v>-16.799999999999997</v>
      </c>
      <c r="H28" s="6">
        <v>66.67</v>
      </c>
      <c r="I28" s="6">
        <v>72.290000000000006</v>
      </c>
      <c r="J28" s="16">
        <f t="shared" si="26"/>
        <v>5.6200000000000045</v>
      </c>
      <c r="K28" s="8">
        <v>63.6</v>
      </c>
      <c r="L28" s="8">
        <v>27.2</v>
      </c>
      <c r="M28" s="22">
        <f t="shared" si="27"/>
        <v>-36.400000000000006</v>
      </c>
      <c r="O28" s="1" t="s">
        <v>6</v>
      </c>
      <c r="P28" s="28">
        <f t="shared" si="20"/>
        <v>-30</v>
      </c>
      <c r="Q28" s="29">
        <f t="shared" si="21"/>
        <v>-16.799999999999997</v>
      </c>
      <c r="R28" s="26">
        <f t="shared" si="22"/>
        <v>5.6200000000000045</v>
      </c>
      <c r="S28" s="30">
        <f t="shared" si="23"/>
        <v>-36.400000000000006</v>
      </c>
    </row>
    <row r="29" spans="1:20" x14ac:dyDescent="0.25">
      <c r="A29" s="1" t="s">
        <v>7</v>
      </c>
      <c r="B29" s="2">
        <v>22</v>
      </c>
      <c r="C29" s="2">
        <v>32.4</v>
      </c>
      <c r="D29" s="14">
        <f t="shared" si="24"/>
        <v>10.399999999999999</v>
      </c>
      <c r="E29" s="4">
        <v>47.6</v>
      </c>
      <c r="F29" s="3">
        <v>51.2</v>
      </c>
      <c r="G29" s="15">
        <f t="shared" si="25"/>
        <v>3.6000000000000014</v>
      </c>
      <c r="H29" s="6">
        <v>2.81</v>
      </c>
      <c r="I29" s="6">
        <v>7.63</v>
      </c>
      <c r="J29" s="16">
        <f t="shared" si="26"/>
        <v>4.82</v>
      </c>
      <c r="K29" s="8">
        <v>44.4</v>
      </c>
      <c r="L29" s="8">
        <v>61.2</v>
      </c>
      <c r="M29" s="17">
        <f t="shared" si="27"/>
        <v>16.800000000000004</v>
      </c>
      <c r="O29" s="1" t="s">
        <v>7</v>
      </c>
      <c r="P29" s="24">
        <f t="shared" si="20"/>
        <v>10.399999999999999</v>
      </c>
      <c r="Q29" s="25">
        <f t="shared" si="21"/>
        <v>3.6000000000000014</v>
      </c>
      <c r="R29" s="26">
        <f t="shared" si="22"/>
        <v>4.82</v>
      </c>
      <c r="S29" s="27">
        <f t="shared" si="23"/>
        <v>16.800000000000004</v>
      </c>
    </row>
    <row r="30" spans="1:20" x14ac:dyDescent="0.25">
      <c r="A30" s="1" t="s">
        <v>10</v>
      </c>
      <c r="B30" s="2">
        <v>65.2</v>
      </c>
      <c r="C30" s="2">
        <v>41.6</v>
      </c>
      <c r="D30" s="19">
        <f t="shared" si="24"/>
        <v>-23.6</v>
      </c>
      <c r="E30" s="4">
        <v>63.2</v>
      </c>
      <c r="F30" s="3">
        <v>48.4</v>
      </c>
      <c r="G30" s="20">
        <f t="shared" si="25"/>
        <v>-14.800000000000004</v>
      </c>
      <c r="H30" s="6">
        <v>45.78</v>
      </c>
      <c r="I30" s="6">
        <v>22.09</v>
      </c>
      <c r="J30" s="21">
        <f t="shared" si="26"/>
        <v>-23.69</v>
      </c>
      <c r="K30" s="8">
        <v>28.4</v>
      </c>
      <c r="L30" s="8">
        <v>22</v>
      </c>
      <c r="M30" s="22">
        <f t="shared" si="27"/>
        <v>-6.3999999999999986</v>
      </c>
      <c r="O30" s="1" t="s">
        <v>10</v>
      </c>
      <c r="P30" s="28">
        <f t="shared" si="20"/>
        <v>-23.6</v>
      </c>
      <c r="Q30" s="29">
        <f t="shared" si="21"/>
        <v>-14.800000000000004</v>
      </c>
      <c r="R30" s="31">
        <f t="shared" si="22"/>
        <v>-23.69</v>
      </c>
      <c r="S30" s="30">
        <f t="shared" si="23"/>
        <v>-6.3999999999999986</v>
      </c>
    </row>
    <row r="31" spans="1:20" x14ac:dyDescent="0.25">
      <c r="A31" s="1" t="s">
        <v>8</v>
      </c>
      <c r="B31" s="2">
        <v>87.2</v>
      </c>
      <c r="C31" s="2">
        <v>75.599999999999994</v>
      </c>
      <c r="D31" s="19">
        <f t="shared" si="24"/>
        <v>-11.600000000000009</v>
      </c>
      <c r="E31" s="4">
        <v>38.799999999999997</v>
      </c>
      <c r="F31" s="3">
        <v>23.6</v>
      </c>
      <c r="G31" s="20">
        <f t="shared" si="25"/>
        <v>-15.199999999999996</v>
      </c>
      <c r="H31" s="6">
        <v>52.61</v>
      </c>
      <c r="I31" s="6">
        <v>63.86</v>
      </c>
      <c r="J31" s="16">
        <f t="shared" si="26"/>
        <v>11.25</v>
      </c>
      <c r="K31" s="8">
        <v>27.6</v>
      </c>
      <c r="L31" s="8">
        <v>44.8</v>
      </c>
      <c r="M31" s="17">
        <f t="shared" si="27"/>
        <v>17.199999999999996</v>
      </c>
      <c r="O31" s="1" t="s">
        <v>8</v>
      </c>
      <c r="P31" s="28">
        <f t="shared" si="20"/>
        <v>-11.600000000000009</v>
      </c>
      <c r="Q31" s="29">
        <f t="shared" si="21"/>
        <v>-15.199999999999996</v>
      </c>
      <c r="R31" s="26">
        <f t="shared" si="22"/>
        <v>11.25</v>
      </c>
      <c r="S31" s="27">
        <f t="shared" si="23"/>
        <v>17.199999999999996</v>
      </c>
    </row>
    <row r="32" spans="1:20" x14ac:dyDescent="0.25">
      <c r="A32" s="1" t="s">
        <v>9</v>
      </c>
      <c r="B32" s="2">
        <v>80</v>
      </c>
      <c r="C32" s="2">
        <v>73.599999999999994</v>
      </c>
      <c r="D32" s="19">
        <f t="shared" si="24"/>
        <v>-6.4000000000000057</v>
      </c>
      <c r="E32" s="4">
        <v>14.8</v>
      </c>
      <c r="F32" s="3">
        <v>35.6</v>
      </c>
      <c r="G32" s="15">
        <f t="shared" si="25"/>
        <v>20.8</v>
      </c>
      <c r="H32" s="6">
        <v>14.06</v>
      </c>
      <c r="I32" s="6">
        <v>14.06</v>
      </c>
      <c r="J32" s="50">
        <f t="shared" si="26"/>
        <v>0</v>
      </c>
      <c r="K32" s="8">
        <v>9.1999999999999993</v>
      </c>
      <c r="L32" s="8">
        <v>2</v>
      </c>
      <c r="M32" s="22">
        <f t="shared" si="27"/>
        <v>-7.1999999999999993</v>
      </c>
      <c r="O32" s="1" t="s">
        <v>9</v>
      </c>
      <c r="P32" s="28">
        <f t="shared" si="20"/>
        <v>-6.4000000000000057</v>
      </c>
      <c r="Q32" s="25">
        <f t="shared" si="21"/>
        <v>20.8</v>
      </c>
      <c r="R32" s="31">
        <f t="shared" si="22"/>
        <v>0</v>
      </c>
      <c r="S32" s="30">
        <f t="shared" si="23"/>
        <v>-7.1999999999999993</v>
      </c>
    </row>
    <row r="33" spans="15:19" x14ac:dyDescent="0.25">
      <c r="O33" s="54" t="s">
        <v>16</v>
      </c>
      <c r="P33" s="53">
        <f>AVERAGE(P26:P32)</f>
        <v>-4.6857142857142886</v>
      </c>
      <c r="Q33" s="53">
        <f t="shared" ref="Q33" si="28">AVERAGE(Q26:Q32)</f>
        <v>-2.2857142857142851</v>
      </c>
      <c r="R33" s="53">
        <f t="shared" ref="R33" si="29">AVERAGE(R26:R32)</f>
        <v>-0.4571428571428568</v>
      </c>
      <c r="S33" s="53">
        <f t="shared" ref="S33" si="30">AVERAGE(S26:S32)</f>
        <v>-3.0285714285714294</v>
      </c>
    </row>
  </sheetData>
  <mergeCells count="33">
    <mergeCell ref="O24:O25"/>
    <mergeCell ref="P24:P25"/>
    <mergeCell ref="Q24:Q25"/>
    <mergeCell ref="R24:R25"/>
    <mergeCell ref="S24:S25"/>
    <mergeCell ref="A23:M23"/>
    <mergeCell ref="A24:A25"/>
    <mergeCell ref="B24:D24"/>
    <mergeCell ref="E24:G24"/>
    <mergeCell ref="H24:J24"/>
    <mergeCell ref="K24:M24"/>
    <mergeCell ref="A1:M1"/>
    <mergeCell ref="A12:M12"/>
    <mergeCell ref="A13:A14"/>
    <mergeCell ref="B13:D13"/>
    <mergeCell ref="E13:G13"/>
    <mergeCell ref="H13:J13"/>
    <mergeCell ref="K13:M13"/>
    <mergeCell ref="A2:A3"/>
    <mergeCell ref="K2:M2"/>
    <mergeCell ref="B2:D2"/>
    <mergeCell ref="E2:G2"/>
    <mergeCell ref="H2:J2"/>
    <mergeCell ref="O2:O3"/>
    <mergeCell ref="O13:O14"/>
    <mergeCell ref="P2:P3"/>
    <mergeCell ref="P13:P14"/>
    <mergeCell ref="Q2:Q3"/>
    <mergeCell ref="R2:R3"/>
    <mergeCell ref="S2:S3"/>
    <mergeCell ref="Q13:Q14"/>
    <mergeCell ref="R13:R14"/>
    <mergeCell ref="S13:S14"/>
  </mergeCells>
  <pageMargins left="0.7" right="0.7" top="0.75" bottom="0.75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ipdn kalbar</dc:creator>
  <cp:lastModifiedBy>Aprianz</cp:lastModifiedBy>
  <dcterms:created xsi:type="dcterms:W3CDTF">2025-09-15T06:48:43Z</dcterms:created>
  <dcterms:modified xsi:type="dcterms:W3CDTF">2025-09-19T20:14:51Z</dcterms:modified>
</cp:coreProperties>
</file>