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065"/>
  </bookViews>
  <sheets>
    <sheet name="猫卡" sheetId="1" r:id="rId1"/>
    <sheet name="血统" sheetId="5" r:id="rId2"/>
    <sheet name="天赋" sheetId="6" r:id="rId3"/>
    <sheet name="skill" sheetId="2" state="hidden" r:id="rId4"/>
    <sheet name="伤害加深" sheetId="4" state="hidden" r:id="rId5"/>
    <sheet name="车还是马" sheetId="3" state="hidden" r:id="rId6"/>
  </sheets>
  <calcPr calcId="144525"/>
</workbook>
</file>

<file path=xl/sharedStrings.xml><?xml version="1.0" encoding="utf-8"?>
<sst xmlns="http://schemas.openxmlformats.org/spreadsheetml/2006/main" count="2404" uniqueCount="405">
  <si>
    <t>调查员</t>
  </si>
  <si>
    <t>属性</t>
  </si>
  <si>
    <t>昵称</t>
  </si>
  <si>
    <t>咕噜</t>
  </si>
  <si>
    <t>力量</t>
  </si>
  <si>
    <t>敏捷</t>
  </si>
  <si>
    <t>智力</t>
  </si>
  <si>
    <t>灵感</t>
  </si>
  <si>
    <t>血统</t>
  </si>
  <si>
    <t>性别</t>
  </si>
  <si>
    <t>体质</t>
  </si>
  <si>
    <t>外表</t>
  </si>
  <si>
    <t>意志</t>
  </si>
  <si>
    <t>幸运</t>
  </si>
  <si>
    <t>出生地</t>
  </si>
  <si>
    <t>年龄</t>
  </si>
  <si>
    <t>体型</t>
  </si>
  <si>
    <t>起始理智</t>
  </si>
  <si>
    <t>教育</t>
  </si>
  <si>
    <t>知识</t>
  </si>
  <si>
    <t>现居环境</t>
  </si>
  <si>
    <t>99-克苏鲁神话</t>
  </si>
  <si>
    <t>伤害加深</t>
  </si>
  <si>
    <t>精神病史</t>
  </si>
  <si>
    <t>状态</t>
  </si>
  <si>
    <t>正常</t>
  </si>
  <si>
    <t>MP魔法</t>
  </si>
  <si>
    <t>玩家</t>
  </si>
  <si>
    <t>时代</t>
  </si>
  <si>
    <t>现代</t>
  </si>
  <si>
    <t>San理智</t>
  </si>
  <si>
    <t>HP体力</t>
  </si>
  <si>
    <t>选择职业类型：</t>
  </si>
  <si>
    <t>0自定义</t>
  </si>
  <si>
    <t>技能</t>
  </si>
  <si>
    <t>类别</t>
  </si>
  <si>
    <t>技能名称</t>
  </si>
  <si>
    <t>初始</t>
  </si>
  <si>
    <t>成长</t>
  </si>
  <si>
    <t>职业</t>
  </si>
  <si>
    <t>兴趣</t>
  </si>
  <si>
    <t>成功率</t>
  </si>
  <si>
    <t>外貌描述和衣着</t>
  </si>
  <si>
    <t>特殊</t>
  </si>
  <si>
    <t>克苏鲁神话</t>
  </si>
  <si>
    <t>——</t>
  </si>
  <si>
    <t>基础</t>
  </si>
  <si>
    <t>梦知识</t>
  </si>
  <si>
    <t>人类学</t>
  </si>
  <si>
    <t>睡眠</t>
  </si>
  <si>
    <t>催眠术（天赋）</t>
  </si>
  <si>
    <t>做梦</t>
  </si>
  <si>
    <t>察觉危险</t>
  </si>
  <si>
    <t>里社会</t>
  </si>
  <si>
    <t>洗澡</t>
  </si>
  <si>
    <t>自然界认知</t>
  </si>
  <si>
    <t>调查</t>
  </si>
  <si>
    <t>图书馆利用</t>
  </si>
  <si>
    <t>聆听</t>
  </si>
  <si>
    <t>侦察</t>
  </si>
  <si>
    <t>神秘学</t>
  </si>
  <si>
    <t>治疗</t>
  </si>
  <si>
    <t>急救</t>
  </si>
  <si>
    <t>药剂学（限制）</t>
  </si>
  <si>
    <t>医学（限制）</t>
  </si>
  <si>
    <t>隐匿</t>
  </si>
  <si>
    <t>藏匿</t>
  </si>
  <si>
    <t>乔装</t>
  </si>
  <si>
    <t>天赋</t>
  </si>
  <si>
    <t>天赋:</t>
  </si>
  <si>
    <t>九命怪猫</t>
  </si>
  <si>
    <t>躲藏</t>
  </si>
  <si>
    <t>月面跳跃</t>
  </si>
  <si>
    <t>潜行</t>
  </si>
  <si>
    <t>跟踪</t>
  </si>
  <si>
    <t>嗅觉</t>
  </si>
  <si>
    <t>战斗</t>
  </si>
  <si>
    <t>武术:</t>
  </si>
  <si>
    <t>爪击</t>
  </si>
  <si>
    <t>撕裂（踢）</t>
  </si>
  <si>
    <t>撕咬</t>
  </si>
  <si>
    <t>交涉</t>
  </si>
  <si>
    <t>啼叫</t>
  </si>
  <si>
    <t>擒抱</t>
  </si>
  <si>
    <t>地位</t>
  </si>
  <si>
    <t>投掷（天赋）</t>
  </si>
  <si>
    <t>恐吓</t>
  </si>
  <si>
    <t>躲闪</t>
  </si>
  <si>
    <t>装可爱</t>
  </si>
  <si>
    <t>心理学(洞察）</t>
  </si>
  <si>
    <t>语言</t>
  </si>
  <si>
    <t>母语</t>
  </si>
  <si>
    <t>人类语</t>
  </si>
  <si>
    <t>汪星语</t>
  </si>
  <si>
    <t>其它语种</t>
  </si>
  <si>
    <t>移动
和
驾驶</t>
  </si>
  <si>
    <t>电光一闪</t>
  </si>
  <si>
    <t>领航</t>
  </si>
  <si>
    <t>游泳</t>
  </si>
  <si>
    <t>跳跃</t>
  </si>
  <si>
    <t>攀爬</t>
  </si>
  <si>
    <t>DB</t>
  </si>
  <si>
    <t>近战武器</t>
  </si>
  <si>
    <t>%</t>
  </si>
  <si>
    <t>伤害</t>
  </si>
  <si>
    <t>占手</t>
  </si>
  <si>
    <t>距离</t>
  </si>
  <si>
    <t>次数</t>
  </si>
  <si>
    <t>耐久</t>
  </si>
  <si>
    <t>枪械</t>
  </si>
  <si>
    <t>故障值</t>
  </si>
  <si>
    <t>射程</t>
  </si>
  <si>
    <t>装弹量</t>
  </si>
  <si>
    <t>拳击</t>
  </si>
  <si>
    <t>1D3+DB</t>
  </si>
  <si>
    <t>接触</t>
  </si>
  <si>
    <t>n/a</t>
  </si>
  <si>
    <t>踢技</t>
  </si>
  <si>
    <t>2D3+DB</t>
  </si>
  <si>
    <t>头槌</t>
  </si>
  <si>
    <t>1D4+DB</t>
  </si>
  <si>
    <t>Produced by Lost Akiba. 果园ID遗失的秋叶 群号228689392</t>
  </si>
  <si>
    <t>猫的信息</t>
  </si>
  <si>
    <t>猫名</t>
  </si>
  <si>
    <t>精神紊乱</t>
  </si>
  <si>
    <t>无</t>
  </si>
  <si>
    <t>住所</t>
  </si>
  <si>
    <t>家人和朋友</t>
  </si>
  <si>
    <t>伤口与残疾</t>
  </si>
  <si>
    <t>胎记与伤疤</t>
  </si>
  <si>
    <t>猫的经历</t>
  </si>
  <si>
    <t>收入和财产</t>
  </si>
  <si>
    <t>物品栏</t>
  </si>
  <si>
    <t>收入</t>
  </si>
  <si>
    <t>现金</t>
  </si>
  <si>
    <t>存款</t>
  </si>
  <si>
    <t>私人财产</t>
  </si>
  <si>
    <t>不动产</t>
  </si>
  <si>
    <t>已读古籍</t>
  </si>
  <si>
    <t>调查员笔记</t>
  </si>
  <si>
    <t>魔法物品</t>
  </si>
  <si>
    <t>咒文</t>
  </si>
  <si>
    <t>录入指令</t>
  </si>
  <si>
    <t>序号</t>
  </si>
  <si>
    <t>优势</t>
  </si>
  <si>
    <t>缺陷</t>
  </si>
  <si>
    <t>锁定天赋</t>
  </si>
  <si>
    <t>天赋详情</t>
  </si>
  <si>
    <t>杂交</t>
  </si>
  <si>
    <t>自选</t>
  </si>
  <si>
    <t>阿比西尼亚猫(古埃及猫)</t>
  </si>
  <si>
    <t>攀爬技能成功率+10％</t>
  </si>
  <si>
    <t>啼叫技能成功率-10%，同时啼叫技能最高上限仅为50%</t>
  </si>
  <si>
    <t>勇敢</t>
  </si>
  <si>
    <t>你勇于面对敌人（此天赋将使你的起始SEN值增加为意志x6，不可再获得“做猫无胆”）</t>
  </si>
  <si>
    <t>英国蓝猫</t>
  </si>
  <si>
    <t>睡眠技能技能率+10%，临时疯狂反应表上【战斗】的栏位被【飞快逃命】取代</t>
  </si>
  <si>
    <r>
      <rPr>
        <sz val="11"/>
        <color theme="1"/>
        <rFont val="宋体"/>
        <charset val="134"/>
        <scheme val="minor"/>
      </rPr>
      <t>体质-</t>
    </r>
    <r>
      <rPr>
        <sz val="11"/>
        <color theme="1"/>
        <rFont val="宋体"/>
        <charset val="134"/>
        <scheme val="minor"/>
      </rPr>
      <t>5</t>
    </r>
  </si>
  <si>
    <t>无处不可睡</t>
  </si>
  <si>
    <t>你最灵光的点子总是来自于睡觉！
（当你灵感检定失败时，只要你打个瞌睡＝通过睡眠检定，就能直接成功想到另外一个点子)</t>
  </si>
  <si>
    <t>卡尔特猫</t>
  </si>
  <si>
    <t>力量+5</t>
  </si>
  <si>
    <t>攀爬技能最高上限60%，且效果相对有限</t>
  </si>
  <si>
    <t>做猫无胆</t>
  </si>
  <si>
    <t>你非常害怕危险。
（此天赋允许你在临时疯狂反应时直接选择飞快逃命
，选择飞快逃命后，若是没有其他伙伴拥有做猫无胆天赋，你将第一个率先逃命）</t>
  </si>
  <si>
    <t>埃及猫</t>
  </si>
  <si>
    <t>敏捷+5，地位技能成功率+10%，移动速度额外+2</t>
  </si>
  <si>
    <t>可拥有好奇心天赋但是无法获得实际好处</t>
  </si>
  <si>
    <t>天赋学习者</t>
  </si>
  <si>
    <t>你可以很容易学习到新的天赋
（你可以进行一个幸运检定去模仿其他猫的血统天赋，一次故事限用一次。在一次故事结束后，你可以选择一个天赋来学习，学习后永久持有。只要通过意志x1检定，就能够学习到你选择的天赋）</t>
  </si>
  <si>
    <t>缅因猫</t>
  </si>
  <si>
    <t>力量或体质超过3且最高的一方额外+5</t>
  </si>
  <si>
    <t>大猫一只</t>
  </si>
  <si>
    <t xml:space="preserve"> 此天赋将使你的伤害加成提升一个等级，例如从-1D6变成-1D4，但体型没有变化</t>
  </si>
  <si>
    <t>曼岛猫</t>
  </si>
  <si>
    <t>跳跃技能成功率+10%，移动能力+1</t>
  </si>
  <si>
    <r>
      <rPr>
        <sz val="11"/>
        <color theme="1"/>
        <rFont val="宋体"/>
        <charset val="134"/>
        <scheme val="minor"/>
      </rPr>
      <t>不寻常的基因突变使其他猫见到曼岛猫会不安，魅力（外表）-</t>
    </r>
    <r>
      <rPr>
        <sz val="11"/>
        <color theme="1"/>
        <rFont val="宋体"/>
        <charset val="134"/>
        <scheme val="minor"/>
      </rPr>
      <t>5</t>
    </r>
  </si>
  <si>
    <t>暴跳如飞</t>
  </si>
  <si>
    <t>你可以跳出一段很长的距离
（此天赋将使你的跳远距离为同类的两倍）</t>
  </si>
  <si>
    <t>波斯猫、安哥拉猫</t>
  </si>
  <si>
    <t>教育+5</t>
  </si>
  <si>
    <r>
      <rPr>
        <sz val="11"/>
        <color theme="1"/>
        <rFont val="宋体"/>
        <charset val="134"/>
        <scheme val="minor"/>
      </rPr>
      <t>敏捷-</t>
    </r>
    <r>
      <rPr>
        <sz val="11"/>
        <color theme="1"/>
        <rFont val="宋体"/>
        <charset val="134"/>
        <scheme val="minor"/>
      </rPr>
      <t>5</t>
    </r>
    <r>
      <rPr>
        <sz val="11"/>
        <color theme="1"/>
        <rFont val="宋体"/>
        <charset val="134"/>
        <scheme val="minor"/>
      </rPr>
      <t>，一身凌乱时洗澡技能成功率减半</t>
    </r>
  </si>
  <si>
    <t>看我吐毛球！</t>
  </si>
  <si>
    <t>吐出吞进去的猫毛，可以让同一房间内的人类全都用厌恶的眼光看著你；人类凝视你的时间将长达1D4个回合，每个故事可以使用一次。（要注意的是，在危险的场合这个天赋无法生效）</t>
  </si>
  <si>
    <t>俄罗斯蓝猫</t>
  </si>
  <si>
    <t>攀爬与装可爱成功率+10%</t>
  </si>
  <si>
    <t>地位与里社会技能成功率-10%</t>
  </si>
  <si>
    <t>高处不胜寒</t>
  </si>
  <si>
    <t>你可以轻松爬到高楼的最顶端，因为你总是会爬上来这种地方。（此天赋允许你不经过攀爬检定直接爬上很高的地方，且不会额外耗费时间，但是只限没有其他猫或人在观察这个高处的时候才能发动）</t>
  </si>
  <si>
    <t>暹罗猫</t>
  </si>
  <si>
    <t>智力+5，啼叫技能成功率+20%</t>
  </si>
  <si>
    <t>对好奇的事物异常专注</t>
  </si>
  <si>
    <t>好奇心</t>
  </si>
  <si>
    <t>与众不同的事物总是会引走你的注意力。选择一种效果并写在背景中：1、从聆听、嗅觉、侦查技能中任选一项，使其检定结果提升一个成功等级（最多提升到成功）；2、将聆听、嗅觉、侦查技能的大失败视为普通成功。</t>
  </si>
  <si>
    <t>西伯利亚猫</t>
  </si>
  <si>
    <r>
      <rPr>
        <sz val="11"/>
        <color theme="1"/>
        <rFont val="宋体"/>
        <charset val="134"/>
        <scheme val="minor"/>
      </rPr>
      <t>体质、力量、敏捷自选一项+5，跳跃技能成功率+</t>
    </r>
    <r>
      <rPr>
        <sz val="11"/>
        <color theme="1"/>
        <rFont val="宋体"/>
        <charset val="134"/>
        <scheme val="minor"/>
      </rPr>
      <t>1</t>
    </r>
    <r>
      <rPr>
        <sz val="11"/>
        <color theme="1"/>
        <rFont val="宋体"/>
        <charset val="134"/>
        <scheme val="minor"/>
      </rPr>
      <t>0%</t>
    </r>
  </si>
  <si>
    <t>啼叫技能成功率-10%</t>
  </si>
  <si>
    <t>冷暖不知</t>
  </si>
  <si>
    <t>你完全不在意是冷是热是湿是乾，当遇到气候带来的体质检定时，此天赋将使该次检定以体质+2来进行</t>
  </si>
  <si>
    <t>伯曼猫</t>
  </si>
  <si>
    <t>过度关心</t>
  </si>
  <si>
    <t>你会特别关注一个人类（通常是你的主人），当这名人类身上即将要发生什么事情时，你会为了拯救他而使出全力(此天赋允许你在通过幸运检定后使用任何你并未拥有的天赋，但是一次故事之中上限为两次）</t>
  </si>
  <si>
    <t>缅甸猫</t>
  </si>
  <si>
    <r>
      <rPr>
        <sz val="11"/>
        <color theme="1"/>
        <rFont val="宋体"/>
        <charset val="134"/>
        <scheme val="minor"/>
      </rPr>
      <t>装可爱技能成功率+10%，意志和智力各+</t>
    </r>
    <r>
      <rPr>
        <sz val="11"/>
        <color theme="1"/>
        <rFont val="宋体"/>
        <charset val="134"/>
        <scheme val="minor"/>
      </rPr>
      <t>5</t>
    </r>
  </si>
  <si>
    <t>自然界知识、导航、察觉危机技能成功率-10%</t>
  </si>
  <si>
    <t>催眠大师</t>
  </si>
  <si>
    <t>你能看穿人心。（当对象是无法沟通的人类时，你最多只能使他们凝视你1~2分钟不移开视线；当对象是其他同类或其他动物时，请参照第六版规则书关于催眠的相关规则）</t>
  </si>
  <si>
    <t>柯尼斯卷毛猫</t>
  </si>
  <si>
    <r>
      <rPr>
        <sz val="11"/>
        <color theme="1"/>
        <rFont val="宋体"/>
        <charset val="134"/>
        <scheme val="minor"/>
      </rPr>
      <t>敏捷+</t>
    </r>
    <r>
      <rPr>
        <sz val="11"/>
        <color theme="1"/>
        <rFont val="宋体"/>
        <charset val="134"/>
        <scheme val="minor"/>
      </rPr>
      <t>5</t>
    </r>
  </si>
  <si>
    <t>最佳投手</t>
  </si>
  <si>
    <t>  你很了解如何拿起东西投掷命中目标。
  （此天赋使你的投掷技能起始成功率增加为10%）</t>
  </si>
  <si>
    <t>科拉特猫</t>
  </si>
  <si>
    <t>聆听、嗅觉技能成功率+10%</t>
  </si>
  <si>
    <t>无法取得冷暖不知天赋，临时疯狂症状无法选择吓呆或逃跑</t>
  </si>
  <si>
    <t>土耳其樊猫</t>
  </si>
  <si>
    <t>游泳技能成功率+40%</t>
  </si>
  <si>
    <t>我爱游泳</t>
  </si>
  <si>
    <t>水对你有莫大吸引力，你不会对水有任何的恐惧。
（此天赋允许你在游泳技能检定失败时要求重股，一个故事中限用一次）</t>
  </si>
  <si>
    <t>名称</t>
  </si>
  <si>
    <t>效果</t>
  </si>
  <si>
    <t>前置条件</t>
  </si>
  <si>
    <t>天生爱现</t>
  </si>
  <si>
    <r>
      <rPr>
        <sz val="11"/>
        <color theme="1"/>
        <rFont val="宋体"/>
        <charset val="134"/>
        <scheme val="minor"/>
      </rPr>
      <t>你是曾出席猫咪表演秀，具有血统证明书的爱现猫
此天赋将使你外表（魅力）+</t>
    </r>
    <r>
      <rPr>
        <sz val="11"/>
        <color theme="1"/>
        <rFont val="宋体"/>
        <charset val="134"/>
        <scheme val="minor"/>
      </rPr>
      <t>10</t>
    </r>
  </si>
  <si>
    <t>必须为纯种猫，且不能拥有『野生冲动』天赋</t>
  </si>
  <si>
    <t>爱现之王</t>
  </si>
  <si>
    <t xml:space="preserve">  你曾经在猫咪表演秀中拔得头筹
此天赋将使你的地位技能在检定时提升一个成功等级</t>
  </si>
  <si>
    <t>拥有『天生爱现』天赋</t>
  </si>
  <si>
    <t>野生冲动</t>
  </si>
  <si>
    <t>你完全恢复了野生猫的生存方式
此天赋允许你创猫时消费SEN来得到SEN×2点技能点数用以投资打击、生存系技能</t>
  </si>
  <si>
    <t>不可取得『我是宅猫』『天生爱现』天赋</t>
  </si>
  <si>
    <t>我是宅猫</t>
  </si>
  <si>
    <r>
      <rPr>
        <sz val="11"/>
        <color theme="1"/>
        <rFont val="宋体"/>
        <charset val="134"/>
        <scheme val="minor"/>
      </rPr>
      <t>你活在一户你能自行开门的人家，且鲜少出门
此天赋将使你教养+</t>
    </r>
    <r>
      <rPr>
        <sz val="11"/>
        <color theme="1"/>
        <rFont val="宋体"/>
        <charset val="134"/>
        <scheme val="minor"/>
      </rPr>
      <t>10</t>
    </r>
  </si>
  <si>
    <t>不可取得『野生冲动』天赋</t>
  </si>
  <si>
    <t>越咬越起劲</t>
  </si>
  <si>
    <r>
      <rPr>
        <sz val="11"/>
        <color theme="1"/>
        <rFont val="宋体"/>
        <charset val="134"/>
        <scheme val="minor"/>
      </rPr>
      <t>你或许并不强壮，但你总是固执地咬着你明知无法拖回家的野鸡
此天赋将使你在对抗检定时以力量+</t>
    </r>
    <r>
      <rPr>
        <sz val="11"/>
        <color theme="1"/>
        <rFont val="宋体"/>
        <charset val="134"/>
        <scheme val="minor"/>
      </rPr>
      <t>10</t>
    </r>
    <r>
      <rPr>
        <sz val="11"/>
        <color theme="1"/>
        <rFont val="宋体"/>
        <charset val="134"/>
        <scheme val="minor"/>
      </rPr>
      <t>来做判定</t>
    </r>
  </si>
  <si>
    <t>欢呼吧</t>
  </si>
  <si>
    <t>你的心脏猛烈跳动，等待你去和猫的敌人战斗！
此天赋将使你的迴避和爪击技能成功率增加10%</t>
  </si>
  <si>
    <t>你很大只
  此天赋将使你的伤害加成提升一个等级，例如从-1D6变成-1D4，但体型没有变化</t>
  </si>
  <si>
    <t>泥棒猫</t>
  </si>
  <si>
    <t>你擅长偷窃和潜入
此天赋将使你的攀爬、潜行技能成功率+10%</t>
  </si>
  <si>
    <t>拥有『开门？小意思』天赋</t>
  </si>
  <si>
    <t>开门？小意思</t>
  </si>
  <si>
    <t>你有能力去开或关一扇没有锁的门，且懂得使用类似门把的装置像是马桶冲水手把
其他未拥有此天赋的猫要进行相同动作，必须通过极难敏捷检定</t>
  </si>
  <si>
    <t>抓鸟</t>
  </si>
  <si>
    <t>在没有压力的前提下，你不需要爪击技能成功就能抓到鸟
在有压力的时候，此天赋依然会让爪击技能成功率提升10%</t>
  </si>
  <si>
    <t>拥有『捕捉害虫』天赋</t>
  </si>
  <si>
    <t>捕捉害虫</t>
  </si>
  <si>
    <t>在没有压力的前提下，你不需要爪击技能成功就能抓到小鼠、大鼠、蜘蛛等
在有压力的时候，此天赋依然会让爪击技能成功率提升20%</t>
  </si>
  <si>
    <t>捕鱼</t>
  </si>
  <si>
    <t xml:space="preserve"> 在没有压力的前提下，你不需要爪击技能成功就能抓到鱼</t>
  </si>
  <si>
    <t>抓兔子</t>
  </si>
  <si>
    <t>在没有压力的前提下，你不需要爪击技能成功就能抓到兔子</t>
  </si>
  <si>
    <t>死抓不放</t>
  </si>
  <si>
    <t>你可以在一些容易掉下来的例如布料、毛绒家具、毛线衣等物品上面坚持几分钟不掉下来
你必须在不受干扰的状态下，通过攀爬技能检定，才能发动这个天赋</t>
  </si>
  <si>
    <t>鸡同鸭讲</t>
  </si>
  <si>
    <t>与成语意思相反，你真的可以和另外一种动物沟通（人类除外）
  选择此天赋时你必须选择想要沟通的动物，该动物必须在人类中有通用名字
  此天赋将使你可以和该种动物进行沟通，甚至让对方去做你指定的技能检定</t>
  </si>
  <si>
    <t>魔法灵猫</t>
  </si>
  <si>
    <t>你的主人可能是个邪教徒
  选择此天赋你必须付出5点SEN换取你天生多得到5%克苏鲁神话知识和10%神秘学
  拥有此天赋的话也允许你选择学习咒语</t>
  </si>
  <si>
    <t>障碍跑选手</t>
  </si>
  <si>
    <r>
      <rPr>
        <sz val="11"/>
        <color theme="1"/>
        <rFont val="宋体"/>
        <charset val="134"/>
        <scheme val="minor"/>
      </rPr>
      <t xml:space="preserve"> 你习惯拿左邻右舍来当障碍跑路径玩
  此天赋将使你敏捷+</t>
    </r>
    <r>
      <rPr>
        <sz val="11"/>
        <color theme="1"/>
        <rFont val="宋体"/>
        <charset val="134"/>
        <scheme val="minor"/>
      </rPr>
      <t>10</t>
    </r>
  </si>
  <si>
    <t>农场出身</t>
  </si>
  <si>
    <r>
      <rPr>
        <sz val="11"/>
        <color theme="1"/>
        <rFont val="宋体"/>
        <charset val="134"/>
        <scheme val="minor"/>
      </rPr>
      <t>你是在一个农场出生长大的
  此天赋将使你体质+</t>
    </r>
    <r>
      <rPr>
        <sz val="11"/>
        <color theme="1"/>
        <rFont val="宋体"/>
        <charset val="134"/>
        <scheme val="minor"/>
      </rPr>
      <t>10</t>
    </r>
    <r>
      <rPr>
        <sz val="11"/>
        <color theme="1"/>
        <rFont val="宋体"/>
        <charset val="134"/>
        <scheme val="minor"/>
      </rPr>
      <t>，同时自行决定是否要无代价得到『鸡同鸭讲』天赋</t>
    </r>
  </si>
  <si>
    <t>不可为纯种猫</t>
  </si>
  <si>
    <t>长胡子</t>
  </si>
  <si>
    <t>你有又细又长的胡须，虽然对你的外表没有加分作用
  却有助于你恫吓其他猫或动物，也可以用来探路
  此天赋将使恐吓、导航技能成功率提升10%</t>
  </si>
  <si>
    <t>洞若观火</t>
  </si>
  <si>
    <t>你能暗示一名NPC人类去做些对他们而言并不危险的事情
  此天赋必须在洞察技能检定成功时才能生效</t>
  </si>
  <si>
    <t>拥有『变声』天赋</t>
  </si>
  <si>
    <t>变声</t>
  </si>
  <si>
    <t>你可以在响亮的叫声和低吼声之中自由切换
  此天赋将使你的装可爱技能于检定时提升一个成功等级（最多提升到成功）</t>
  </si>
  <si>
    <t>天眼</t>
  </si>
  <si>
    <t>你的视觉接收频道比你的同类还要多，可以看见许多你的同类看不见的东西，使你在察觉危险技能检定成功时可以看见鬼魂、吸血鬼等但是无法完全看穿咒语带来的遮蔽隐密。
  当然，这个天赋也不会给你任何心智损失方面的保护……（该扣的还是要扣）</t>
  </si>
  <si>
    <t>你可以轻松爬到高楼的最顶端，因为你总是会爬上来这种地方
  此天赋允许你不经过攀爬检定直接爬上很高的地方，且不会额外耗费时间
  但是只限没有其他猫或人在观察这个高处的时候才能发动</t>
  </si>
  <si>
    <t>脚踏实地</t>
  </si>
  <si>
    <t>你的脚总是踏在土地上
  此天赋将使你在进行跳跃检定时提升一个成功等级
  并且保证你落地时受到的伤害为最小值</t>
  </si>
  <si>
    <t xml:space="preserve"> 你可以跳出一段很长的距离
  此天赋将使你的跳远距离为同类的两倍</t>
  </si>
  <si>
    <t>捕鼠传说</t>
  </si>
  <si>
    <t>你出生于一个擅长抓老鼠的家族，对老鼠而言你根本就是恐怖份子！也因此，你在人类心中的身价颇高，尤其是农村特别喜爱你这种猫。当你进入打猎模式时，你必须从潜行、嗅觉、躲藏、跳跃、追踪里选择一项专精，被选择的技能在这次行动中将提升一个成功等级（最高提升到成功）
（你必须在进行检定之前就先行选定专注使用的技能）</t>
  </si>
  <si>
    <t>狮子心</t>
  </si>
  <si>
    <t>  你可以勇敢面对神话生物无所畏惧
  此天赋使你在心智检定失败时不会临时疯狂</t>
  </si>
  <si>
    <t>不可取得『做猫无胆』天赋</t>
  </si>
  <si>
    <t>江洋大盗</t>
  </si>
  <si>
    <t>  你是个老练的小偷猫
  此天赋使你可以在攀爬或潜行中选择一种提升成功等级（最多提升到成功）</t>
  </si>
  <si>
    <t>拥有『泥棒猫』天赋</t>
  </si>
  <si>
    <t>魔镜观测</t>
  </si>
  <si>
    <r>
      <rPr>
        <sz val="11"/>
        <color theme="1"/>
        <rFont val="宋体"/>
        <charset val="134"/>
        <scheme val="minor"/>
      </rPr>
      <t>当你长时间站在镜子前面凝视，大约数分钟后，你或许会看见其他地方发生什么事。此天赋将使你在使用时可以看见一个熟悉的地方，且你必须在1D4分钟前去过。意志够高的猫将可以利用镜子当作跳跃点前往幻梦境（如果KP允许），使用此技能的基本成功率为极难意志（除以</t>
    </r>
    <r>
      <rPr>
        <sz val="11"/>
        <color theme="1"/>
        <rFont val="宋体"/>
        <charset val="134"/>
        <scheme val="minor"/>
      </rPr>
      <t>5</t>
    </r>
    <r>
      <rPr>
        <sz val="11"/>
        <color theme="1"/>
        <rFont val="宋体"/>
        <charset val="134"/>
        <scheme val="minor"/>
      </rPr>
      <t>），每多付出2点MP可以时除数-</t>
    </r>
    <r>
      <rPr>
        <sz val="11"/>
        <color theme="1"/>
        <rFont val="宋体"/>
        <charset val="134"/>
        <scheme val="minor"/>
      </rPr>
      <t>1</t>
    </r>
    <r>
      <rPr>
        <sz val="11"/>
        <color theme="1"/>
        <rFont val="宋体"/>
        <charset val="134"/>
        <scheme val="minor"/>
      </rPr>
      <t>，最高成功率上限为意志x</t>
    </r>
    <r>
      <rPr>
        <sz val="11"/>
        <color theme="1"/>
        <rFont val="宋体"/>
        <charset val="134"/>
        <scheme val="minor"/>
      </rPr>
      <t>1</t>
    </r>
  </si>
  <si>
    <t>拥有『魔法灵猫』天赋</t>
  </si>
  <si>
    <t>学者</t>
  </si>
  <si>
    <t>  你可以看懂人类的语言并充分理解，你甚至可以写下来，或是使用打字机或者是撕掉报纸上的字来拼凑出句子给人看。除非确信可以隐瞒身份嫁祸给别人，否则学者猫只会在非常极端的状况下使用这项能力。要使用这项天赋必须通过人类语检定和敏捷困难检定，或是KP指定的类似检定，想要看懂人类的语言就必须拥有这项天赋</t>
  </si>
  <si>
    <t>拥有『我是宅猫』天赋</t>
  </si>
  <si>
    <t>暗夜行者</t>
  </si>
  <si>
    <t>  在无人观察的夜晚(甚至是日全蚀的时候)，你可以潜藏进一个影子中，并从另外一个影子出来。影子之间的距离最多是你的意志×1公尺，另外一个影子不在建筑物出入口的可见范围内使用这个天赋时，你必须通过潜行技能，并消耗5点MP。要注意的是，当你潜行技能失败，你会因为撞上墙壁而损失1D2的HP</t>
  </si>
  <si>
    <t>屋顶赛跑手</t>
  </si>
  <si>
    <t>  你十分熟稔于在屋顶之间奔跑，能够用最快的路径前往目的地
此天赋将使你的电光一闪技能成功率+20%</t>
  </si>
  <si>
    <t>行走如风</t>
  </si>
  <si>
    <t>你的移动速度非常的快
此天赋使你的移动速度额外+2</t>
  </si>
  <si>
    <t>名侦探</t>
  </si>
  <si>
    <t xml:space="preserve">     一些猫科动物都喜欢去挑战些杀人悬疑事件，而猫都是充满好奇心的。侦探猫拥有良好的情报管道来得知自己四周发生了哪些事件。此天赋允许你在行动过程成果不明显的时候启动情报管道，由KP启动事件告知你一些KP选择过的被你遗漏的线索（一次故事内限发动一次）</t>
  </si>
  <si>
    <t>迷路街头</t>
  </si>
  <si>
    <t xml:space="preserve"> 你是只无家可回也没有主人的猫
此天赋将使你的里社会技能成功率增加20%</t>
  </si>
  <si>
    <t>流浪者</t>
  </si>
  <si>
    <t>  你是只流浪各地的猫，既独立又自豪，相信自己不输给任何猫和人
  你拥有一条前往幻梦境的专属管道
  此天赋将使你的梦知识技能成功率+20%</t>
  </si>
  <si>
    <t>恐惧凝视</t>
  </si>
  <si>
    <t>  你的眼光可以让人类感到十分不安
  此天赋将使你通过洞察技能时造成人类的不安，使得对方想尽快离开你的视线范围</t>
  </si>
  <si>
    <t>脚边打转</t>
  </si>
  <si>
    <t>你总是在人类的脚旁边转来转去，此天赋允许你在通过电光一闪技能检定的情形下死死缠著一名NPC人类的脚不放，使得该NPC走路时无法摆脱你的纠缠跟随，其他并未拥有此天赋的猫若要做出相同行动，必须通过幸运检定，同时该NPC也必须进行敏捷检定，失败就无法摆脱脚边的猫</t>
  </si>
  <si>
    <t>看我吐毛球</t>
  </si>
  <si>
    <t>  吐出吞进去的猫毛，可以让同一房间内的人类全都用厌恶的眼光看著你
  人类凝视你的时间将长达1D4个回合，每个故事可以使用一次
  要注意的是，在危险的场合这个天赋无法生效</t>
  </si>
  <si>
    <t>猫老大</t>
  </si>
  <si>
    <t>  你是这条街上的老大，是猫团体之中的领导者，你认得这条街上的人，知道去哪里可以找到什么样的东西，例如哪里有食物，哪里有温暖适合睡眠的地方等等
  此天赋使你的里社会技能提升一个成功等级（上限为困难成功）</t>
  </si>
  <si>
    <t>拥有『迷路街头』天赋</t>
  </si>
  <si>
    <t>制作：遗失的秋叶</t>
  </si>
  <si>
    <t>部落成员</t>
  </si>
  <si>
    <t>传教士</t>
  </si>
  <si>
    <t>发言人</t>
  </si>
  <si>
    <t>飞机轮船驾驶员</t>
  </si>
  <si>
    <t>工程师</t>
  </si>
  <si>
    <t>古玩收藏家</t>
  </si>
  <si>
    <t>黑客/顾问</t>
  </si>
  <si>
    <t>记者</t>
  </si>
  <si>
    <t>教授</t>
  </si>
  <si>
    <t>警察</t>
  </si>
  <si>
    <t>警方侦探</t>
  </si>
  <si>
    <t>军官</t>
  </si>
  <si>
    <t>狂热者</t>
  </si>
  <si>
    <t>律师</t>
  </si>
  <si>
    <t>牧师</t>
  </si>
  <si>
    <t>农夫</t>
  </si>
  <si>
    <t>士兵</t>
  </si>
  <si>
    <t>私家侦探</t>
  </si>
  <si>
    <t>心理学家</t>
  </si>
  <si>
    <t>业余爱好者</t>
  </si>
  <si>
    <t>医生</t>
  </si>
  <si>
    <t>艺人</t>
  </si>
  <si>
    <t>艺术家</t>
  </si>
  <si>
    <t>音乐家</t>
  </si>
  <si>
    <t>运动员</t>
  </si>
  <si>
    <t>罪犯</t>
  </si>
  <si>
    <t>作家</t>
  </si>
  <si>
    <t>会计学</t>
  </si>
  <si>
    <t xml:space="preserve"> </t>
  </si>
  <si>
    <t xml:space="preserve">  </t>
  </si>
  <si>
    <t>←</t>
  </si>
  <si>
    <t> </t>
  </si>
  <si>
    <t>考古学</t>
  </si>
  <si>
    <t>法律</t>
  </si>
  <si>
    <t>天文学</t>
  </si>
  <si>
    <t>地理学</t>
  </si>
  <si>
    <t>生物学</t>
  </si>
  <si>
    <t>物理学</t>
  </si>
  <si>
    <t>化学</t>
  </si>
  <si>
    <t>历史</t>
  </si>
  <si>
    <t>自然史</t>
  </si>
  <si>
    <t>药剂学</t>
  </si>
  <si>
    <t>医学</t>
  </si>
  <si>
    <t>电子学</t>
  </si>
  <si>
    <t>艺术:</t>
  </si>
  <si>
    <t>手艺:</t>
  </si>
  <si>
    <t>摄影</t>
  </si>
  <si>
    <t>电脑使用</t>
  </si>
  <si>
    <t>机械维修</t>
  </si>
  <si>
    <t>电器维修</t>
  </si>
  <si>
    <t>议价</t>
  </si>
  <si>
    <t>信誉</t>
  </si>
  <si>
    <t>快速交谈</t>
  </si>
  <si>
    <t>劝说</t>
  </si>
  <si>
    <t>心理学</t>
  </si>
  <si>
    <t>母语:</t>
  </si>
  <si>
    <t>其他语言:</t>
  </si>
  <si>
    <t>汽车驾驶</t>
  </si>
  <si>
    <t>骑术</t>
  </si>
  <si>
    <t>操纵重型机械</t>
  </si>
  <si>
    <t>驾驶:</t>
  </si>
  <si>
    <t>心理分析</t>
  </si>
  <si>
    <t>锁匠</t>
  </si>
  <si>
    <t>徒手
战斗</t>
  </si>
  <si>
    <t>投掷</t>
  </si>
  <si>
    <t>手枪</t>
  </si>
  <si>
    <t>步枪</t>
  </si>
  <si>
    <t>霰弹枪</t>
  </si>
  <si>
    <t>机关枪</t>
  </si>
  <si>
    <t>SMG</t>
  </si>
  <si>
    <t>枪械:</t>
  </si>
  <si>
    <t>数值</t>
  </si>
  <si>
    <t>数值过小</t>
  </si>
  <si>
    <t>-1D6</t>
  </si>
  <si>
    <t>-1D4</t>
  </si>
  <si>
    <t>+1D4</t>
  </si>
  <si>
    <t>+1D6</t>
  </si>
  <si>
    <t>+2D6</t>
  </si>
  <si>
    <t>+3D6</t>
  </si>
  <si>
    <t>+4D6</t>
  </si>
  <si>
    <t>+5D6</t>
  </si>
  <si>
    <t>+6D6</t>
  </si>
  <si>
    <t>+7D6</t>
  </si>
  <si>
    <t>+8D6</t>
  </si>
  <si>
    <t>+9D6</t>
  </si>
  <si>
    <t>+10D6</t>
  </si>
  <si>
    <t>1890s</t>
  </si>
  <si>
    <t>1920s</t>
  </si>
  <si>
    <t>马术</t>
  </si>
  <si>
    <t>不可用(电脑使用)</t>
  </si>
  <si>
    <t>不可用(电子学)</t>
  </si>
  <si>
    <t>不可用(SMG)</t>
  </si>
  <si>
    <t>不可用(心理分析)</t>
  </si>
</sst>
</file>

<file path=xl/styles.xml><?xml version="1.0" encoding="utf-8"?>
<styleSheet xmlns="http://schemas.openxmlformats.org/spreadsheetml/2006/main">
  <numFmts count="5">
    <numFmt numFmtId="176" formatCode="General\%"/>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1"/>
      <color theme="1"/>
      <name val="微软雅黑"/>
      <charset val="134"/>
    </font>
    <font>
      <sz val="12"/>
      <color theme="1"/>
      <name val="微软雅黑"/>
      <charset val="134"/>
    </font>
    <font>
      <sz val="11"/>
      <color theme="1"/>
      <name val="宋体"/>
      <charset val="134"/>
    </font>
    <font>
      <sz val="11"/>
      <color theme="1"/>
      <name val="宋体"/>
      <charset val="134"/>
      <scheme val="minor"/>
    </font>
    <font>
      <sz val="11"/>
      <color theme="0"/>
      <name val="微软雅黑"/>
      <charset val="134"/>
    </font>
    <font>
      <sz val="11"/>
      <color theme="2" tint="-0.249977111117893"/>
      <name val="微软雅黑"/>
      <charset val="134"/>
    </font>
    <font>
      <sz val="11"/>
      <color theme="2" tint="-0.0999786370433668"/>
      <name val="微软雅黑"/>
      <charset val="134"/>
    </font>
    <font>
      <sz val="8"/>
      <color theme="1"/>
      <name val="微软雅黑"/>
      <charset val="134"/>
    </font>
    <font>
      <sz val="11"/>
      <color rgb="FF7030A0"/>
      <name val="微软雅黑"/>
      <charset val="134"/>
    </font>
    <font>
      <sz val="11"/>
      <color rgb="FF00B0F0"/>
      <name val="微软雅黑"/>
      <charset val="134"/>
    </font>
    <font>
      <sz val="11"/>
      <color rgb="FFFF0000"/>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b/>
      <sz val="11"/>
      <color theme="3"/>
      <name val="宋体"/>
      <charset val="134"/>
      <scheme val="minor"/>
    </font>
    <font>
      <sz val="11"/>
      <color rgb="FFFA7D00"/>
      <name val="宋体"/>
      <charset val="0"/>
      <scheme val="minor"/>
    </font>
    <font>
      <b/>
      <sz val="11"/>
      <color rgb="FFFA7D00"/>
      <name val="宋体"/>
      <charset val="0"/>
      <scheme val="minor"/>
    </font>
  </fonts>
  <fills count="41">
    <fill>
      <patternFill patternType="none"/>
    </fill>
    <fill>
      <patternFill patternType="gray125"/>
    </fill>
    <fill>
      <patternFill patternType="solid">
        <fgColor theme="0" tint="-0.0499893185216834"/>
        <bgColor indexed="64"/>
      </patternFill>
    </fill>
    <fill>
      <patternFill patternType="solid">
        <fgColor theme="0"/>
        <bgColor indexed="64"/>
      </patternFill>
    </fill>
    <fill>
      <patternFill patternType="solid">
        <fgColor theme="4" tint="0.599993896298105"/>
        <bgColor indexed="64"/>
      </patternFill>
    </fill>
    <fill>
      <patternFill patternType="solid">
        <fgColor theme="4" tint="0.799920651875362"/>
        <bgColor indexed="64"/>
      </patternFill>
    </fill>
    <fill>
      <patternFill patternType="solid">
        <fgColor theme="3" tint="0.799920651875362"/>
        <bgColor indexed="64"/>
      </patternFill>
    </fill>
    <fill>
      <patternFill patternType="solid">
        <fgColor theme="1"/>
        <bgColor indexed="64"/>
      </patternFill>
    </fill>
    <fill>
      <patternFill patternType="solid">
        <fgColor theme="0" tint="-0.149906918546098"/>
        <bgColor indexed="64"/>
      </patternFill>
    </fill>
    <fill>
      <patternFill patternType="solid">
        <fgColor theme="2" tint="-0.899960325937681"/>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s>
  <borders count="89">
    <border>
      <left/>
      <right/>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medium">
        <color auto="1"/>
      </left>
      <right style="medium">
        <color auto="1"/>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style="thin">
        <color auto="1"/>
      </bottom>
      <diagonal/>
    </border>
    <border>
      <left/>
      <right/>
      <top/>
      <bottom style="thin">
        <color auto="1"/>
      </bottom>
      <diagonal/>
    </border>
    <border>
      <left style="medium">
        <color auto="1"/>
      </left>
      <right style="medium">
        <color auto="1"/>
      </right>
      <top/>
      <bottom style="thin">
        <color auto="1"/>
      </bottom>
      <diagonal/>
    </border>
    <border>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top style="thick">
        <color auto="1"/>
      </top>
      <bottom style="thin">
        <color auto="1"/>
      </bottom>
      <diagonal/>
    </border>
    <border>
      <left/>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thick">
        <color auto="1"/>
      </left>
      <right style="thin">
        <color auto="1"/>
      </right>
      <top style="thin">
        <color auto="1"/>
      </top>
      <bottom style="medium">
        <color auto="1"/>
      </bottom>
      <diagonal/>
    </border>
    <border>
      <left style="thin">
        <color auto="1"/>
      </left>
      <right/>
      <top style="thin">
        <color auto="1"/>
      </top>
      <bottom style="thick">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top style="thick">
        <color auto="1"/>
      </top>
      <bottom/>
      <diagonal/>
    </border>
    <border>
      <left style="thick">
        <color auto="1"/>
      </left>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thin">
        <color auto="1"/>
      </bottom>
      <diagonal/>
    </border>
    <border>
      <left style="medium">
        <color auto="1"/>
      </left>
      <right/>
      <top style="medium">
        <color auto="1"/>
      </top>
      <bottom style="thin">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medium">
        <color auto="1"/>
      </left>
      <right/>
      <top/>
      <bottom/>
      <diagonal/>
    </border>
    <border>
      <left/>
      <right style="thin">
        <color auto="1"/>
      </right>
      <top/>
      <bottom style="medium">
        <color auto="1"/>
      </bottom>
      <diagonal/>
    </border>
    <border>
      <left style="thin">
        <color auto="1"/>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7" borderId="0" applyNumberFormat="0" applyBorder="0" applyAlignment="0" applyProtection="0">
      <alignment vertical="center"/>
    </xf>
    <xf numFmtId="0" fontId="20" fillId="23" borderId="8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9"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5" fillId="33"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0" borderId="82" applyNumberFormat="0" applyFont="0" applyAlignment="0" applyProtection="0">
      <alignment vertical="center"/>
    </xf>
    <xf numFmtId="0" fontId="15" fillId="26" borderId="0" applyNumberFormat="0" applyBorder="0" applyAlignment="0" applyProtection="0">
      <alignment vertical="center"/>
    </xf>
    <xf numFmtId="0" fontId="2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81" applyNumberFormat="0" applyFill="0" applyAlignment="0" applyProtection="0">
      <alignment vertical="center"/>
    </xf>
    <xf numFmtId="0" fontId="26" fillId="0" borderId="81" applyNumberFormat="0" applyFill="0" applyAlignment="0" applyProtection="0">
      <alignment vertical="center"/>
    </xf>
    <xf numFmtId="0" fontId="15" fillId="13" borderId="0" applyNumberFormat="0" applyBorder="0" applyAlignment="0" applyProtection="0">
      <alignment vertical="center"/>
    </xf>
    <xf numFmtId="0" fontId="27" fillId="0" borderId="87" applyNumberFormat="0" applyFill="0" applyAlignment="0" applyProtection="0">
      <alignment vertical="center"/>
    </xf>
    <xf numFmtId="0" fontId="15" fillId="32" borderId="0" applyNumberFormat="0" applyBorder="0" applyAlignment="0" applyProtection="0">
      <alignment vertical="center"/>
    </xf>
    <xf numFmtId="0" fontId="22" fillId="31" borderId="85" applyNumberFormat="0" applyAlignment="0" applyProtection="0">
      <alignment vertical="center"/>
    </xf>
    <xf numFmtId="0" fontId="29" fillId="31" borderId="84" applyNumberFormat="0" applyAlignment="0" applyProtection="0">
      <alignment vertical="center"/>
    </xf>
    <xf numFmtId="0" fontId="19" fillId="18" borderId="83" applyNumberFormat="0" applyAlignment="0" applyProtection="0">
      <alignment vertical="center"/>
    </xf>
    <xf numFmtId="0" fontId="16" fillId="30" borderId="0" applyNumberFormat="0" applyBorder="0" applyAlignment="0" applyProtection="0">
      <alignment vertical="center"/>
    </xf>
    <xf numFmtId="0" fontId="15" fillId="37" borderId="0" applyNumberFormat="0" applyBorder="0" applyAlignment="0" applyProtection="0">
      <alignment vertical="center"/>
    </xf>
    <xf numFmtId="0" fontId="28" fillId="0" borderId="88" applyNumberFormat="0" applyFill="0" applyAlignment="0" applyProtection="0">
      <alignment vertical="center"/>
    </xf>
    <xf numFmtId="0" fontId="25" fillId="0" borderId="86" applyNumberFormat="0" applyFill="0" applyAlignment="0" applyProtection="0">
      <alignment vertical="center"/>
    </xf>
    <xf numFmtId="0" fontId="18" fillId="17" borderId="0" applyNumberFormat="0" applyBorder="0" applyAlignment="0" applyProtection="0">
      <alignment vertical="center"/>
    </xf>
    <xf numFmtId="0" fontId="21" fillId="29" borderId="0" applyNumberFormat="0" applyBorder="0" applyAlignment="0" applyProtection="0">
      <alignment vertical="center"/>
    </xf>
    <xf numFmtId="0" fontId="16" fillId="36" borderId="0" applyNumberFormat="0" applyBorder="0" applyAlignment="0" applyProtection="0">
      <alignment vertical="center"/>
    </xf>
    <xf numFmtId="0" fontId="15" fillId="25" borderId="0" applyNumberFormat="0" applyBorder="0" applyAlignment="0" applyProtection="0">
      <alignment vertical="center"/>
    </xf>
    <xf numFmtId="0" fontId="16" fillId="35" borderId="0" applyNumberFormat="0" applyBorder="0" applyAlignment="0" applyProtection="0">
      <alignment vertical="center"/>
    </xf>
    <xf numFmtId="0" fontId="16" fillId="22" borderId="0" applyNumberFormat="0" applyBorder="0" applyAlignment="0" applyProtection="0">
      <alignment vertical="center"/>
    </xf>
    <xf numFmtId="0" fontId="16" fillId="21" borderId="0" applyNumberFormat="0" applyBorder="0" applyAlignment="0" applyProtection="0">
      <alignment vertical="center"/>
    </xf>
    <xf numFmtId="0" fontId="16" fillId="12" borderId="0" applyNumberFormat="0" applyBorder="0" applyAlignment="0" applyProtection="0">
      <alignment vertical="center"/>
    </xf>
    <xf numFmtId="0" fontId="15" fillId="40" borderId="0" applyNumberFormat="0" applyBorder="0" applyAlignment="0" applyProtection="0">
      <alignment vertical="center"/>
    </xf>
    <xf numFmtId="0" fontId="15" fillId="16" borderId="0" applyNumberFormat="0" applyBorder="0" applyAlignment="0" applyProtection="0">
      <alignment vertical="center"/>
    </xf>
    <xf numFmtId="0" fontId="16" fillId="39" borderId="0" applyNumberFormat="0" applyBorder="0" applyAlignment="0" applyProtection="0">
      <alignment vertical="center"/>
    </xf>
    <xf numFmtId="0" fontId="16" fillId="38" borderId="0" applyNumberFormat="0" applyBorder="0" applyAlignment="0" applyProtection="0">
      <alignment vertical="center"/>
    </xf>
    <xf numFmtId="0" fontId="15" fillId="11" borderId="0" applyNumberFormat="0" applyBorder="0" applyAlignment="0" applyProtection="0">
      <alignment vertical="center"/>
    </xf>
    <xf numFmtId="0" fontId="16" fillId="20" borderId="0" applyNumberFormat="0" applyBorder="0" applyAlignment="0" applyProtection="0">
      <alignment vertical="center"/>
    </xf>
    <xf numFmtId="0" fontId="15" fillId="24" borderId="0" applyNumberFormat="0" applyBorder="0" applyAlignment="0" applyProtection="0">
      <alignment vertical="center"/>
    </xf>
    <xf numFmtId="0" fontId="15" fillId="15" borderId="0" applyNumberFormat="0" applyBorder="0" applyAlignment="0" applyProtection="0">
      <alignment vertical="center"/>
    </xf>
    <xf numFmtId="0" fontId="16" fillId="28" borderId="0" applyNumberFormat="0" applyBorder="0" applyAlignment="0" applyProtection="0">
      <alignment vertical="center"/>
    </xf>
    <xf numFmtId="0" fontId="15" fillId="34" borderId="0" applyNumberFormat="0" applyBorder="0" applyAlignment="0" applyProtection="0">
      <alignment vertical="center"/>
    </xf>
  </cellStyleXfs>
  <cellXfs count="231">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horizontal="center" vertical="center"/>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3" xfId="0" applyNumberFormat="1" applyFont="1" applyBorder="1" applyAlignment="1">
      <alignment horizontal="center" vertical="center"/>
    </xf>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xf>
    <xf numFmtId="49" fontId="1" fillId="3" borderId="5"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0" fillId="0" borderId="0" xfId="0"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0" borderId="12" xfId="0"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0" fillId="5" borderId="15" xfId="0"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4" fillId="0" borderId="17" xfId="0" applyFont="1" applyBorder="1" applyAlignment="1">
      <alignment horizontal="center" vertical="center" wrapText="1"/>
    </xf>
    <xf numFmtId="0" fontId="0" fillId="5" borderId="19" xfId="0" applyFill="1" applyBorder="1" applyAlignment="1">
      <alignment horizontal="center" vertical="center" wrapText="1"/>
    </xf>
    <xf numFmtId="0" fontId="0" fillId="0" borderId="20" xfId="0" applyBorder="1" applyAlignment="1">
      <alignment horizontal="center" vertical="center" wrapText="1"/>
    </xf>
    <xf numFmtId="0" fontId="4" fillId="0" borderId="21" xfId="0" applyFont="1"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0" fontId="0" fillId="5" borderId="25" xfId="0" applyFill="1" applyBorder="1" applyAlignment="1">
      <alignment horizontal="center" vertical="center"/>
    </xf>
    <xf numFmtId="0" fontId="0" fillId="0" borderId="27" xfId="0" applyBorder="1">
      <alignment vertical="center"/>
    </xf>
    <xf numFmtId="0" fontId="0" fillId="6" borderId="28"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wrapText="1"/>
    </xf>
    <xf numFmtId="0" fontId="0" fillId="0" borderId="13" xfId="0" applyBorder="1" applyAlignment="1">
      <alignment horizontal="center" vertical="center"/>
    </xf>
    <xf numFmtId="0" fontId="0" fillId="0" borderId="12" xfId="0" applyBorder="1">
      <alignment vertical="center"/>
    </xf>
    <xf numFmtId="0" fontId="0" fillId="0" borderId="17" xfId="0" applyBorder="1" applyAlignment="1">
      <alignment horizontal="center" vertical="center"/>
    </xf>
    <xf numFmtId="0" fontId="0" fillId="0" borderId="16" xfId="0" applyBorder="1">
      <alignment vertical="center"/>
    </xf>
    <xf numFmtId="0" fontId="4" fillId="0" borderId="30" xfId="0" applyFont="1" applyBorder="1" applyAlignment="1">
      <alignment horizontal="center" vertical="center" wrapText="1"/>
    </xf>
    <xf numFmtId="0" fontId="0" fillId="0" borderId="31" xfId="0" applyBorder="1">
      <alignment vertical="center"/>
    </xf>
    <xf numFmtId="0" fontId="0" fillId="6" borderId="32" xfId="0"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21" xfId="0" applyBorder="1" applyAlignment="1">
      <alignment horizontal="center" vertical="center"/>
    </xf>
    <xf numFmtId="0" fontId="0" fillId="0" borderId="36" xfId="0" applyBorder="1" applyAlignment="1">
      <alignment horizontal="center" vertical="center" wrapText="1"/>
    </xf>
    <xf numFmtId="0" fontId="0" fillId="5" borderId="27" xfId="0" applyFill="1" applyBorder="1" applyAlignment="1">
      <alignment vertical="center" wrapText="1"/>
    </xf>
    <xf numFmtId="0" fontId="0" fillId="0" borderId="37" xfId="0" applyBorder="1">
      <alignment vertical="center"/>
    </xf>
    <xf numFmtId="0" fontId="0" fillId="0" borderId="38" xfId="0" applyBorder="1" applyAlignment="1">
      <alignment vertical="center" wrapText="1"/>
    </xf>
    <xf numFmtId="0" fontId="0" fillId="0" borderId="16" xfId="0" applyBorder="1" applyAlignment="1">
      <alignment vertical="center" wrapText="1"/>
    </xf>
    <xf numFmtId="0" fontId="0" fillId="0" borderId="12" xfId="0" applyBorder="1" applyAlignment="1">
      <alignment vertical="center" wrapText="1"/>
    </xf>
    <xf numFmtId="0" fontId="0" fillId="0" borderId="16" xfId="0" applyFont="1" applyBorder="1" applyAlignment="1">
      <alignment vertical="center" wrapText="1"/>
    </xf>
    <xf numFmtId="0" fontId="4" fillId="0" borderId="16" xfId="0" applyFont="1" applyBorder="1" applyAlignment="1">
      <alignment vertical="center" wrapText="1"/>
    </xf>
    <xf numFmtId="0" fontId="0" fillId="0" borderId="31" xfId="0" applyBorder="1" applyAlignment="1">
      <alignment vertical="center" wrapText="1"/>
    </xf>
    <xf numFmtId="0" fontId="0" fillId="0" borderId="20" xfId="0" applyBorder="1" applyAlignment="1">
      <alignment vertical="center" wrapText="1"/>
    </xf>
    <xf numFmtId="0" fontId="5" fillId="7" borderId="39" xfId="0" applyFont="1" applyFill="1" applyBorder="1" applyAlignment="1">
      <alignment horizontal="center" vertical="center"/>
    </xf>
    <xf numFmtId="0" fontId="5" fillId="7"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42" xfId="0" applyFont="1" applyFill="1" applyBorder="1" applyAlignment="1" applyProtection="1">
      <alignment horizontal="center" vertical="center"/>
      <protection locked="0"/>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29"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43" xfId="0" applyFont="1" applyBorder="1" applyAlignment="1">
      <alignment horizontal="center" vertical="center"/>
    </xf>
    <xf numFmtId="0" fontId="1" fillId="0" borderId="44" xfId="0" applyFont="1" applyBorder="1" applyAlignment="1">
      <alignment horizontal="center" vertical="center"/>
    </xf>
    <xf numFmtId="0" fontId="1" fillId="0" borderId="44" xfId="0" applyFont="1" applyBorder="1" applyAlignment="1" applyProtection="1">
      <alignment horizontal="center" vertical="center"/>
      <protection locked="0"/>
    </xf>
    <xf numFmtId="0" fontId="6" fillId="0" borderId="45" xfId="0" applyFont="1" applyBorder="1" applyAlignment="1">
      <alignment horizontal="right" vertical="center"/>
    </xf>
    <xf numFmtId="0" fontId="6" fillId="3" borderId="45" xfId="0" applyFont="1" applyFill="1" applyBorder="1" applyAlignment="1" applyProtection="1">
      <alignment horizontal="left" vertical="center"/>
      <protection locked="0"/>
    </xf>
    <xf numFmtId="0" fontId="6" fillId="0" borderId="0" xfId="0" applyFont="1" applyAlignment="1">
      <alignment horizontal="center" vertical="center"/>
    </xf>
    <xf numFmtId="0" fontId="5" fillId="7" borderId="46" xfId="0" applyFont="1" applyFill="1" applyBorder="1" applyAlignment="1">
      <alignment horizontal="center" vertical="center"/>
    </xf>
    <xf numFmtId="0" fontId="5" fillId="7" borderId="47" xfId="0" applyFont="1" applyFill="1" applyBorder="1" applyAlignment="1">
      <alignment horizontal="center" vertical="center"/>
    </xf>
    <xf numFmtId="0" fontId="1" fillId="8" borderId="39" xfId="0" applyFont="1" applyFill="1" applyBorder="1" applyAlignment="1">
      <alignment horizontal="center" vertical="center"/>
    </xf>
    <xf numFmtId="0" fontId="1" fillId="8" borderId="40" xfId="0" applyFont="1" applyFill="1" applyBorder="1" applyAlignment="1">
      <alignment horizontal="center" vertical="center"/>
    </xf>
    <xf numFmtId="0" fontId="1" fillId="3" borderId="42" xfId="0" applyFont="1" applyFill="1" applyBorder="1" applyAlignment="1" applyProtection="1">
      <alignment horizontal="center" vertical="center"/>
      <protection locked="0"/>
    </xf>
    <xf numFmtId="0" fontId="1" fillId="3" borderId="42" xfId="0" applyFont="1" applyFill="1" applyBorder="1" applyAlignment="1">
      <alignment horizontal="center" vertical="center"/>
    </xf>
    <xf numFmtId="0" fontId="1" fillId="2" borderId="29" xfId="0" applyFont="1" applyFill="1" applyBorder="1" applyAlignment="1" applyProtection="1">
      <alignment horizontal="right" vertical="center"/>
      <protection locked="0"/>
    </xf>
    <xf numFmtId="0" fontId="1" fillId="2" borderId="48" xfId="0" applyFont="1" applyFill="1" applyBorder="1" applyAlignment="1" applyProtection="1">
      <alignment horizontal="left" vertical="center"/>
      <protection locked="0"/>
    </xf>
    <xf numFmtId="0" fontId="1" fillId="2" borderId="42" xfId="0" applyFont="1" applyFill="1" applyBorder="1" applyAlignment="1" applyProtection="1">
      <alignment horizontal="left" vertical="center"/>
      <protection locked="0"/>
    </xf>
    <xf numFmtId="0" fontId="1" fillId="3" borderId="29" xfId="0" applyFont="1" applyFill="1" applyBorder="1" applyAlignment="1" applyProtection="1">
      <alignment horizontal="right" vertical="center"/>
      <protection locked="0"/>
    </xf>
    <xf numFmtId="0" fontId="1" fillId="3" borderId="48" xfId="0" applyFont="1" applyFill="1" applyBorder="1" applyAlignment="1" applyProtection="1">
      <alignment horizontal="left" vertical="center"/>
      <protection locked="0"/>
    </xf>
    <xf numFmtId="0" fontId="1" fillId="3" borderId="42" xfId="0" applyFont="1" applyFill="1" applyBorder="1" applyAlignment="1" applyProtection="1">
      <alignment horizontal="left" vertical="center"/>
      <protection locked="0"/>
    </xf>
    <xf numFmtId="0" fontId="1" fillId="2" borderId="16" xfId="0" applyFont="1" applyFill="1" applyBorder="1" applyAlignment="1" applyProtection="1">
      <alignment horizontal="center" vertical="center"/>
      <protection locked="0"/>
    </xf>
    <xf numFmtId="0" fontId="1" fillId="2" borderId="48" xfId="0" applyFont="1" applyFill="1" applyBorder="1" applyAlignment="1" applyProtection="1">
      <alignment horizontal="center" vertical="center"/>
      <protection locked="0"/>
    </xf>
    <xf numFmtId="0" fontId="1" fillId="3" borderId="16" xfId="0" applyFont="1" applyFill="1" applyBorder="1" applyAlignment="1" applyProtection="1">
      <alignment horizontal="center" vertical="center"/>
      <protection locked="0"/>
    </xf>
    <xf numFmtId="0" fontId="1" fillId="3" borderId="48" xfId="0" applyFont="1" applyFill="1" applyBorder="1" applyAlignment="1" applyProtection="1">
      <alignment horizontal="center" vertical="center"/>
      <protection locked="0"/>
    </xf>
    <xf numFmtId="0" fontId="1" fillId="3" borderId="42" xfId="0" applyFont="1" applyFill="1" applyBorder="1" applyAlignment="1" applyProtection="1">
      <alignment horizontal="right" vertical="center"/>
      <protection locked="0"/>
    </xf>
    <xf numFmtId="0" fontId="1" fillId="2" borderId="42" xfId="0" applyFont="1" applyFill="1" applyBorder="1" applyAlignment="1" applyProtection="1">
      <alignment horizontal="right" vertical="center"/>
      <protection locked="0"/>
    </xf>
    <xf numFmtId="0" fontId="1" fillId="2" borderId="41" xfId="0" applyFont="1" applyFill="1" applyBorder="1" applyAlignment="1">
      <alignment horizontal="center" vertical="center" wrapText="1"/>
    </xf>
    <xf numFmtId="0" fontId="1" fillId="2" borderId="29" xfId="0" applyFont="1" applyFill="1" applyBorder="1" applyAlignment="1" applyProtection="1">
      <alignment horizontal="center" vertical="center"/>
      <protection locked="0"/>
    </xf>
    <xf numFmtId="0" fontId="1" fillId="2" borderId="43" xfId="0" applyFont="1" applyFill="1" applyBorder="1" applyAlignment="1">
      <alignment horizontal="center" vertical="center" wrapText="1"/>
    </xf>
    <xf numFmtId="0" fontId="1" fillId="3" borderId="49" xfId="0" applyFont="1" applyFill="1" applyBorder="1" applyAlignment="1" applyProtection="1">
      <alignment horizontal="center" vertical="center"/>
      <protection locked="0"/>
    </xf>
    <xf numFmtId="0" fontId="1" fillId="3" borderId="50" xfId="0" applyFont="1" applyFill="1" applyBorder="1" applyAlignment="1" applyProtection="1">
      <alignment horizontal="center" vertical="center"/>
      <protection locked="0"/>
    </xf>
    <xf numFmtId="0" fontId="1" fillId="3" borderId="51" xfId="0" applyFont="1" applyFill="1" applyBorder="1" applyAlignment="1" applyProtection="1">
      <alignment horizontal="center" vertical="center"/>
      <protection locked="0"/>
    </xf>
    <xf numFmtId="0" fontId="1" fillId="3" borderId="44" xfId="0" applyFont="1" applyFill="1" applyBorder="1" applyAlignment="1">
      <alignment horizontal="center" vertical="center"/>
    </xf>
    <xf numFmtId="0" fontId="1" fillId="3" borderId="44" xfId="0" applyFont="1" applyFill="1" applyBorder="1" applyAlignment="1" applyProtection="1">
      <alignment horizontal="center" vertical="center"/>
      <protection locked="0"/>
    </xf>
    <xf numFmtId="0" fontId="1" fillId="0" borderId="0" xfId="0" applyFont="1">
      <alignment vertical="center"/>
    </xf>
    <xf numFmtId="0" fontId="7" fillId="7" borderId="39" xfId="0" applyFont="1" applyFill="1" applyBorder="1" applyAlignment="1">
      <alignment horizontal="right" vertical="center"/>
    </xf>
    <xf numFmtId="0" fontId="7" fillId="7" borderId="52" xfId="0" applyFont="1" applyFill="1" applyBorder="1" applyAlignment="1">
      <alignment horizontal="left" vertical="center"/>
    </xf>
    <xf numFmtId="0" fontId="7" fillId="7" borderId="53" xfId="0" applyFont="1" applyFill="1" applyBorder="1" applyAlignment="1">
      <alignment horizontal="left" vertical="center"/>
    </xf>
    <xf numFmtId="0" fontId="5" fillId="7" borderId="40" xfId="0" applyFont="1" applyFill="1" applyBorder="1">
      <alignment vertical="center"/>
    </xf>
    <xf numFmtId="0" fontId="1" fillId="8" borderId="41" xfId="0" applyFont="1" applyFill="1" applyBorder="1" applyAlignment="1">
      <alignment horizontal="center" vertical="center"/>
    </xf>
    <xf numFmtId="0" fontId="1" fillId="8" borderId="42"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2" borderId="43" xfId="0" applyFont="1" applyFill="1" applyBorder="1" applyAlignment="1" applyProtection="1">
      <alignment horizontal="center" vertical="center"/>
      <protection locked="0"/>
    </xf>
    <xf numFmtId="0" fontId="1" fillId="2" borderId="44" xfId="0" applyFont="1" applyFill="1" applyBorder="1" applyAlignment="1" applyProtection="1">
      <alignment horizontal="center" vertical="center"/>
      <protection locked="0"/>
    </xf>
    <xf numFmtId="0" fontId="5" fillId="0" borderId="0" xfId="0" applyFont="1">
      <alignment vertical="center"/>
    </xf>
    <xf numFmtId="0" fontId="5" fillId="7" borderId="54" xfId="0" applyFont="1" applyFill="1" applyBorder="1" applyAlignment="1">
      <alignment horizontal="center" vertical="center"/>
    </xf>
    <xf numFmtId="0" fontId="1" fillId="2" borderId="55" xfId="0" applyFont="1" applyFill="1" applyBorder="1" applyAlignment="1" applyProtection="1">
      <alignment horizontal="center" vertical="center"/>
      <protection locked="0"/>
    </xf>
    <xf numFmtId="0" fontId="1" fillId="0" borderId="55" xfId="0" applyFont="1" applyBorder="1" applyAlignment="1" applyProtection="1">
      <alignment horizontal="center" vertical="center"/>
      <protection locked="0"/>
    </xf>
    <xf numFmtId="0" fontId="8" fillId="2" borderId="42" xfId="0" applyFont="1" applyFill="1" applyBorder="1" applyAlignment="1">
      <alignment horizontal="center" vertical="center"/>
    </xf>
    <xf numFmtId="0" fontId="1" fillId="0" borderId="56" xfId="0" applyFont="1" applyBorder="1" applyAlignment="1" applyProtection="1">
      <alignment horizontal="center" vertical="center"/>
      <protection locked="0"/>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2" borderId="39" xfId="0" applyFont="1" applyFill="1" applyBorder="1" applyAlignment="1">
      <alignment horizontal="center" vertical="center"/>
    </xf>
    <xf numFmtId="0" fontId="1" fillId="2" borderId="52" xfId="0" applyFont="1" applyFill="1" applyBorder="1" applyAlignment="1" applyProtection="1">
      <alignment horizontal="center" vertical="center"/>
      <protection locked="0"/>
    </xf>
    <xf numFmtId="0" fontId="1" fillId="2" borderId="57" xfId="0" applyFont="1" applyFill="1" applyBorder="1" applyAlignment="1" applyProtection="1">
      <alignment horizontal="center" vertical="center"/>
      <protection locked="0"/>
    </xf>
    <xf numFmtId="0" fontId="1" fillId="2" borderId="53" xfId="0" applyFont="1" applyFill="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3" borderId="43" xfId="0" applyFont="1" applyFill="1" applyBorder="1" applyAlignment="1">
      <alignment horizontal="center" vertical="center"/>
    </xf>
    <xf numFmtId="0" fontId="1" fillId="3" borderId="49" xfId="0" applyFont="1" applyFill="1" applyBorder="1" applyAlignment="1" applyProtection="1">
      <alignment horizontal="right" vertical="center"/>
      <protection locked="0"/>
    </xf>
    <xf numFmtId="0" fontId="1" fillId="3" borderId="51" xfId="0" applyFont="1" applyFill="1" applyBorder="1" applyAlignment="1">
      <alignment horizontal="left" vertical="center"/>
    </xf>
    <xf numFmtId="0" fontId="9" fillId="0" borderId="59" xfId="0" applyFont="1" applyBorder="1">
      <alignment vertical="center"/>
    </xf>
    <xf numFmtId="0" fontId="1" fillId="0" borderId="60" xfId="0" applyFont="1" applyBorder="1" applyAlignment="1">
      <alignment horizontal="center" vertical="center"/>
    </xf>
    <xf numFmtId="176" fontId="1" fillId="2" borderId="42" xfId="0" applyNumberFormat="1" applyFont="1" applyFill="1" applyBorder="1" applyAlignment="1">
      <alignment horizontal="center" vertical="center"/>
    </xf>
    <xf numFmtId="0" fontId="9" fillId="0" borderId="5" xfId="0" applyFont="1" applyBorder="1">
      <alignment vertical="center"/>
    </xf>
    <xf numFmtId="0" fontId="1" fillId="0" borderId="61" xfId="0" applyFont="1" applyBorder="1" applyAlignment="1" applyProtection="1">
      <alignment horizontal="left" vertical="top" wrapText="1"/>
      <protection locked="0"/>
    </xf>
    <xf numFmtId="0" fontId="1" fillId="0" borderId="31" xfId="0" applyFont="1" applyBorder="1" applyAlignment="1" applyProtection="1">
      <alignment horizontal="left" vertical="top" wrapText="1"/>
      <protection locked="0"/>
    </xf>
    <xf numFmtId="0" fontId="1" fillId="0" borderId="62" xfId="0" applyFont="1" applyBorder="1" applyAlignment="1" applyProtection="1">
      <alignment horizontal="left" vertical="top" wrapText="1"/>
      <protection locked="0"/>
    </xf>
    <xf numFmtId="0" fontId="1" fillId="0" borderId="63" xfId="0" applyFont="1" applyBorder="1" applyAlignment="1">
      <alignment horizontal="center" vertical="center"/>
    </xf>
    <xf numFmtId="176" fontId="1" fillId="3" borderId="42" xfId="0" applyNumberFormat="1" applyFont="1" applyFill="1" applyBorder="1" applyAlignment="1">
      <alignment horizontal="center" vertical="center"/>
    </xf>
    <xf numFmtId="0" fontId="10" fillId="0" borderId="5" xfId="0" applyFont="1" applyBorder="1">
      <alignment vertical="center"/>
    </xf>
    <xf numFmtId="0" fontId="1" fillId="0" borderId="63"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64" xfId="0" applyFont="1" applyBorder="1" applyAlignment="1" applyProtection="1">
      <alignment horizontal="left" vertical="top" wrapText="1"/>
      <protection locked="0"/>
    </xf>
    <xf numFmtId="0" fontId="1" fillId="0" borderId="38"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65" xfId="0" applyFont="1" applyBorder="1" applyAlignment="1" applyProtection="1">
      <alignment horizontal="left" vertical="top" wrapText="1"/>
      <protection locked="0"/>
    </xf>
    <xf numFmtId="0" fontId="1" fillId="0" borderId="38" xfId="0" applyFont="1" applyBorder="1" applyAlignment="1">
      <alignment horizontal="center" vertical="center"/>
    </xf>
    <xf numFmtId="0" fontId="1" fillId="2" borderId="42" xfId="0" applyFont="1" applyFill="1" applyBorder="1" applyAlignment="1">
      <alignment horizontal="center" vertical="center" wrapText="1"/>
    </xf>
    <xf numFmtId="0" fontId="1" fillId="2" borderId="16" xfId="0" applyFont="1" applyFill="1" applyBorder="1" applyAlignment="1" applyProtection="1">
      <alignment horizontal="left" vertical="center"/>
      <protection locked="0"/>
    </xf>
    <xf numFmtId="176" fontId="1" fillId="3" borderId="44" xfId="0" applyNumberFormat="1" applyFont="1" applyFill="1" applyBorder="1" applyAlignment="1">
      <alignment horizontal="center" vertical="center"/>
    </xf>
    <xf numFmtId="0" fontId="10" fillId="0" borderId="66" xfId="0" applyFont="1" applyBorder="1">
      <alignment vertical="center"/>
    </xf>
    <xf numFmtId="0" fontId="1" fillId="2" borderId="44" xfId="0" applyFont="1" applyFill="1" applyBorder="1" applyAlignment="1">
      <alignment horizontal="center" vertical="center" wrapText="1"/>
    </xf>
    <xf numFmtId="0" fontId="5" fillId="7" borderId="52" xfId="0" applyFont="1" applyFill="1" applyBorder="1" applyAlignment="1">
      <alignment horizontal="center" vertical="center"/>
    </xf>
    <xf numFmtId="0" fontId="5" fillId="7" borderId="57" xfId="0" applyFont="1" applyFill="1" applyBorder="1" applyAlignment="1">
      <alignment horizontal="center" vertical="center"/>
    </xf>
    <xf numFmtId="0" fontId="5" fillId="7" borderId="53" xfId="0" applyFont="1" applyFill="1" applyBorder="1" applyAlignment="1">
      <alignment horizontal="center" vertical="center"/>
    </xf>
    <xf numFmtId="0" fontId="1" fillId="0" borderId="48" xfId="0" applyFont="1" applyBorder="1" applyAlignment="1" applyProtection="1">
      <alignment horizontal="center" vertical="center"/>
      <protection locked="0"/>
    </xf>
    <xf numFmtId="0" fontId="1" fillId="2" borderId="49" xfId="0" applyFont="1" applyFill="1" applyBorder="1" applyAlignment="1" applyProtection="1">
      <alignment horizontal="center" vertical="center"/>
      <protection locked="0"/>
    </xf>
    <xf numFmtId="0" fontId="1" fillId="2" borderId="51" xfId="0" applyFont="1" applyFill="1" applyBorder="1" applyAlignment="1" applyProtection="1">
      <alignment horizontal="center" vertical="center"/>
      <protection locked="0"/>
    </xf>
    <xf numFmtId="0" fontId="1" fillId="2" borderId="55" xfId="0" applyFont="1" applyFill="1" applyBorder="1" applyAlignment="1">
      <alignment horizontal="center" vertical="center"/>
    </xf>
    <xf numFmtId="0" fontId="1" fillId="0" borderId="55" xfId="0" applyFont="1" applyBorder="1" applyAlignment="1">
      <alignment horizontal="center" vertical="center"/>
    </xf>
    <xf numFmtId="0" fontId="1" fillId="0" borderId="67" xfId="0" applyFont="1" applyBorder="1" applyAlignment="1">
      <alignment horizontal="center" vertical="center"/>
    </xf>
    <xf numFmtId="0" fontId="1" fillId="2" borderId="40" xfId="0" applyFont="1" applyFill="1" applyBorder="1" applyAlignment="1">
      <alignment horizontal="center" vertical="center"/>
    </xf>
    <xf numFmtId="0" fontId="1" fillId="2" borderId="52" xfId="0" applyFont="1" applyFill="1" applyBorder="1" applyAlignment="1" applyProtection="1">
      <alignment horizontal="right" vertical="center"/>
      <protection locked="0"/>
    </xf>
    <xf numFmtId="0" fontId="1" fillId="2" borderId="68" xfId="0" applyFont="1" applyFill="1" applyBorder="1" applyAlignment="1">
      <alignment horizontal="left" vertical="center"/>
    </xf>
    <xf numFmtId="0" fontId="1" fillId="3" borderId="69" xfId="0" applyFont="1" applyFill="1" applyBorder="1" applyAlignment="1">
      <alignment horizontal="left" vertical="center"/>
    </xf>
    <xf numFmtId="0" fontId="1" fillId="0" borderId="45" xfId="0" applyFont="1" applyBorder="1" applyAlignment="1">
      <alignment horizontal="center" vertical="center"/>
    </xf>
    <xf numFmtId="0" fontId="1" fillId="0" borderId="70" xfId="0" applyFont="1" applyBorder="1" applyAlignment="1">
      <alignment horizontal="center" vertical="center"/>
    </xf>
    <xf numFmtId="0" fontId="9" fillId="0" borderId="0" xfId="0" applyFont="1" applyAlignment="1">
      <alignment horizontal="center" vertical="center"/>
    </xf>
    <xf numFmtId="0" fontId="1" fillId="0" borderId="71" xfId="0" applyFont="1" applyBorder="1" applyAlignment="1">
      <alignment horizontal="center" vertical="center"/>
    </xf>
    <xf numFmtId="0" fontId="1" fillId="0" borderId="12" xfId="0" applyFont="1" applyBorder="1" applyAlignment="1">
      <alignment horizontal="center" vertical="center"/>
    </xf>
    <xf numFmtId="0" fontId="1" fillId="0" borderId="72" xfId="0" applyFont="1" applyBorder="1" applyAlignment="1">
      <alignment horizontal="center" vertical="center"/>
    </xf>
    <xf numFmtId="0" fontId="1" fillId="8" borderId="55" xfId="0" applyFont="1" applyFill="1" applyBorder="1" applyAlignment="1">
      <alignment horizontal="center" vertical="center"/>
    </xf>
    <xf numFmtId="176" fontId="1" fillId="3" borderId="55" xfId="0" applyNumberFormat="1" applyFont="1" applyFill="1" applyBorder="1" applyAlignment="1">
      <alignment horizontal="center" vertical="center"/>
    </xf>
    <xf numFmtId="0" fontId="10" fillId="0" borderId="0" xfId="0" applyFont="1" applyAlignment="1">
      <alignment horizontal="center" vertical="center"/>
    </xf>
    <xf numFmtId="176" fontId="1" fillId="2" borderId="55" xfId="0" applyNumberFormat="1" applyFont="1" applyFill="1" applyBorder="1" applyAlignment="1">
      <alignment horizontal="center" vertical="center"/>
    </xf>
    <xf numFmtId="176" fontId="1" fillId="3" borderId="58" xfId="0" applyNumberFormat="1" applyFont="1" applyFill="1" applyBorder="1" applyAlignment="1">
      <alignment horizontal="center" vertical="center"/>
    </xf>
    <xf numFmtId="0" fontId="5" fillId="7" borderId="54" xfId="0" applyFont="1" applyFill="1" applyBorder="1">
      <alignment vertical="center"/>
    </xf>
    <xf numFmtId="0" fontId="1" fillId="2" borderId="58" xfId="0" applyFont="1" applyFill="1" applyBorder="1" applyAlignment="1" applyProtection="1">
      <alignment horizontal="center" vertical="center"/>
      <protection locked="0"/>
    </xf>
    <xf numFmtId="0" fontId="5" fillId="7" borderId="73" xfId="0" applyFont="1" applyFill="1" applyBorder="1" applyAlignment="1">
      <alignment horizontal="center" vertical="center"/>
    </xf>
    <xf numFmtId="0" fontId="1" fillId="3" borderId="41" xfId="0" applyFont="1" applyFill="1" applyBorder="1" applyAlignment="1">
      <alignment horizontal="center" vertical="center"/>
    </xf>
    <xf numFmtId="0" fontId="1" fillId="2" borderId="61" xfId="0" applyFont="1" applyFill="1" applyBorder="1" applyAlignment="1" applyProtection="1">
      <alignment horizontal="left" vertical="top" wrapText="1"/>
      <protection locked="0"/>
    </xf>
    <xf numFmtId="0" fontId="1" fillId="2" borderId="31" xfId="0" applyFont="1" applyFill="1" applyBorder="1" applyAlignment="1" applyProtection="1">
      <alignment horizontal="left" vertical="top" wrapText="1"/>
      <protection locked="0"/>
    </xf>
    <xf numFmtId="0" fontId="1" fillId="2" borderId="63" xfId="0" applyFont="1" applyFill="1" applyBorder="1" applyAlignment="1" applyProtection="1">
      <alignment horizontal="left" vertical="top" wrapText="1"/>
      <protection locked="0"/>
    </xf>
    <xf numFmtId="0" fontId="1" fillId="2" borderId="0" xfId="0" applyFont="1" applyFill="1" applyAlignment="1" applyProtection="1">
      <alignment horizontal="left" vertical="top" wrapText="1"/>
      <protection locked="0"/>
    </xf>
    <xf numFmtId="0" fontId="1" fillId="2" borderId="43"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74" xfId="0" applyFont="1" applyFill="1" applyBorder="1" applyAlignment="1" applyProtection="1">
      <alignment horizontal="left" vertical="top" wrapText="1"/>
      <protection locked="0"/>
    </xf>
    <xf numFmtId="0" fontId="1" fillId="2" borderId="47" xfId="0" applyFont="1" applyFill="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1" fillId="0" borderId="42" xfId="0" applyFont="1" applyBorder="1" applyAlignment="1" applyProtection="1">
      <alignment horizontal="left" vertical="top" wrapText="1"/>
      <protection locked="0"/>
    </xf>
    <xf numFmtId="0" fontId="1" fillId="0" borderId="43" xfId="0" applyFont="1" applyBorder="1" applyAlignment="1" applyProtection="1">
      <alignment horizontal="left" vertical="top" wrapText="1"/>
      <protection locked="0"/>
    </xf>
    <xf numFmtId="0" fontId="1" fillId="0" borderId="44" xfId="0" applyFont="1" applyBorder="1" applyAlignment="1" applyProtection="1">
      <alignment horizontal="left" vertical="top" wrapText="1"/>
      <protection locked="0"/>
    </xf>
    <xf numFmtId="0" fontId="1" fillId="0" borderId="42" xfId="0" applyFont="1" applyBorder="1" applyAlignment="1" applyProtection="1">
      <alignment horizontal="left" vertical="center"/>
      <protection locked="0"/>
    </xf>
    <xf numFmtId="0" fontId="1" fillId="2" borderId="44" xfId="0" applyFont="1" applyFill="1" applyBorder="1" applyAlignment="1" applyProtection="1">
      <alignment horizontal="left" vertical="center"/>
      <protection locked="0"/>
    </xf>
    <xf numFmtId="0" fontId="5" fillId="7" borderId="75" xfId="0" applyFont="1" applyFill="1" applyBorder="1" applyAlignment="1">
      <alignment horizontal="center" vertical="center"/>
    </xf>
    <xf numFmtId="0" fontId="5" fillId="7" borderId="59" xfId="0" applyFont="1" applyFill="1" applyBorder="1" applyAlignment="1">
      <alignment horizontal="center" vertical="center"/>
    </xf>
    <xf numFmtId="0" fontId="1" fillId="2" borderId="76" xfId="0" applyFont="1" applyFill="1" applyBorder="1" applyAlignment="1" applyProtection="1">
      <alignment horizontal="left" vertical="top" wrapText="1"/>
      <protection locked="0"/>
    </xf>
    <xf numFmtId="0" fontId="1" fillId="0" borderId="76" xfId="0" applyFont="1" applyBorder="1" applyAlignment="1" applyProtection="1">
      <alignment horizontal="left" vertical="top" wrapText="1"/>
      <protection locked="0"/>
    </xf>
    <xf numFmtId="0" fontId="1" fillId="0" borderId="46" xfId="0" applyFont="1" applyBorder="1" applyAlignment="1" applyProtection="1">
      <alignment horizontal="left" vertical="top" wrapText="1"/>
      <protection locked="0"/>
    </xf>
    <xf numFmtId="0" fontId="1" fillId="0" borderId="47" xfId="0" applyFont="1" applyBorder="1" applyAlignment="1" applyProtection="1">
      <alignment horizontal="left" vertical="top" wrapText="1"/>
      <protection locked="0"/>
    </xf>
    <xf numFmtId="0" fontId="1" fillId="2" borderId="46" xfId="0" applyFont="1" applyFill="1" applyBorder="1" applyAlignment="1" applyProtection="1">
      <alignment horizontal="left" vertical="top" wrapText="1"/>
      <protection locked="0"/>
    </xf>
    <xf numFmtId="0" fontId="5" fillId="9"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Alignment="1" applyProtection="1">
      <alignment horizontal="center" vertical="center" wrapText="1"/>
      <protection locked="0"/>
    </xf>
    <xf numFmtId="0" fontId="1" fillId="2" borderId="42" xfId="0" applyFont="1" applyFill="1" applyBorder="1" applyAlignment="1" applyProtection="1">
      <alignment horizontal="left" vertical="top" wrapText="1"/>
      <protection locked="0"/>
    </xf>
    <xf numFmtId="0" fontId="1" fillId="2" borderId="62" xfId="0" applyFont="1" applyFill="1" applyBorder="1" applyAlignment="1" applyProtection="1">
      <alignment horizontal="left" vertical="top" wrapText="1"/>
      <protection locked="0"/>
    </xf>
    <xf numFmtId="0" fontId="1" fillId="2" borderId="64" xfId="0" applyFont="1" applyFill="1" applyBorder="1" applyAlignment="1" applyProtection="1">
      <alignment horizontal="left" vertical="top" wrapText="1"/>
      <protection locked="0"/>
    </xf>
    <xf numFmtId="0" fontId="1" fillId="2" borderId="77" xfId="0" applyFont="1" applyFill="1" applyBorder="1" applyAlignment="1" applyProtection="1">
      <alignment horizontal="left" vertical="top" wrapText="1"/>
      <protection locked="0"/>
    </xf>
    <xf numFmtId="0" fontId="1" fillId="0" borderId="55" xfId="0" applyFont="1" applyBorder="1" applyAlignment="1" applyProtection="1">
      <alignment horizontal="left" vertical="center"/>
      <protection locked="0"/>
    </xf>
    <xf numFmtId="0" fontId="1" fillId="2" borderId="58" xfId="0" applyFont="1" applyFill="1" applyBorder="1" applyAlignment="1" applyProtection="1">
      <alignment horizontal="left" vertical="center"/>
      <protection locked="0"/>
    </xf>
    <xf numFmtId="0" fontId="5" fillId="7" borderId="78" xfId="0" applyFont="1" applyFill="1" applyBorder="1" applyAlignment="1">
      <alignment horizontal="center" vertical="center"/>
    </xf>
    <xf numFmtId="0" fontId="1" fillId="2" borderId="71" xfId="0" applyFont="1" applyFill="1" applyBorder="1" applyAlignment="1" applyProtection="1">
      <alignment horizontal="left" vertical="top" wrapText="1"/>
      <protection locked="0"/>
    </xf>
    <xf numFmtId="0" fontId="1" fillId="0" borderId="71" xfId="0" applyFont="1" applyBorder="1" applyAlignment="1" applyProtection="1">
      <alignment horizontal="left" vertical="top" wrapText="1"/>
      <protection locked="0"/>
    </xf>
    <xf numFmtId="0" fontId="1" fillId="0" borderId="79" xfId="0" applyFont="1" applyBorder="1" applyAlignment="1" applyProtection="1">
      <alignment horizontal="left" vertical="top" wrapText="1"/>
      <protection locked="0"/>
    </xf>
    <xf numFmtId="0" fontId="1" fillId="2" borderId="79" xfId="0" applyFont="1" applyFill="1" applyBorder="1" applyAlignment="1" applyProtection="1">
      <alignment horizontal="left" vertical="top" wrapText="1"/>
      <protection locked="0"/>
    </xf>
    <xf numFmtId="0" fontId="5" fillId="7" borderId="68" xfId="0" applyFont="1" applyFill="1" applyBorder="1" applyAlignment="1">
      <alignment horizontal="center" vertical="center"/>
    </xf>
    <xf numFmtId="0" fontId="1" fillId="2" borderId="55" xfId="0" applyFont="1" applyFill="1" applyBorder="1" applyAlignment="1" applyProtection="1">
      <alignment horizontal="left" vertical="top" wrapText="1"/>
      <protection locked="0"/>
    </xf>
    <xf numFmtId="0" fontId="1" fillId="0" borderId="80" xfId="0" applyFont="1" applyBorder="1" applyAlignment="1" applyProtection="1">
      <alignment horizontal="left" vertical="top" wrapText="1"/>
      <protection locked="0"/>
    </xf>
    <xf numFmtId="0" fontId="1" fillId="0" borderId="72" xfId="0" applyFont="1" applyBorder="1" applyAlignment="1" applyProtection="1">
      <alignment horizontal="left" vertical="top" wrapText="1"/>
      <protection locked="0"/>
    </xf>
    <xf numFmtId="0" fontId="1" fillId="2" borderId="80" xfId="0" applyFont="1" applyFill="1" applyBorder="1" applyAlignment="1" applyProtection="1">
      <alignment horizontal="left" vertical="top" wrapText="1"/>
      <protection locked="0"/>
    </xf>
    <xf numFmtId="0" fontId="1" fillId="0" borderId="55" xfId="0" applyFont="1" applyBorder="1" applyAlignment="1" applyProtection="1">
      <alignment horizontal="left" vertical="top" wrapText="1"/>
      <protection locked="0"/>
    </xf>
    <xf numFmtId="0" fontId="1" fillId="0" borderId="58" xfId="0" applyFont="1" applyBorder="1" applyAlignment="1" applyProtection="1">
      <alignment horizontal="left" vertical="top" wrapText="1"/>
      <protection locked="0"/>
    </xf>
    <xf numFmtId="0" fontId="1" fillId="0" borderId="4" xfId="0" applyFont="1" applyBorder="1" applyAlignment="1" quotePrefix="1">
      <alignment horizontal="center" vertical="center"/>
    </xf>
    <xf numFmtId="0" fontId="7" fillId="7" borderId="52" xfId="0" applyFont="1" applyFill="1" applyBorder="1" applyAlignment="1" quotePrefix="1">
      <alignment horizontal="left" vertical="center"/>
    </xf>
    <xf numFmtId="0" fontId="2" fillId="0" borderId="0" xfId="0" applyFont="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15</xdr:col>
      <xdr:colOff>197485</xdr:colOff>
      <xdr:row>10</xdr:row>
      <xdr:rowOff>68580</xdr:rowOff>
    </xdr:from>
    <xdr:to>
      <xdr:col>19</xdr:col>
      <xdr:colOff>283845</xdr:colOff>
      <xdr:row>18</xdr:row>
      <xdr:rowOff>167640</xdr:rowOff>
    </xdr:to>
    <xdr:pic>
      <xdr:nvPicPr>
        <xdr:cNvPr id="3" name="图片 2"/>
        <xdr:cNvPicPr>
          <a:picLocks noChangeAspect="1"/>
        </xdr:cNvPicPr>
      </xdr:nvPicPr>
      <xdr:blipFill>
        <a:blip r:embed="rId1"/>
        <a:stretch>
          <a:fillRect/>
        </a:stretch>
      </xdr:blipFill>
      <xdr:spPr>
        <a:xfrm>
          <a:off x="6531610" y="2192655"/>
          <a:ext cx="1915160" cy="177546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109"/>
  <sheetViews>
    <sheetView tabSelected="1" workbookViewId="0">
      <selection activeCell="L12" sqref="L12:O19"/>
    </sheetView>
  </sheetViews>
  <sheetFormatPr defaultColWidth="5.875" defaultRowHeight="16.5"/>
  <cols>
    <col min="1" max="1" width="1.75" style="1" customWidth="1"/>
    <col min="2" max="5" width="5.875" style="1"/>
    <col min="6" max="9" width="6" style="1" customWidth="1"/>
    <col min="10" max="10" width="7.25" style="1" customWidth="1"/>
    <col min="11" max="11" width="2" style="1" customWidth="1"/>
    <col min="12" max="13" width="5.875" style="1"/>
    <col min="14" max="14" width="6.25" style="1" customWidth="1"/>
    <col min="15" max="15" width="6.625" style="1" customWidth="1"/>
    <col min="16" max="19" width="6" style="1" customWidth="1"/>
    <col min="20" max="20" width="6.125" style="1" customWidth="1"/>
    <col min="21" max="21" width="2.375" style="1" customWidth="1"/>
    <col min="22" max="16384" width="5.875" style="1"/>
  </cols>
  <sheetData>
    <row r="2" spans="2:20">
      <c r="B2" s="71" t="s">
        <v>0</v>
      </c>
      <c r="C2" s="72"/>
      <c r="D2" s="72"/>
      <c r="E2" s="72"/>
      <c r="F2" s="72"/>
      <c r="G2" s="72"/>
      <c r="H2" s="72"/>
      <c r="I2" s="72"/>
      <c r="J2" s="72"/>
      <c r="K2" s="124"/>
      <c r="M2" s="71" t="s">
        <v>1</v>
      </c>
      <c r="N2" s="72"/>
      <c r="O2" s="72"/>
      <c r="P2" s="72"/>
      <c r="Q2" s="72"/>
      <c r="R2" s="72"/>
      <c r="S2" s="72"/>
      <c r="T2" s="124"/>
    </row>
    <row r="3" spans="2:20">
      <c r="B3" s="73" t="s">
        <v>2</v>
      </c>
      <c r="C3" s="74"/>
      <c r="D3" s="75" t="s">
        <v>3</v>
      </c>
      <c r="E3" s="75"/>
      <c r="F3" s="75"/>
      <c r="G3" s="75"/>
      <c r="H3" s="75"/>
      <c r="I3" s="75"/>
      <c r="J3" s="75"/>
      <c r="K3" s="125"/>
      <c r="M3" s="73" t="s">
        <v>4</v>
      </c>
      <c r="N3" s="75"/>
      <c r="O3" s="74" t="s">
        <v>5</v>
      </c>
      <c r="P3" s="75"/>
      <c r="Q3" s="74" t="s">
        <v>6</v>
      </c>
      <c r="R3" s="75"/>
      <c r="S3" s="74" t="s">
        <v>7</v>
      </c>
      <c r="T3" s="167">
        <f>R3</f>
        <v>0</v>
      </c>
    </row>
    <row r="4" spans="2:20">
      <c r="B4" s="76" t="s">
        <v>8</v>
      </c>
      <c r="C4" s="77"/>
      <c r="D4" s="78"/>
      <c r="E4" s="78"/>
      <c r="F4" s="78"/>
      <c r="G4" s="77" t="s">
        <v>9</v>
      </c>
      <c r="H4" s="77"/>
      <c r="I4" s="78"/>
      <c r="J4" s="78"/>
      <c r="K4" s="126"/>
      <c r="M4" s="76" t="s">
        <v>10</v>
      </c>
      <c r="N4" s="78"/>
      <c r="O4" s="77" t="s">
        <v>11</v>
      </c>
      <c r="P4" s="78"/>
      <c r="Q4" s="77" t="s">
        <v>12</v>
      </c>
      <c r="R4" s="78"/>
      <c r="S4" s="77" t="s">
        <v>13</v>
      </c>
      <c r="T4" s="168">
        <f>R4</f>
        <v>0</v>
      </c>
    </row>
    <row r="5" spans="2:20">
      <c r="B5" s="73" t="s">
        <v>14</v>
      </c>
      <c r="C5" s="74"/>
      <c r="D5" s="75"/>
      <c r="E5" s="75"/>
      <c r="F5" s="75"/>
      <c r="G5" s="74" t="s">
        <v>15</v>
      </c>
      <c r="H5" s="74"/>
      <c r="I5" s="75"/>
      <c r="J5" s="75"/>
      <c r="K5" s="125"/>
      <c r="M5" s="73" t="s">
        <v>16</v>
      </c>
      <c r="N5" s="74">
        <f>1</f>
        <v>1</v>
      </c>
      <c r="O5" s="127" t="s">
        <v>17</v>
      </c>
      <c r="P5" s="74">
        <f>R4</f>
        <v>0</v>
      </c>
      <c r="Q5" s="74" t="s">
        <v>18</v>
      </c>
      <c r="R5" s="75"/>
      <c r="S5" s="74" t="s">
        <v>19</v>
      </c>
      <c r="T5" s="167">
        <f>R5</f>
        <v>0</v>
      </c>
    </row>
    <row r="6" ht="17.25" spans="2:20">
      <c r="B6" s="76" t="s">
        <v>20</v>
      </c>
      <c r="C6" s="77"/>
      <c r="D6" s="79"/>
      <c r="E6" s="80"/>
      <c r="F6" s="80"/>
      <c r="G6" s="80"/>
      <c r="H6" s="80"/>
      <c r="I6" s="80"/>
      <c r="J6" s="80"/>
      <c r="K6" s="128"/>
      <c r="M6" s="129" t="s">
        <v>21</v>
      </c>
      <c r="N6" s="130"/>
      <c r="O6" s="130"/>
      <c r="P6" s="130">
        <f>99-J12</f>
        <v>99</v>
      </c>
      <c r="Q6" s="130" t="s">
        <v>22</v>
      </c>
      <c r="R6" s="130"/>
      <c r="S6" s="231" t="str">
        <f>LOOKUP(N3+N5,伤害加深!A2:A184,伤害加深!B2:B184)</f>
        <v>数值过小</v>
      </c>
      <c r="T6" s="169"/>
    </row>
    <row r="7" spans="2:20">
      <c r="B7" s="73" t="s">
        <v>23</v>
      </c>
      <c r="C7" s="74"/>
      <c r="D7" s="75"/>
      <c r="E7" s="75"/>
      <c r="F7" s="75"/>
      <c r="G7" s="75"/>
      <c r="H7" s="75"/>
      <c r="I7" s="75"/>
      <c r="J7" s="75"/>
      <c r="K7" s="125"/>
      <c r="M7" s="131" t="s">
        <v>24</v>
      </c>
      <c r="N7" s="132" t="s">
        <v>25</v>
      </c>
      <c r="O7" s="133"/>
      <c r="P7" s="134"/>
      <c r="Q7" s="170" t="s">
        <v>26</v>
      </c>
      <c r="R7" s="170"/>
      <c r="S7" s="171"/>
      <c r="T7" s="172" t="str">
        <f>"/"&amp;INT(R4/5)</f>
        <v>/0</v>
      </c>
    </row>
    <row r="8" ht="17.25" spans="2:20">
      <c r="B8" s="81" t="s">
        <v>27</v>
      </c>
      <c r="C8" s="82"/>
      <c r="D8" s="83"/>
      <c r="E8" s="83"/>
      <c r="F8" s="83"/>
      <c r="G8" s="83"/>
      <c r="H8" s="82" t="s">
        <v>28</v>
      </c>
      <c r="I8" s="82"/>
      <c r="J8" s="83" t="s">
        <v>29</v>
      </c>
      <c r="K8" s="135"/>
      <c r="M8" s="136" t="s">
        <v>30</v>
      </c>
      <c r="N8" s="111"/>
      <c r="O8" s="137"/>
      <c r="P8" s="138" t="str">
        <f>"/"&amp;MIN(P6,P5)</f>
        <v>/0</v>
      </c>
      <c r="Q8" s="111" t="s">
        <v>31</v>
      </c>
      <c r="R8" s="111"/>
      <c r="S8" s="137"/>
      <c r="T8" s="173" t="str">
        <f>"/"&amp;ROUND((N4+N5)/10,0)</f>
        <v>/0</v>
      </c>
    </row>
    <row r="9" spans="2:20">
      <c r="B9" s="84" t="s">
        <v>32</v>
      </c>
      <c r="C9" s="84"/>
      <c r="D9" s="84"/>
      <c r="E9" s="85" t="s">
        <v>33</v>
      </c>
      <c r="F9" s="85"/>
      <c r="G9" s="85"/>
      <c r="H9" s="86"/>
      <c r="I9" s="86"/>
      <c r="J9" s="86"/>
      <c r="K9" s="86"/>
      <c r="L9" s="86"/>
      <c r="M9" s="86"/>
      <c r="N9" s="86" t="str">
        <f>"剩余职业点数="&amp;INT(R5*1.5)-SUM(H13:H53)-SUM(R21:R53)</f>
        <v>剩余职业点数=0</v>
      </c>
      <c r="O9" s="86"/>
      <c r="P9" s="86"/>
      <c r="Q9" s="86" t="str">
        <f>"剩余兴趣点数="&amp;INT(R3*1.5)-SUM(I13:I53)-SUM(S21:S53)</f>
        <v>剩余兴趣点数=0</v>
      </c>
      <c r="R9" s="86"/>
      <c r="S9" s="86"/>
      <c r="T9" s="86"/>
    </row>
    <row r="10" ht="17.25" spans="2:20">
      <c r="B10" s="87" t="s">
        <v>34</v>
      </c>
      <c r="C10" s="88"/>
      <c r="D10" s="88"/>
      <c r="E10" s="88"/>
      <c r="F10" s="88"/>
      <c r="G10" s="88"/>
      <c r="H10" s="88"/>
      <c r="I10" s="88"/>
      <c r="J10" s="88"/>
      <c r="K10" s="88"/>
      <c r="L10" s="88"/>
      <c r="M10" s="88"/>
      <c r="N10" s="88"/>
      <c r="O10" s="88"/>
      <c r="P10" s="88"/>
      <c r="Q10" s="88"/>
      <c r="R10" s="88"/>
      <c r="S10" s="88"/>
      <c r="T10" s="88"/>
    </row>
    <row r="11" spans="2:21">
      <c r="B11" s="89" t="s">
        <v>35</v>
      </c>
      <c r="C11" s="90" t="s">
        <v>36</v>
      </c>
      <c r="D11" s="90"/>
      <c r="E11" s="90"/>
      <c r="F11" s="90" t="s">
        <v>37</v>
      </c>
      <c r="G11" s="90" t="s">
        <v>38</v>
      </c>
      <c r="H11" s="90" t="s">
        <v>39</v>
      </c>
      <c r="I11" s="90" t="s">
        <v>40</v>
      </c>
      <c r="J11" s="90" t="s">
        <v>41</v>
      </c>
      <c r="K11" s="139"/>
      <c r="L11" s="90" t="s">
        <v>42</v>
      </c>
      <c r="M11" s="90"/>
      <c r="N11" s="90"/>
      <c r="O11" s="90"/>
      <c r="P11" s="140"/>
      <c r="Q11" s="174"/>
      <c r="R11" s="174"/>
      <c r="S11" s="174"/>
      <c r="T11" s="175"/>
      <c r="U11" s="176"/>
    </row>
    <row r="12" spans="2:21">
      <c r="B12" s="76" t="s">
        <v>43</v>
      </c>
      <c r="C12" s="75" t="s">
        <v>44</v>
      </c>
      <c r="D12" s="75"/>
      <c r="E12" s="75"/>
      <c r="F12" s="74">
        <v>0</v>
      </c>
      <c r="G12" s="75"/>
      <c r="H12" s="75" t="s">
        <v>45</v>
      </c>
      <c r="I12" s="75" t="s">
        <v>45</v>
      </c>
      <c r="J12" s="141">
        <f>SUM(F12:I12)</f>
        <v>0</v>
      </c>
      <c r="K12" s="142"/>
      <c r="L12" s="143"/>
      <c r="M12" s="144"/>
      <c r="N12" s="144"/>
      <c r="O12" s="145"/>
      <c r="P12" s="146"/>
      <c r="T12" s="177"/>
      <c r="U12" s="176"/>
    </row>
    <row r="13" spans="2:21">
      <c r="B13" s="73" t="s">
        <v>46</v>
      </c>
      <c r="C13" s="91" t="s">
        <v>47</v>
      </c>
      <c r="D13" s="91"/>
      <c r="E13" s="91"/>
      <c r="F13" s="92">
        <v>10</v>
      </c>
      <c r="G13" s="91"/>
      <c r="H13" s="91"/>
      <c r="I13" s="91"/>
      <c r="J13" s="147">
        <f t="shared" ref="J13:J53" si="0">SUM(F13:I13)</f>
        <v>10</v>
      </c>
      <c r="K13" s="148" t="str">
        <f>LOOKUP(E9,skill!C1:AE1,skill!C2:AE2)</f>
        <v> </v>
      </c>
      <c r="L13" s="149"/>
      <c r="M13" s="150"/>
      <c r="N13" s="150"/>
      <c r="O13" s="151"/>
      <c r="P13" s="146"/>
      <c r="T13" s="177"/>
      <c r="U13" s="176"/>
    </row>
    <row r="14" spans="2:21">
      <c r="B14" s="73"/>
      <c r="C14" s="75" t="s">
        <v>48</v>
      </c>
      <c r="D14" s="75"/>
      <c r="E14" s="75"/>
      <c r="F14" s="74">
        <f>INT(R5/5)</f>
        <v>0</v>
      </c>
      <c r="G14" s="75"/>
      <c r="H14" s="75"/>
      <c r="I14" s="75"/>
      <c r="J14" s="141">
        <f t="shared" si="0"/>
        <v>0</v>
      </c>
      <c r="K14" s="148" t="str">
        <f>LOOKUP(E9,skill!C1:AE1,skill!C3:AE3)</f>
        <v> </v>
      </c>
      <c r="L14" s="149"/>
      <c r="M14" s="150"/>
      <c r="N14" s="150"/>
      <c r="O14" s="151"/>
      <c r="P14" s="146"/>
      <c r="T14" s="177"/>
      <c r="U14" s="176"/>
    </row>
    <row r="15" spans="2:21">
      <c r="B15" s="73"/>
      <c r="C15" s="91" t="s">
        <v>49</v>
      </c>
      <c r="D15" s="91"/>
      <c r="E15" s="91"/>
      <c r="F15" s="92">
        <v>50</v>
      </c>
      <c r="G15" s="91"/>
      <c r="H15" s="91"/>
      <c r="I15" s="91"/>
      <c r="J15" s="147">
        <f t="shared" si="0"/>
        <v>50</v>
      </c>
      <c r="K15" s="148" t="str">
        <f>LOOKUP(E9,skill!C1:AE1,skill!C4:AE4)</f>
        <v> </v>
      </c>
      <c r="L15" s="149"/>
      <c r="M15" s="150"/>
      <c r="N15" s="150"/>
      <c r="O15" s="151"/>
      <c r="P15" s="146"/>
      <c r="T15" s="177"/>
      <c r="U15" s="176"/>
    </row>
    <row r="16" spans="2:21">
      <c r="B16" s="73"/>
      <c r="C16" s="75" t="s">
        <v>50</v>
      </c>
      <c r="D16" s="75"/>
      <c r="E16" s="75"/>
      <c r="F16" s="74">
        <v>10</v>
      </c>
      <c r="G16" s="75"/>
      <c r="H16" s="75"/>
      <c r="I16" s="75"/>
      <c r="J16" s="141">
        <f t="shared" si="0"/>
        <v>10</v>
      </c>
      <c r="K16" s="148" t="str">
        <f>LOOKUP(E9,skill!C1:AE1,skill!C5:AE5)</f>
        <v> </v>
      </c>
      <c r="L16" s="149"/>
      <c r="M16" s="150"/>
      <c r="N16" s="150"/>
      <c r="O16" s="151"/>
      <c r="P16" s="146"/>
      <c r="T16" s="177"/>
      <c r="U16" s="176"/>
    </row>
    <row r="17" spans="2:21">
      <c r="B17" s="73"/>
      <c r="C17" s="91" t="s">
        <v>51</v>
      </c>
      <c r="D17" s="91"/>
      <c r="E17" s="91"/>
      <c r="F17" s="92">
        <v>25</v>
      </c>
      <c r="G17" s="91"/>
      <c r="H17" s="91"/>
      <c r="I17" s="91"/>
      <c r="J17" s="147">
        <f t="shared" si="0"/>
        <v>25</v>
      </c>
      <c r="K17" s="148" t="str">
        <f>LOOKUP(E9,skill!C1:AE1,skill!C6:AE6)</f>
        <v> </v>
      </c>
      <c r="L17" s="149"/>
      <c r="M17" s="150"/>
      <c r="N17" s="150"/>
      <c r="O17" s="151"/>
      <c r="P17" s="146"/>
      <c r="T17" s="177"/>
      <c r="U17" s="176"/>
    </row>
    <row r="18" spans="2:21">
      <c r="B18" s="73"/>
      <c r="C18" s="75" t="s">
        <v>52</v>
      </c>
      <c r="D18" s="75"/>
      <c r="E18" s="75"/>
      <c r="F18" s="74">
        <v>10</v>
      </c>
      <c r="G18" s="75"/>
      <c r="H18" s="75"/>
      <c r="I18" s="75"/>
      <c r="J18" s="141">
        <f t="shared" si="0"/>
        <v>10</v>
      </c>
      <c r="K18" s="148" t="str">
        <f>LOOKUP(E9,skill!C1:AE1,skill!C7:AE7)</f>
        <v> </v>
      </c>
      <c r="L18" s="149"/>
      <c r="M18" s="150"/>
      <c r="N18" s="150"/>
      <c r="O18" s="151"/>
      <c r="P18" s="146"/>
      <c r="T18" s="177"/>
      <c r="U18" s="176"/>
    </row>
    <row r="19" spans="2:21">
      <c r="B19" s="73"/>
      <c r="C19" s="91" t="s">
        <v>53</v>
      </c>
      <c r="D19" s="91"/>
      <c r="E19" s="91"/>
      <c r="F19" s="92">
        <v>1</v>
      </c>
      <c r="G19" s="91"/>
      <c r="H19" s="91"/>
      <c r="I19" s="91"/>
      <c r="J19" s="147">
        <f t="shared" si="0"/>
        <v>1</v>
      </c>
      <c r="K19" s="148" t="str">
        <f>LOOKUP(E9,skill!C1:AE1,skill!C8:AE8)</f>
        <v> </v>
      </c>
      <c r="L19" s="152"/>
      <c r="M19" s="153"/>
      <c r="N19" s="153"/>
      <c r="O19" s="154"/>
      <c r="P19" s="155"/>
      <c r="Q19" s="178"/>
      <c r="R19" s="178"/>
      <c r="S19" s="178"/>
      <c r="T19" s="179"/>
      <c r="U19" s="176"/>
    </row>
    <row r="20" spans="2:21">
      <c r="B20" s="73"/>
      <c r="C20" s="75" t="s">
        <v>54</v>
      </c>
      <c r="D20" s="75"/>
      <c r="E20" s="75"/>
      <c r="F20" s="74">
        <v>50</v>
      </c>
      <c r="G20" s="75"/>
      <c r="H20" s="75"/>
      <c r="I20" s="75"/>
      <c r="J20" s="141">
        <f t="shared" si="0"/>
        <v>50</v>
      </c>
      <c r="K20" s="148" t="str">
        <f>LOOKUP(E9,skill!C1:AE1,skill!C9:AE9)</f>
        <v> </v>
      </c>
      <c r="L20" s="119" t="s">
        <v>35</v>
      </c>
      <c r="M20" s="119" t="s">
        <v>36</v>
      </c>
      <c r="N20" s="119"/>
      <c r="O20" s="119"/>
      <c r="P20" s="119" t="s">
        <v>37</v>
      </c>
      <c r="Q20" s="119" t="s">
        <v>38</v>
      </c>
      <c r="R20" s="119" t="s">
        <v>39</v>
      </c>
      <c r="S20" s="119" t="s">
        <v>40</v>
      </c>
      <c r="T20" s="180" t="s">
        <v>41</v>
      </c>
      <c r="U20" s="176"/>
    </row>
    <row r="21" spans="2:21">
      <c r="B21" s="73"/>
      <c r="C21" s="91" t="s">
        <v>55</v>
      </c>
      <c r="D21" s="91"/>
      <c r="E21" s="91"/>
      <c r="F21" s="92">
        <f>INT(R5/2.5)</f>
        <v>0</v>
      </c>
      <c r="G21" s="91"/>
      <c r="H21" s="91"/>
      <c r="I21" s="91"/>
      <c r="J21" s="147">
        <f t="shared" si="0"/>
        <v>0</v>
      </c>
      <c r="K21" s="148" t="str">
        <f>LOOKUP(E9,skill!C1:AE1,skill!C10:AE10)</f>
        <v> </v>
      </c>
      <c r="L21" s="92" t="s">
        <v>56</v>
      </c>
      <c r="M21" s="91" t="s">
        <v>57</v>
      </c>
      <c r="N21" s="91"/>
      <c r="O21" s="91"/>
      <c r="P21" s="92">
        <v>1</v>
      </c>
      <c r="Q21" s="91"/>
      <c r="R21" s="91"/>
      <c r="S21" s="91"/>
      <c r="T21" s="181">
        <f t="shared" ref="T21:T53" si="1">SUM(P21:S21)</f>
        <v>1</v>
      </c>
      <c r="U21" s="182" t="str">
        <f>LOOKUP(E9,skill!C1:AE1,skill!C38:AE38)</f>
        <v> </v>
      </c>
    </row>
    <row r="22" spans="2:21">
      <c r="B22" s="73"/>
      <c r="C22" s="75"/>
      <c r="D22" s="75"/>
      <c r="E22" s="75"/>
      <c r="F22" s="74"/>
      <c r="G22" s="75"/>
      <c r="H22" s="75"/>
      <c r="I22" s="75"/>
      <c r="J22" s="141">
        <f t="shared" si="0"/>
        <v>0</v>
      </c>
      <c r="K22" s="148" t="str">
        <f>LOOKUP(E9,skill!C1:AE1,skill!C11:AE11)</f>
        <v> </v>
      </c>
      <c r="L22" s="92"/>
      <c r="M22" s="75" t="s">
        <v>58</v>
      </c>
      <c r="N22" s="75"/>
      <c r="O22" s="75"/>
      <c r="P22" s="74">
        <v>40</v>
      </c>
      <c r="Q22" s="75"/>
      <c r="R22" s="75"/>
      <c r="S22" s="75"/>
      <c r="T22" s="183">
        <f t="shared" si="1"/>
        <v>40</v>
      </c>
      <c r="U22" s="182" t="str">
        <f>LOOKUP(E9,skill!C1:AE1,skill!C39:AE39)</f>
        <v> </v>
      </c>
    </row>
    <row r="23" spans="2:21">
      <c r="B23" s="73"/>
      <c r="C23" s="91"/>
      <c r="D23" s="91"/>
      <c r="E23" s="91"/>
      <c r="F23" s="92"/>
      <c r="G23" s="91"/>
      <c r="H23" s="91"/>
      <c r="I23" s="91"/>
      <c r="J23" s="147">
        <f t="shared" si="0"/>
        <v>0</v>
      </c>
      <c r="K23" s="148" t="str">
        <f>LOOKUP(E9,skill!C1:AE1,skill!C12:AE12)</f>
        <v> </v>
      </c>
      <c r="L23" s="92"/>
      <c r="M23" s="91" t="s">
        <v>59</v>
      </c>
      <c r="N23" s="91"/>
      <c r="O23" s="91"/>
      <c r="P23" s="92">
        <v>25</v>
      </c>
      <c r="Q23" s="91"/>
      <c r="R23" s="91"/>
      <c r="S23" s="91"/>
      <c r="T23" s="181">
        <f t="shared" si="1"/>
        <v>25</v>
      </c>
      <c r="U23" s="182" t="str">
        <f>LOOKUP(E9,skill!C1:AE1,skill!C40:AE40)</f>
        <v> </v>
      </c>
    </row>
    <row r="24" spans="2:21">
      <c r="B24" s="73"/>
      <c r="C24" s="75" t="s">
        <v>60</v>
      </c>
      <c r="D24" s="75"/>
      <c r="E24" s="75"/>
      <c r="F24" s="74">
        <v>5</v>
      </c>
      <c r="G24" s="75"/>
      <c r="H24" s="75"/>
      <c r="I24" s="75"/>
      <c r="J24" s="141">
        <f t="shared" si="0"/>
        <v>5</v>
      </c>
      <c r="K24" s="148" t="str">
        <f>LOOKUP(E9,skill!C1:AE1,skill!C13:AE13)</f>
        <v> </v>
      </c>
      <c r="L24" s="74" t="s">
        <v>61</v>
      </c>
      <c r="M24" s="75" t="s">
        <v>62</v>
      </c>
      <c r="N24" s="75"/>
      <c r="O24" s="75"/>
      <c r="P24" s="74">
        <v>10</v>
      </c>
      <c r="Q24" s="75"/>
      <c r="R24" s="75"/>
      <c r="S24" s="75"/>
      <c r="T24" s="183">
        <f t="shared" si="1"/>
        <v>10</v>
      </c>
      <c r="U24" s="182" t="str">
        <f>LOOKUP(E9,skill!C1:AE1,skill!C41:AE41)</f>
        <v> </v>
      </c>
    </row>
    <row r="25" spans="2:21">
      <c r="B25" s="73"/>
      <c r="C25" s="91" t="s">
        <v>63</v>
      </c>
      <c r="D25" s="91"/>
      <c r="E25" s="91"/>
      <c r="F25" s="92">
        <v>1</v>
      </c>
      <c r="G25" s="91"/>
      <c r="H25" s="91"/>
      <c r="I25" s="91"/>
      <c r="J25" s="147">
        <f t="shared" si="0"/>
        <v>1</v>
      </c>
      <c r="K25" s="148" t="str">
        <f>LOOKUP(E9,skill!C1:AE1,skill!C14:AE14)</f>
        <v> </v>
      </c>
      <c r="L25" s="74"/>
      <c r="M25" s="91" t="str">
        <f>LOOKUP(J8,车还是马!B1:D1,车还是马!B6:D6)</f>
        <v>心理分析</v>
      </c>
      <c r="N25" s="91"/>
      <c r="O25" s="91"/>
      <c r="P25" s="92">
        <v>1</v>
      </c>
      <c r="Q25" s="91"/>
      <c r="R25" s="91"/>
      <c r="S25" s="91"/>
      <c r="T25" s="181">
        <f t="shared" si="1"/>
        <v>1</v>
      </c>
      <c r="U25" s="182" t="str">
        <f>LOOKUP(E9,skill!C1:AE1,skill!C42:AE42)</f>
        <v> </v>
      </c>
    </row>
    <row r="26" spans="2:21">
      <c r="B26" s="73"/>
      <c r="C26" s="75" t="s">
        <v>64</v>
      </c>
      <c r="D26" s="75"/>
      <c r="E26" s="75"/>
      <c r="F26" s="74">
        <v>1</v>
      </c>
      <c r="G26" s="75"/>
      <c r="H26" s="75"/>
      <c r="I26" s="75"/>
      <c r="J26" s="141">
        <f t="shared" si="0"/>
        <v>1</v>
      </c>
      <c r="K26" s="148" t="str">
        <f>LOOKUP(E9,skill!C1:AE1,skill!C15:AE15)</f>
        <v> </v>
      </c>
      <c r="L26" s="92" t="s">
        <v>65</v>
      </c>
      <c r="M26" s="75" t="s">
        <v>66</v>
      </c>
      <c r="N26" s="75"/>
      <c r="O26" s="75"/>
      <c r="P26" s="74">
        <v>5</v>
      </c>
      <c r="Q26" s="75"/>
      <c r="R26" s="75"/>
      <c r="S26" s="75"/>
      <c r="T26" s="183">
        <f t="shared" si="1"/>
        <v>5</v>
      </c>
      <c r="U26" s="182" t="str">
        <f>LOOKUP(E9,skill!C1:AE1,skill!C43:AE43)</f>
        <v> </v>
      </c>
    </row>
    <row r="27" spans="2:21">
      <c r="B27" s="73"/>
      <c r="C27" s="91"/>
      <c r="D27" s="91"/>
      <c r="E27" s="91"/>
      <c r="F27" s="92"/>
      <c r="G27" s="91"/>
      <c r="H27" s="91"/>
      <c r="I27" s="91"/>
      <c r="J27" s="147">
        <f t="shared" si="0"/>
        <v>0</v>
      </c>
      <c r="K27" s="148" t="str">
        <f>LOOKUP(E9,skill!C1:AE1,skill!C16:AE16)</f>
        <v> </v>
      </c>
      <c r="L27" s="92"/>
      <c r="M27" s="91" t="s">
        <v>67</v>
      </c>
      <c r="N27" s="91"/>
      <c r="O27" s="91"/>
      <c r="P27" s="92">
        <v>1</v>
      </c>
      <c r="Q27" s="91"/>
      <c r="R27" s="91"/>
      <c r="S27" s="91"/>
      <c r="T27" s="181">
        <f t="shared" si="1"/>
        <v>1</v>
      </c>
      <c r="U27" s="182" t="str">
        <f>LOOKUP(E9,skill!C1:AE1,skill!C44:AE44)</f>
        <v> </v>
      </c>
    </row>
    <row r="28" spans="2:21">
      <c r="B28" s="76" t="s">
        <v>68</v>
      </c>
      <c r="C28" s="93" t="s">
        <v>69</v>
      </c>
      <c r="D28" s="94" t="s">
        <v>70</v>
      </c>
      <c r="E28" s="95"/>
      <c r="F28" s="74">
        <v>100</v>
      </c>
      <c r="G28" s="75"/>
      <c r="H28" s="75"/>
      <c r="I28" s="75"/>
      <c r="J28" s="141">
        <f t="shared" si="0"/>
        <v>100</v>
      </c>
      <c r="K28" s="148" t="str">
        <f>LOOKUP(E9,skill!C1:AE1,skill!C17:AE17)</f>
        <v> </v>
      </c>
      <c r="L28" s="92"/>
      <c r="M28" s="75" t="s">
        <v>71</v>
      </c>
      <c r="N28" s="75"/>
      <c r="O28" s="75"/>
      <c r="P28" s="74">
        <v>25</v>
      </c>
      <c r="Q28" s="75"/>
      <c r="R28" s="75"/>
      <c r="S28" s="75"/>
      <c r="T28" s="183">
        <f t="shared" si="1"/>
        <v>25</v>
      </c>
      <c r="U28" s="182" t="str">
        <f>LOOKUP(E9,skill!C1:AE1,skill!C45:AE45)</f>
        <v> </v>
      </c>
    </row>
    <row r="29" spans="2:21">
      <c r="B29" s="76"/>
      <c r="C29" s="96" t="s">
        <v>69</v>
      </c>
      <c r="D29" s="97" t="s">
        <v>72</v>
      </c>
      <c r="E29" s="98"/>
      <c r="F29" s="92">
        <v>100</v>
      </c>
      <c r="G29" s="91"/>
      <c r="H29" s="91"/>
      <c r="I29" s="91"/>
      <c r="J29" s="147">
        <f t="shared" si="0"/>
        <v>100</v>
      </c>
      <c r="K29" s="148" t="str">
        <f>LOOKUP(E9,skill!C1:AE1,skill!C17:AE17)</f>
        <v> </v>
      </c>
      <c r="L29" s="92"/>
      <c r="M29" s="91" t="s">
        <v>73</v>
      </c>
      <c r="N29" s="91"/>
      <c r="O29" s="91"/>
      <c r="P29" s="92">
        <v>50</v>
      </c>
      <c r="Q29" s="91"/>
      <c r="R29" s="91"/>
      <c r="S29" s="91"/>
      <c r="T29" s="181">
        <f t="shared" si="1"/>
        <v>50</v>
      </c>
      <c r="U29" s="182" t="str">
        <f>LOOKUP(E9,skill!C1:AE1,skill!C46:AE46)</f>
        <v> </v>
      </c>
    </row>
    <row r="30" spans="2:21">
      <c r="B30" s="76"/>
      <c r="C30" s="93" t="s">
        <v>69</v>
      </c>
      <c r="D30" s="94"/>
      <c r="E30" s="95"/>
      <c r="F30" s="92">
        <v>100</v>
      </c>
      <c r="G30" s="75"/>
      <c r="H30" s="75"/>
      <c r="I30" s="75"/>
      <c r="J30" s="141">
        <f t="shared" si="0"/>
        <v>100</v>
      </c>
      <c r="K30" s="148" t="str">
        <f>LOOKUP(E9,skill!C1:AE1,skill!C18:AE18)</f>
        <v> </v>
      </c>
      <c r="L30" s="92"/>
      <c r="M30" s="75" t="s">
        <v>74</v>
      </c>
      <c r="N30" s="75"/>
      <c r="O30" s="75"/>
      <c r="P30" s="74">
        <v>20</v>
      </c>
      <c r="Q30" s="75"/>
      <c r="R30" s="75"/>
      <c r="S30" s="75"/>
      <c r="T30" s="183">
        <f t="shared" si="1"/>
        <v>20</v>
      </c>
      <c r="U30" s="182" t="str">
        <f>LOOKUP(E9,skill!C1:AE1,skill!C47:AE47)</f>
        <v> </v>
      </c>
    </row>
    <row r="31" spans="2:21">
      <c r="B31" s="76"/>
      <c r="C31" s="96" t="s">
        <v>69</v>
      </c>
      <c r="D31" s="97"/>
      <c r="E31" s="98"/>
      <c r="F31" s="92">
        <v>100</v>
      </c>
      <c r="G31" s="91"/>
      <c r="H31" s="91"/>
      <c r="I31" s="91"/>
      <c r="J31" s="147">
        <f t="shared" si="0"/>
        <v>100</v>
      </c>
      <c r="K31" s="148" t="str">
        <f>LOOKUP(E9,skill!C1:AE1,skill!C18:AE18)</f>
        <v> </v>
      </c>
      <c r="L31" s="92"/>
      <c r="M31" s="91" t="s">
        <v>75</v>
      </c>
      <c r="N31" s="91"/>
      <c r="O31" s="91"/>
      <c r="P31" s="92">
        <v>50</v>
      </c>
      <c r="Q31" s="91"/>
      <c r="R31" s="91"/>
      <c r="S31" s="91"/>
      <c r="T31" s="181">
        <f t="shared" si="1"/>
        <v>50</v>
      </c>
      <c r="U31" s="182" t="str">
        <f>LOOKUP(E9,skill!C1:AE1,skill!C48:AE48)</f>
        <v> </v>
      </c>
    </row>
    <row r="32" spans="2:21">
      <c r="B32" s="76"/>
      <c r="C32" s="93" t="s">
        <v>69</v>
      </c>
      <c r="D32" s="99"/>
      <c r="E32" s="100"/>
      <c r="F32" s="92">
        <v>0</v>
      </c>
      <c r="G32" s="75"/>
      <c r="H32" s="75"/>
      <c r="I32" s="75"/>
      <c r="J32" s="141">
        <f t="shared" si="0"/>
        <v>0</v>
      </c>
      <c r="K32" s="148" t="str">
        <f>LOOKUP(E9,skill!C1:AE1,skill!C19:AE19)</f>
        <v> </v>
      </c>
      <c r="L32" s="156" t="s">
        <v>76</v>
      </c>
      <c r="M32" s="93" t="s">
        <v>77</v>
      </c>
      <c r="N32" s="157"/>
      <c r="O32" s="94"/>
      <c r="P32" s="74">
        <v>1</v>
      </c>
      <c r="Q32" s="75"/>
      <c r="R32" s="75"/>
      <c r="S32" s="75"/>
      <c r="T32" s="183">
        <f t="shared" si="1"/>
        <v>1</v>
      </c>
      <c r="U32" s="182" t="str">
        <f>LOOKUP(E9,skill!C1:AE1,skill!C49:AE49)</f>
        <v> </v>
      </c>
    </row>
    <row r="33" spans="2:21">
      <c r="B33" s="76"/>
      <c r="C33" s="96" t="s">
        <v>69</v>
      </c>
      <c r="D33" s="101"/>
      <c r="E33" s="102"/>
      <c r="F33" s="92">
        <v>0</v>
      </c>
      <c r="G33" s="91"/>
      <c r="H33" s="91"/>
      <c r="I33" s="91"/>
      <c r="J33" s="147">
        <f t="shared" si="0"/>
        <v>0</v>
      </c>
      <c r="K33" s="148" t="str">
        <f>LOOKUP(E9,skill!C1:AE1,skill!C20:AE20)</f>
        <v> </v>
      </c>
      <c r="L33" s="156"/>
      <c r="M33" s="91" t="s">
        <v>78</v>
      </c>
      <c r="N33" s="91"/>
      <c r="O33" s="91"/>
      <c r="P33" s="92">
        <v>40</v>
      </c>
      <c r="Q33" s="91"/>
      <c r="R33" s="91"/>
      <c r="S33" s="91"/>
      <c r="T33" s="181">
        <f t="shared" si="1"/>
        <v>40</v>
      </c>
      <c r="U33" s="182" t="str">
        <f>LOOKUP(E9,skill!C1:AE1,skill!C50:AE50)</f>
        <v> </v>
      </c>
    </row>
    <row r="34" spans="2:21">
      <c r="B34" s="76"/>
      <c r="C34" s="96" t="s">
        <v>69</v>
      </c>
      <c r="D34" s="101"/>
      <c r="E34" s="102"/>
      <c r="F34" s="92">
        <v>0</v>
      </c>
      <c r="G34" s="75"/>
      <c r="H34" s="75"/>
      <c r="I34" s="75"/>
      <c r="J34" s="141">
        <f t="shared" si="0"/>
        <v>0</v>
      </c>
      <c r="K34" s="148" t="str">
        <f>LOOKUP(E9,skill!C1:AE1,skill!C21:AE21)</f>
        <v> </v>
      </c>
      <c r="L34" s="156"/>
      <c r="M34" s="75" t="s">
        <v>79</v>
      </c>
      <c r="N34" s="75"/>
      <c r="O34" s="75"/>
      <c r="P34" s="74">
        <v>80</v>
      </c>
      <c r="Q34" s="75"/>
      <c r="R34" s="75"/>
      <c r="S34" s="75"/>
      <c r="T34" s="183">
        <f t="shared" si="1"/>
        <v>80</v>
      </c>
      <c r="U34" s="182" t="str">
        <f>LOOKUP(E9,skill!C1:AE1,skill!C51:AE51)</f>
        <v> </v>
      </c>
    </row>
    <row r="35" spans="2:21">
      <c r="B35" s="76"/>
      <c r="C35" s="96" t="s">
        <v>69</v>
      </c>
      <c r="D35" s="101"/>
      <c r="E35" s="102"/>
      <c r="F35" s="92">
        <v>0</v>
      </c>
      <c r="G35" s="91"/>
      <c r="H35" s="91"/>
      <c r="I35" s="91"/>
      <c r="J35" s="147">
        <f t="shared" si="0"/>
        <v>0</v>
      </c>
      <c r="K35" s="148" t="str">
        <f>LOOKUP(E9,skill!C1:AE1,skill!C22:AE22)</f>
        <v> </v>
      </c>
      <c r="L35" s="156"/>
      <c r="M35" s="91" t="s">
        <v>80</v>
      </c>
      <c r="N35" s="91"/>
      <c r="O35" s="91"/>
      <c r="P35" s="92">
        <v>30</v>
      </c>
      <c r="Q35" s="91"/>
      <c r="R35" s="91"/>
      <c r="S35" s="91"/>
      <c r="T35" s="181">
        <f t="shared" si="1"/>
        <v>30</v>
      </c>
      <c r="U35" s="182" t="str">
        <f>LOOKUP(E9,skill!C1:AE1,skill!C52:AE52)</f>
        <v> </v>
      </c>
    </row>
    <row r="36" spans="2:21">
      <c r="B36" s="73" t="s">
        <v>81</v>
      </c>
      <c r="C36" s="75" t="s">
        <v>82</v>
      </c>
      <c r="D36" s="75"/>
      <c r="E36" s="75"/>
      <c r="F36" s="74">
        <v>50</v>
      </c>
      <c r="G36" s="75"/>
      <c r="H36" s="75"/>
      <c r="I36" s="75"/>
      <c r="J36" s="141">
        <f t="shared" si="0"/>
        <v>50</v>
      </c>
      <c r="K36" s="148" t="str">
        <f>LOOKUP(E9,skill!C1:AE1,skill!C23:AE23)</f>
        <v> </v>
      </c>
      <c r="L36" s="156"/>
      <c r="M36" s="75" t="s">
        <v>83</v>
      </c>
      <c r="N36" s="75"/>
      <c r="O36" s="75"/>
      <c r="P36" s="74">
        <v>25</v>
      </c>
      <c r="Q36" s="75"/>
      <c r="R36" s="75"/>
      <c r="S36" s="75"/>
      <c r="T36" s="183">
        <f t="shared" si="1"/>
        <v>25</v>
      </c>
      <c r="U36" s="182" t="str">
        <f>LOOKUP(E9,skill!C1:AE1,skill!C53:AE53)</f>
        <v> </v>
      </c>
    </row>
    <row r="37" spans="2:21">
      <c r="B37" s="73"/>
      <c r="C37" s="91" t="s">
        <v>84</v>
      </c>
      <c r="D37" s="91"/>
      <c r="E37" s="91"/>
      <c r="F37" s="92">
        <v>1</v>
      </c>
      <c r="G37" s="91"/>
      <c r="H37" s="91"/>
      <c r="I37" s="91"/>
      <c r="J37" s="147">
        <f t="shared" si="0"/>
        <v>1</v>
      </c>
      <c r="K37" s="148" t="str">
        <f>LOOKUP(E9,skill!C1:AE1,skill!C24:AE24)</f>
        <v> </v>
      </c>
      <c r="L37" s="156"/>
      <c r="M37" s="91" t="s">
        <v>85</v>
      </c>
      <c r="N37" s="91"/>
      <c r="O37" s="91"/>
      <c r="P37" s="92">
        <v>10</v>
      </c>
      <c r="Q37" s="91"/>
      <c r="R37" s="91"/>
      <c r="S37" s="91"/>
      <c r="T37" s="181">
        <f t="shared" si="1"/>
        <v>10</v>
      </c>
      <c r="U37" s="182" t="str">
        <f>LOOKUP(E9,skill!C1:AE1,skill!C54:AE54)</f>
        <v> </v>
      </c>
    </row>
    <row r="38" spans="2:21">
      <c r="B38" s="73"/>
      <c r="C38" s="75" t="s">
        <v>86</v>
      </c>
      <c r="D38" s="75"/>
      <c r="E38" s="75"/>
      <c r="F38" s="74">
        <v>50</v>
      </c>
      <c r="G38" s="75"/>
      <c r="H38" s="75"/>
      <c r="I38" s="75"/>
      <c r="J38" s="141">
        <f t="shared" si="0"/>
        <v>50</v>
      </c>
      <c r="K38" s="148" t="str">
        <f>LOOKUP(E9,skill!C1:AE1,skill!C25:AE25)</f>
        <v> </v>
      </c>
      <c r="L38" s="156"/>
      <c r="M38" s="75" t="s">
        <v>87</v>
      </c>
      <c r="N38" s="75"/>
      <c r="O38" s="75"/>
      <c r="P38" s="74">
        <f>INT(P3/2)</f>
        <v>0</v>
      </c>
      <c r="Q38" s="75"/>
      <c r="R38" s="75"/>
      <c r="S38" s="75"/>
      <c r="T38" s="183">
        <f t="shared" si="1"/>
        <v>0</v>
      </c>
      <c r="U38" s="182" t="str">
        <f>LOOKUP(E9,skill!C1:AE1,skill!C55:AE55)</f>
        <v> </v>
      </c>
    </row>
    <row r="39" spans="2:21">
      <c r="B39" s="73"/>
      <c r="C39" s="91" t="s">
        <v>88</v>
      </c>
      <c r="D39" s="91"/>
      <c r="E39" s="91"/>
      <c r="F39" s="92">
        <f>INT(P4/2.5)</f>
        <v>0</v>
      </c>
      <c r="G39" s="91"/>
      <c r="H39" s="91"/>
      <c r="I39" s="91"/>
      <c r="J39" s="147">
        <f t="shared" si="0"/>
        <v>0</v>
      </c>
      <c r="K39" s="148" t="str">
        <f>LOOKUP(E9,skill!C1:AE1,skill!C26:AE26)</f>
        <v> </v>
      </c>
      <c r="L39" s="92"/>
      <c r="M39" s="91"/>
      <c r="N39" s="91"/>
      <c r="O39" s="91"/>
      <c r="P39" s="92"/>
      <c r="Q39" s="91"/>
      <c r="R39" s="91"/>
      <c r="S39" s="91"/>
      <c r="T39" s="181">
        <f t="shared" si="1"/>
        <v>0</v>
      </c>
      <c r="U39" s="182" t="str">
        <f>LOOKUP(E9,skill!C1:AE1,skill!C56:AE56)</f>
        <v> </v>
      </c>
    </row>
    <row r="40" spans="2:21">
      <c r="B40" s="73"/>
      <c r="C40" s="75" t="s">
        <v>89</v>
      </c>
      <c r="D40" s="75"/>
      <c r="E40" s="75"/>
      <c r="F40" s="74">
        <v>1</v>
      </c>
      <c r="G40" s="75"/>
      <c r="H40" s="75"/>
      <c r="I40" s="75"/>
      <c r="J40" s="141">
        <f t="shared" si="0"/>
        <v>1</v>
      </c>
      <c r="K40" s="148" t="str">
        <f>LOOKUP(E9,skill!C1:AE1,skill!C27:AE27)</f>
        <v> </v>
      </c>
      <c r="L40" s="92"/>
      <c r="M40" s="75"/>
      <c r="N40" s="75"/>
      <c r="O40" s="75"/>
      <c r="P40" s="74"/>
      <c r="Q40" s="75"/>
      <c r="R40" s="75"/>
      <c r="S40" s="75"/>
      <c r="T40" s="183">
        <f t="shared" si="1"/>
        <v>0</v>
      </c>
      <c r="U40" s="182" t="str">
        <f>LOOKUP(E9,skill!C1:AE1,skill!C57:AE57)</f>
        <v> </v>
      </c>
    </row>
    <row r="41" spans="2:21">
      <c r="B41" s="76" t="s">
        <v>90</v>
      </c>
      <c r="C41" s="103" t="s">
        <v>91</v>
      </c>
      <c r="D41" s="96"/>
      <c r="E41" s="97"/>
      <c r="F41" s="92">
        <f>R5</f>
        <v>0</v>
      </c>
      <c r="G41" s="91"/>
      <c r="H41" s="91"/>
      <c r="I41" s="91"/>
      <c r="J41" s="147">
        <f t="shared" si="0"/>
        <v>0</v>
      </c>
      <c r="K41" s="148" t="str">
        <f>LOOKUP(E9,skill!C1:AE1,skill!C28:AE28)</f>
        <v> </v>
      </c>
      <c r="L41" s="92"/>
      <c r="M41" s="91"/>
      <c r="N41" s="91"/>
      <c r="O41" s="91"/>
      <c r="P41" s="92"/>
      <c r="Q41" s="91"/>
      <c r="R41" s="91"/>
      <c r="S41" s="91"/>
      <c r="T41" s="181">
        <f t="shared" si="1"/>
        <v>0</v>
      </c>
      <c r="U41" s="182" t="str">
        <f>LOOKUP(E9,skill!C1:AE1,skill!C58:AE58)</f>
        <v> </v>
      </c>
    </row>
    <row r="42" spans="2:21">
      <c r="B42" s="76"/>
      <c r="C42" s="104" t="s">
        <v>92</v>
      </c>
      <c r="D42" s="93"/>
      <c r="E42" s="94"/>
      <c r="F42" s="74">
        <f>INT(R5/2.5)</f>
        <v>0</v>
      </c>
      <c r="G42" s="75"/>
      <c r="H42" s="75"/>
      <c r="I42" s="75"/>
      <c r="J42" s="141">
        <f t="shared" si="0"/>
        <v>0</v>
      </c>
      <c r="K42" s="148" t="str">
        <f>LOOKUP(E9,skill!C1:AE1,skill!C29:AE29)</f>
        <v> </v>
      </c>
      <c r="L42" s="92"/>
      <c r="M42" s="75"/>
      <c r="N42" s="75"/>
      <c r="O42" s="75"/>
      <c r="P42" s="74"/>
      <c r="Q42" s="75"/>
      <c r="R42" s="75"/>
      <c r="S42" s="75"/>
      <c r="T42" s="183">
        <f t="shared" si="1"/>
        <v>0</v>
      </c>
      <c r="U42" s="182" t="str">
        <f>LOOKUP(E9,skill!C1:AE1,skill!C59:AE59)</f>
        <v> </v>
      </c>
    </row>
    <row r="43" spans="2:21">
      <c r="B43" s="76"/>
      <c r="C43" s="103" t="s">
        <v>93</v>
      </c>
      <c r="D43" s="96"/>
      <c r="E43" s="97"/>
      <c r="F43" s="92">
        <v>1</v>
      </c>
      <c r="G43" s="91"/>
      <c r="H43" s="91"/>
      <c r="I43" s="91"/>
      <c r="J43" s="147">
        <f t="shared" si="0"/>
        <v>1</v>
      </c>
      <c r="K43" s="148" t="str">
        <f>LOOKUP(E9,skill!C1:AE1,skill!C29:AE29)</f>
        <v> </v>
      </c>
      <c r="L43" s="92"/>
      <c r="M43" s="91"/>
      <c r="N43" s="91"/>
      <c r="O43" s="91"/>
      <c r="P43" s="92"/>
      <c r="Q43" s="91"/>
      <c r="R43" s="91"/>
      <c r="S43" s="91"/>
      <c r="T43" s="181">
        <f t="shared" si="1"/>
        <v>0</v>
      </c>
      <c r="U43" s="182" t="str">
        <f>LOOKUP(E9,skill!C1:AE1,skill!C60:AE60)</f>
        <v> </v>
      </c>
    </row>
    <row r="44" spans="2:21">
      <c r="B44" s="76"/>
      <c r="C44" s="104" t="s">
        <v>94</v>
      </c>
      <c r="D44" s="93"/>
      <c r="E44" s="94"/>
      <c r="F44" s="74">
        <v>1</v>
      </c>
      <c r="G44" s="75"/>
      <c r="H44" s="75"/>
      <c r="I44" s="75"/>
      <c r="J44" s="141">
        <f t="shared" si="0"/>
        <v>1</v>
      </c>
      <c r="K44" s="148" t="str">
        <f>LOOKUP(E9,skill!C1:AE1,skill!C29:AE29)</f>
        <v> </v>
      </c>
      <c r="L44" s="92"/>
      <c r="M44" s="93"/>
      <c r="N44" s="157"/>
      <c r="O44" s="94"/>
      <c r="P44" s="75"/>
      <c r="Q44" s="75"/>
      <c r="R44" s="75"/>
      <c r="S44" s="75"/>
      <c r="T44" s="183">
        <f t="shared" si="1"/>
        <v>0</v>
      </c>
      <c r="U44" s="182"/>
    </row>
    <row r="45" spans="2:21">
      <c r="B45" s="105" t="s">
        <v>95</v>
      </c>
      <c r="C45" s="91" t="s">
        <v>96</v>
      </c>
      <c r="D45" s="91"/>
      <c r="E45" s="91"/>
      <c r="F45" s="92">
        <f>INT(P3/2.5)</f>
        <v>0</v>
      </c>
      <c r="G45" s="91"/>
      <c r="H45" s="91"/>
      <c r="I45" s="91"/>
      <c r="J45" s="147">
        <f t="shared" si="0"/>
        <v>0</v>
      </c>
      <c r="K45" s="148" t="str">
        <f>LOOKUP(E9,skill!C1:AE1,skill!C30:AE30)</f>
        <v> </v>
      </c>
      <c r="L45" s="156"/>
      <c r="M45" s="91"/>
      <c r="N45" s="91"/>
      <c r="O45" s="91"/>
      <c r="P45" s="91"/>
      <c r="Q45" s="91"/>
      <c r="R45" s="91"/>
      <c r="S45" s="91"/>
      <c r="T45" s="181">
        <f t="shared" si="1"/>
        <v>0</v>
      </c>
      <c r="U45" s="182"/>
    </row>
    <row r="46" spans="2:21">
      <c r="B46" s="105"/>
      <c r="C46" s="75" t="s">
        <v>97</v>
      </c>
      <c r="D46" s="75"/>
      <c r="E46" s="75"/>
      <c r="F46" s="74">
        <v>25</v>
      </c>
      <c r="G46" s="75"/>
      <c r="H46" s="75"/>
      <c r="I46" s="75"/>
      <c r="J46" s="141">
        <f t="shared" si="0"/>
        <v>25</v>
      </c>
      <c r="K46" s="148" t="str">
        <f>LOOKUP(E9,skill!C1:AE1,skill!C31:AE31)</f>
        <v> </v>
      </c>
      <c r="L46" s="156"/>
      <c r="M46" s="75"/>
      <c r="N46" s="75"/>
      <c r="O46" s="75"/>
      <c r="P46" s="75"/>
      <c r="Q46" s="75"/>
      <c r="R46" s="75"/>
      <c r="S46" s="75"/>
      <c r="T46" s="183">
        <f t="shared" si="1"/>
        <v>0</v>
      </c>
      <c r="U46" s="182"/>
    </row>
    <row r="47" spans="2:21">
      <c r="B47" s="105"/>
      <c r="C47" s="91" t="s">
        <v>98</v>
      </c>
      <c r="D47" s="91"/>
      <c r="E47" s="91"/>
      <c r="F47" s="92">
        <v>10</v>
      </c>
      <c r="G47" s="91"/>
      <c r="H47" s="91"/>
      <c r="I47" s="91"/>
      <c r="J47" s="147">
        <f t="shared" si="0"/>
        <v>10</v>
      </c>
      <c r="K47" s="148" t="str">
        <f>LOOKUP(E9,skill!C1:AE1,skill!C32:AE32)</f>
        <v> </v>
      </c>
      <c r="L47" s="156"/>
      <c r="M47" s="91"/>
      <c r="N47" s="91"/>
      <c r="O47" s="91"/>
      <c r="P47" s="91"/>
      <c r="Q47" s="91"/>
      <c r="R47" s="91"/>
      <c r="S47" s="91"/>
      <c r="T47" s="181">
        <f t="shared" si="1"/>
        <v>0</v>
      </c>
      <c r="U47" s="182"/>
    </row>
    <row r="48" spans="2:21">
      <c r="B48" s="105"/>
      <c r="C48" s="75" t="s">
        <v>99</v>
      </c>
      <c r="D48" s="75"/>
      <c r="E48" s="75"/>
      <c r="F48" s="74">
        <v>50</v>
      </c>
      <c r="G48" s="75"/>
      <c r="H48" s="75"/>
      <c r="I48" s="75"/>
      <c r="J48" s="141">
        <f t="shared" si="0"/>
        <v>50</v>
      </c>
      <c r="K48" s="148" t="str">
        <f>LOOKUP(E9,skill!C1:AE1,skill!C33:AE33)</f>
        <v> </v>
      </c>
      <c r="L48" s="156"/>
      <c r="M48" s="75"/>
      <c r="N48" s="75"/>
      <c r="O48" s="75"/>
      <c r="P48" s="75"/>
      <c r="Q48" s="75"/>
      <c r="R48" s="75"/>
      <c r="S48" s="75"/>
      <c r="T48" s="183">
        <f t="shared" si="1"/>
        <v>0</v>
      </c>
      <c r="U48" s="182"/>
    </row>
    <row r="49" spans="2:21">
      <c r="B49" s="105"/>
      <c r="C49" s="91" t="s">
        <v>100</v>
      </c>
      <c r="D49" s="91"/>
      <c r="E49" s="91"/>
      <c r="F49" s="92">
        <v>50</v>
      </c>
      <c r="G49" s="91"/>
      <c r="H49" s="91"/>
      <c r="I49" s="91"/>
      <c r="J49" s="147">
        <f t="shared" si="0"/>
        <v>50</v>
      </c>
      <c r="K49" s="148" t="str">
        <f>LOOKUP(E9,skill!C1:AE1,skill!C34:AE34)</f>
        <v> </v>
      </c>
      <c r="L49" s="156"/>
      <c r="M49" s="91"/>
      <c r="N49" s="91"/>
      <c r="O49" s="91"/>
      <c r="P49" s="91"/>
      <c r="Q49" s="91"/>
      <c r="R49" s="91"/>
      <c r="S49" s="91"/>
      <c r="T49" s="181">
        <f t="shared" si="1"/>
        <v>0</v>
      </c>
      <c r="U49" s="182"/>
    </row>
    <row r="50" spans="2:21">
      <c r="B50" s="105"/>
      <c r="C50" s="75"/>
      <c r="D50" s="75"/>
      <c r="E50" s="75"/>
      <c r="F50" s="74"/>
      <c r="G50" s="75"/>
      <c r="H50" s="75"/>
      <c r="I50" s="75"/>
      <c r="J50" s="141">
        <f t="shared" si="0"/>
        <v>0</v>
      </c>
      <c r="K50" s="148" t="str">
        <f>LOOKUP(E9,skill!C1:AE1,skill!C35:AE35)</f>
        <v> </v>
      </c>
      <c r="L50" s="156"/>
      <c r="M50" s="75"/>
      <c r="N50" s="75"/>
      <c r="O50" s="75"/>
      <c r="P50" s="75"/>
      <c r="Q50" s="75"/>
      <c r="R50" s="75"/>
      <c r="S50" s="75"/>
      <c r="T50" s="183">
        <f t="shared" si="1"/>
        <v>0</v>
      </c>
      <c r="U50" s="182"/>
    </row>
    <row r="51" spans="2:21">
      <c r="B51" s="105"/>
      <c r="C51" s="91"/>
      <c r="D51" s="91"/>
      <c r="E51" s="91"/>
      <c r="F51" s="92"/>
      <c r="G51" s="91"/>
      <c r="H51" s="91"/>
      <c r="I51" s="91"/>
      <c r="J51" s="147">
        <f t="shared" si="0"/>
        <v>0</v>
      </c>
      <c r="K51" s="148" t="str">
        <f>LOOKUP(E9,skill!C1:AE1,skill!C36:AE36)</f>
        <v> </v>
      </c>
      <c r="L51" s="156"/>
      <c r="M51" s="91"/>
      <c r="N51" s="91"/>
      <c r="O51" s="91"/>
      <c r="P51" s="91"/>
      <c r="Q51" s="91"/>
      <c r="R51" s="91"/>
      <c r="S51" s="91"/>
      <c r="T51" s="181">
        <f t="shared" si="1"/>
        <v>0</v>
      </c>
      <c r="U51" s="182"/>
    </row>
    <row r="52" spans="2:21">
      <c r="B52" s="105"/>
      <c r="C52" s="106"/>
      <c r="D52" s="99"/>
      <c r="E52" s="100"/>
      <c r="F52" s="74"/>
      <c r="G52" s="75"/>
      <c r="H52" s="75"/>
      <c r="I52" s="75"/>
      <c r="J52" s="141">
        <f t="shared" si="0"/>
        <v>0</v>
      </c>
      <c r="K52" s="148" t="str">
        <f>LOOKUP(E9,skill!C1:AE1,skill!C37:AE37)</f>
        <v> </v>
      </c>
      <c r="L52" s="156"/>
      <c r="M52" s="75"/>
      <c r="N52" s="75"/>
      <c r="O52" s="75"/>
      <c r="P52" s="75"/>
      <c r="Q52" s="75"/>
      <c r="R52" s="75"/>
      <c r="S52" s="75"/>
      <c r="T52" s="183">
        <f t="shared" si="1"/>
        <v>0</v>
      </c>
      <c r="U52" s="182"/>
    </row>
    <row r="53" ht="17.25" spans="2:21">
      <c r="B53" s="107"/>
      <c r="C53" s="108"/>
      <c r="D53" s="109"/>
      <c r="E53" s="110"/>
      <c r="F53" s="111"/>
      <c r="G53" s="112"/>
      <c r="H53" s="112"/>
      <c r="I53" s="112"/>
      <c r="J53" s="158">
        <f t="shared" si="0"/>
        <v>0</v>
      </c>
      <c r="K53" s="159" t="str">
        <f>LOOKUP(E9,skill!C1:AE1,skill!C37:AE37)</f>
        <v> </v>
      </c>
      <c r="L53" s="160"/>
      <c r="M53" s="112"/>
      <c r="N53" s="112"/>
      <c r="O53" s="112"/>
      <c r="P53" s="112"/>
      <c r="Q53" s="112"/>
      <c r="R53" s="112"/>
      <c r="S53" s="112"/>
      <c r="T53" s="184">
        <f t="shared" si="1"/>
        <v>0</v>
      </c>
      <c r="U53" s="182"/>
    </row>
    <row r="54" ht="17.25" spans="3:5">
      <c r="C54" s="113"/>
      <c r="D54" s="113"/>
      <c r="E54" s="113"/>
    </row>
    <row r="55" spans="2:20">
      <c r="B55" s="114" t="s">
        <v>101</v>
      </c>
      <c r="C55" s="232" t="str">
        <f>S6</f>
        <v>数值过小</v>
      </c>
      <c r="D55" s="116"/>
      <c r="E55" s="117"/>
      <c r="F55" s="117"/>
      <c r="G55" s="117"/>
      <c r="H55" s="117"/>
      <c r="I55" s="117"/>
      <c r="J55" s="161" t="s">
        <v>76</v>
      </c>
      <c r="K55" s="162"/>
      <c r="L55" s="163"/>
      <c r="M55" s="117"/>
      <c r="N55" s="117"/>
      <c r="O55" s="117"/>
      <c r="P55" s="117"/>
      <c r="Q55" s="117"/>
      <c r="R55" s="117"/>
      <c r="S55" s="117"/>
      <c r="T55" s="185"/>
    </row>
    <row r="56" spans="2:20">
      <c r="B56" s="118" t="s">
        <v>102</v>
      </c>
      <c r="C56" s="119"/>
      <c r="D56" s="119" t="s">
        <v>103</v>
      </c>
      <c r="E56" s="119" t="s">
        <v>104</v>
      </c>
      <c r="F56" s="119"/>
      <c r="G56" s="119" t="s">
        <v>105</v>
      </c>
      <c r="H56" s="119" t="s">
        <v>106</v>
      </c>
      <c r="I56" s="119" t="s">
        <v>107</v>
      </c>
      <c r="J56" s="119" t="s">
        <v>108</v>
      </c>
      <c r="K56" s="77"/>
      <c r="L56" s="119" t="s">
        <v>109</v>
      </c>
      <c r="M56" s="119"/>
      <c r="N56" s="119" t="s">
        <v>103</v>
      </c>
      <c r="O56" s="119" t="s">
        <v>104</v>
      </c>
      <c r="P56" s="119" t="s">
        <v>110</v>
      </c>
      <c r="Q56" s="119" t="s">
        <v>111</v>
      </c>
      <c r="R56" s="119" t="s">
        <v>107</v>
      </c>
      <c r="S56" s="119" t="s">
        <v>112</v>
      </c>
      <c r="T56" s="180" t="s">
        <v>108</v>
      </c>
    </row>
    <row r="57" spans="2:20">
      <c r="B57" s="76" t="s">
        <v>113</v>
      </c>
      <c r="C57" s="77"/>
      <c r="D57" s="77">
        <f t="shared" ref="D57:D60" si="2">T33</f>
        <v>40</v>
      </c>
      <c r="E57" s="77" t="s">
        <v>114</v>
      </c>
      <c r="F57" s="77"/>
      <c r="G57" s="77">
        <v>1</v>
      </c>
      <c r="H57" s="77" t="s">
        <v>115</v>
      </c>
      <c r="I57" s="77">
        <v>1</v>
      </c>
      <c r="J57" s="78" t="s">
        <v>116</v>
      </c>
      <c r="K57" s="77"/>
      <c r="L57" s="79"/>
      <c r="M57" s="164"/>
      <c r="N57" s="78"/>
      <c r="O57" s="78"/>
      <c r="P57" s="78"/>
      <c r="Q57" s="78"/>
      <c r="R57" s="78"/>
      <c r="S57" s="78"/>
      <c r="T57" s="126"/>
    </row>
    <row r="58" spans="2:20">
      <c r="B58" s="73" t="s">
        <v>117</v>
      </c>
      <c r="C58" s="74"/>
      <c r="D58" s="74">
        <f t="shared" si="2"/>
        <v>80</v>
      </c>
      <c r="E58" s="74" t="s">
        <v>118</v>
      </c>
      <c r="F58" s="74"/>
      <c r="G58" s="74">
        <v>0</v>
      </c>
      <c r="H58" s="74" t="s">
        <v>115</v>
      </c>
      <c r="I58" s="74">
        <v>1</v>
      </c>
      <c r="J58" s="75" t="s">
        <v>116</v>
      </c>
      <c r="K58" s="77"/>
      <c r="L58" s="106"/>
      <c r="M58" s="100"/>
      <c r="N58" s="75"/>
      <c r="O58" s="75"/>
      <c r="P58" s="75"/>
      <c r="Q58" s="75"/>
      <c r="R58" s="75"/>
      <c r="S58" s="75"/>
      <c r="T58" s="125"/>
    </row>
    <row r="59" spans="2:20">
      <c r="B59" s="76" t="s">
        <v>119</v>
      </c>
      <c r="C59" s="77"/>
      <c r="D59" s="77">
        <f t="shared" si="2"/>
        <v>30</v>
      </c>
      <c r="E59" s="77" t="s">
        <v>120</v>
      </c>
      <c r="F59" s="77"/>
      <c r="G59" s="77">
        <v>0</v>
      </c>
      <c r="H59" s="77" t="s">
        <v>115</v>
      </c>
      <c r="I59" s="77">
        <v>1</v>
      </c>
      <c r="J59" s="78" t="s">
        <v>116</v>
      </c>
      <c r="K59" s="77"/>
      <c r="L59" s="79"/>
      <c r="M59" s="164"/>
      <c r="N59" s="78"/>
      <c r="O59" s="78"/>
      <c r="P59" s="78"/>
      <c r="Q59" s="78"/>
      <c r="R59" s="78"/>
      <c r="S59" s="78"/>
      <c r="T59" s="126"/>
    </row>
    <row r="60" spans="2:20">
      <c r="B60" s="73" t="s">
        <v>83</v>
      </c>
      <c r="C60" s="74"/>
      <c r="D60" s="74">
        <f t="shared" si="2"/>
        <v>25</v>
      </c>
      <c r="E60" s="75" t="s">
        <v>43</v>
      </c>
      <c r="F60" s="75"/>
      <c r="G60" s="74">
        <v>2</v>
      </c>
      <c r="H60" s="74" t="s">
        <v>115</v>
      </c>
      <c r="I60" s="74">
        <v>1</v>
      </c>
      <c r="J60" s="75" t="s">
        <v>116</v>
      </c>
      <c r="K60" s="77"/>
      <c r="L60" s="106"/>
      <c r="M60" s="100"/>
      <c r="N60" s="75"/>
      <c r="O60" s="75"/>
      <c r="P60" s="75"/>
      <c r="Q60" s="75"/>
      <c r="R60" s="75"/>
      <c r="S60" s="75"/>
      <c r="T60" s="125"/>
    </row>
    <row r="61" spans="2:20">
      <c r="B61" s="120"/>
      <c r="C61" s="78"/>
      <c r="D61" s="78"/>
      <c r="E61" s="78"/>
      <c r="F61" s="78"/>
      <c r="G61" s="78"/>
      <c r="H61" s="78"/>
      <c r="I61" s="78"/>
      <c r="J61" s="78"/>
      <c r="K61" s="77"/>
      <c r="L61" s="79"/>
      <c r="M61" s="164"/>
      <c r="N61" s="78"/>
      <c r="O61" s="78"/>
      <c r="P61" s="78"/>
      <c r="Q61" s="78"/>
      <c r="R61" s="78"/>
      <c r="S61" s="78"/>
      <c r="T61" s="126"/>
    </row>
    <row r="62" ht="17.25" spans="2:20">
      <c r="B62" s="121"/>
      <c r="C62" s="122"/>
      <c r="D62" s="122"/>
      <c r="E62" s="122"/>
      <c r="F62" s="122"/>
      <c r="G62" s="122"/>
      <c r="H62" s="122"/>
      <c r="I62" s="122"/>
      <c r="J62" s="122"/>
      <c r="K62" s="82"/>
      <c r="L62" s="165"/>
      <c r="M62" s="166"/>
      <c r="N62" s="122"/>
      <c r="O62" s="122"/>
      <c r="P62" s="122"/>
      <c r="Q62" s="122"/>
      <c r="R62" s="122"/>
      <c r="S62" s="122"/>
      <c r="T62" s="186"/>
    </row>
    <row r="63" spans="2:6">
      <c r="B63" s="123" t="s">
        <v>121</v>
      </c>
      <c r="C63" s="113"/>
      <c r="E63" s="113"/>
      <c r="F63" s="113"/>
    </row>
    <row r="64" ht="17.25" spans="2:6">
      <c r="B64" s="113"/>
      <c r="C64" s="113"/>
      <c r="E64" s="113"/>
      <c r="F64" s="113"/>
    </row>
    <row r="65" spans="2:20">
      <c r="B65" s="187" t="s">
        <v>122</v>
      </c>
      <c r="C65" s="162"/>
      <c r="D65" s="162"/>
      <c r="E65" s="162"/>
      <c r="F65" s="162"/>
      <c r="G65" s="162"/>
      <c r="H65" s="162"/>
      <c r="I65" s="162"/>
      <c r="J65" s="162"/>
      <c r="K65" s="162"/>
      <c r="L65" s="162"/>
      <c r="M65" s="162"/>
      <c r="N65" s="162"/>
      <c r="O65" s="162"/>
      <c r="P65" s="162"/>
      <c r="Q65" s="162"/>
      <c r="R65" s="162"/>
      <c r="S65" s="162"/>
      <c r="T65" s="224"/>
    </row>
    <row r="66" spans="2:20">
      <c r="B66" s="73" t="s">
        <v>123</v>
      </c>
      <c r="C66" s="74"/>
      <c r="D66" s="95"/>
      <c r="E66" s="95"/>
      <c r="F66" s="95"/>
      <c r="G66" s="95"/>
      <c r="H66" s="95"/>
      <c r="I66" s="95"/>
      <c r="J66" s="95"/>
      <c r="K66" s="77"/>
      <c r="L66" s="74" t="s">
        <v>124</v>
      </c>
      <c r="M66" s="74"/>
      <c r="N66" s="213" t="s">
        <v>125</v>
      </c>
      <c r="O66" s="213"/>
      <c r="P66" s="213"/>
      <c r="Q66" s="213"/>
      <c r="R66" s="213"/>
      <c r="S66" s="213"/>
      <c r="T66" s="225"/>
    </row>
    <row r="67" spans="2:20">
      <c r="B67" s="188" t="s">
        <v>126</v>
      </c>
      <c r="C67" s="92"/>
      <c r="D67" s="98"/>
      <c r="E67" s="98"/>
      <c r="F67" s="98"/>
      <c r="G67" s="98"/>
      <c r="H67" s="98"/>
      <c r="I67" s="98"/>
      <c r="J67" s="98"/>
      <c r="K67" s="77"/>
      <c r="L67" s="74"/>
      <c r="M67" s="74"/>
      <c r="N67" s="213"/>
      <c r="O67" s="213"/>
      <c r="P67" s="213"/>
      <c r="Q67" s="213"/>
      <c r="R67" s="213"/>
      <c r="S67" s="213"/>
      <c r="T67" s="225"/>
    </row>
    <row r="68" spans="2:20">
      <c r="B68" s="73" t="s">
        <v>127</v>
      </c>
      <c r="C68" s="74"/>
      <c r="D68" s="189"/>
      <c r="E68" s="190"/>
      <c r="F68" s="190"/>
      <c r="G68" s="190"/>
      <c r="H68" s="190"/>
      <c r="I68" s="190"/>
      <c r="J68" s="214"/>
      <c r="K68" s="77"/>
      <c r="L68" s="77" t="s">
        <v>128</v>
      </c>
      <c r="M68" s="77"/>
      <c r="N68" s="143" t="s">
        <v>125</v>
      </c>
      <c r="O68" s="144"/>
      <c r="P68" s="144"/>
      <c r="Q68" s="144"/>
      <c r="R68" s="144"/>
      <c r="S68" s="144"/>
      <c r="T68" s="226"/>
    </row>
    <row r="69" spans="2:20">
      <c r="B69" s="73"/>
      <c r="C69" s="74"/>
      <c r="D69" s="191"/>
      <c r="E69" s="192"/>
      <c r="F69" s="192"/>
      <c r="G69" s="192"/>
      <c r="H69" s="192"/>
      <c r="I69" s="192"/>
      <c r="J69" s="215"/>
      <c r="K69" s="77"/>
      <c r="L69" s="77"/>
      <c r="M69" s="77"/>
      <c r="N69" s="152"/>
      <c r="O69" s="153"/>
      <c r="P69" s="153"/>
      <c r="Q69" s="153"/>
      <c r="R69" s="153"/>
      <c r="S69" s="153"/>
      <c r="T69" s="227"/>
    </row>
    <row r="70" spans="2:20">
      <c r="B70" s="73"/>
      <c r="C70" s="74"/>
      <c r="D70" s="191"/>
      <c r="E70" s="192"/>
      <c r="F70" s="192"/>
      <c r="G70" s="192"/>
      <c r="H70" s="192"/>
      <c r="I70" s="192"/>
      <c r="J70" s="215"/>
      <c r="K70" s="77"/>
      <c r="L70" s="156" t="s">
        <v>129</v>
      </c>
      <c r="M70" s="156"/>
      <c r="N70" s="189" t="s">
        <v>125</v>
      </c>
      <c r="O70" s="190"/>
      <c r="P70" s="190"/>
      <c r="Q70" s="190"/>
      <c r="R70" s="190"/>
      <c r="S70" s="190"/>
      <c r="T70" s="228"/>
    </row>
    <row r="71" spans="2:20">
      <c r="B71" s="193"/>
      <c r="C71" s="194"/>
      <c r="D71" s="195"/>
      <c r="E71" s="196"/>
      <c r="F71" s="196"/>
      <c r="G71" s="196"/>
      <c r="H71" s="196"/>
      <c r="I71" s="196"/>
      <c r="J71" s="216"/>
      <c r="K71" s="82"/>
      <c r="L71" s="160"/>
      <c r="M71" s="160"/>
      <c r="N71" s="195"/>
      <c r="O71" s="196"/>
      <c r="P71" s="196"/>
      <c r="Q71" s="196"/>
      <c r="R71" s="196"/>
      <c r="S71" s="196"/>
      <c r="T71" s="223"/>
    </row>
    <row r="73" spans="2:20">
      <c r="B73" s="71" t="s">
        <v>130</v>
      </c>
      <c r="C73" s="72"/>
      <c r="D73" s="72"/>
      <c r="E73" s="72"/>
      <c r="F73" s="72"/>
      <c r="G73" s="72"/>
      <c r="H73" s="72"/>
      <c r="I73" s="72"/>
      <c r="J73" s="72"/>
      <c r="K73" s="72"/>
      <c r="L73" s="72"/>
      <c r="M73" s="72"/>
      <c r="N73" s="72"/>
      <c r="O73" s="72"/>
      <c r="P73" s="72"/>
      <c r="Q73" s="72"/>
      <c r="R73" s="72"/>
      <c r="S73" s="72"/>
      <c r="T73" s="124"/>
    </row>
    <row r="74" spans="2:20">
      <c r="B74" s="197"/>
      <c r="C74" s="198"/>
      <c r="D74" s="198"/>
      <c r="E74" s="198"/>
      <c r="F74" s="198"/>
      <c r="G74" s="198"/>
      <c r="H74" s="198"/>
      <c r="I74" s="198"/>
      <c r="J74" s="198"/>
      <c r="K74" s="198"/>
      <c r="L74" s="198"/>
      <c r="M74" s="198"/>
      <c r="N74" s="198"/>
      <c r="O74" s="198"/>
      <c r="P74" s="198"/>
      <c r="Q74" s="198"/>
      <c r="R74" s="198"/>
      <c r="S74" s="198"/>
      <c r="T74" s="229"/>
    </row>
    <row r="75" spans="2:20">
      <c r="B75" s="197"/>
      <c r="C75" s="198"/>
      <c r="D75" s="198"/>
      <c r="E75" s="198"/>
      <c r="F75" s="198"/>
      <c r="G75" s="198"/>
      <c r="H75" s="198"/>
      <c r="I75" s="198"/>
      <c r="J75" s="198"/>
      <c r="K75" s="198"/>
      <c r="L75" s="198"/>
      <c r="M75" s="198"/>
      <c r="N75" s="198"/>
      <c r="O75" s="198"/>
      <c r="P75" s="198"/>
      <c r="Q75" s="198"/>
      <c r="R75" s="198"/>
      <c r="S75" s="198"/>
      <c r="T75" s="229"/>
    </row>
    <row r="76" spans="2:20">
      <c r="B76" s="197"/>
      <c r="C76" s="198"/>
      <c r="D76" s="198"/>
      <c r="E76" s="198"/>
      <c r="F76" s="198"/>
      <c r="G76" s="198"/>
      <c r="H76" s="198"/>
      <c r="I76" s="198"/>
      <c r="J76" s="198"/>
      <c r="K76" s="198"/>
      <c r="L76" s="198"/>
      <c r="M76" s="198"/>
      <c r="N76" s="198"/>
      <c r="O76" s="198"/>
      <c r="P76" s="198"/>
      <c r="Q76" s="198"/>
      <c r="R76" s="198"/>
      <c r="S76" s="198"/>
      <c r="T76" s="229"/>
    </row>
    <row r="77" spans="2:20">
      <c r="B77" s="197"/>
      <c r="C77" s="198"/>
      <c r="D77" s="198"/>
      <c r="E77" s="198"/>
      <c r="F77" s="198"/>
      <c r="G77" s="198"/>
      <c r="H77" s="198"/>
      <c r="I77" s="198"/>
      <c r="J77" s="198"/>
      <c r="K77" s="198"/>
      <c r="L77" s="198"/>
      <c r="M77" s="198"/>
      <c r="N77" s="198"/>
      <c r="O77" s="198"/>
      <c r="P77" s="198"/>
      <c r="Q77" s="198"/>
      <c r="R77" s="198"/>
      <c r="S77" s="198"/>
      <c r="T77" s="229"/>
    </row>
    <row r="78" spans="2:20">
      <c r="B78" s="199"/>
      <c r="C78" s="200"/>
      <c r="D78" s="200"/>
      <c r="E78" s="200"/>
      <c r="F78" s="200"/>
      <c r="G78" s="200"/>
      <c r="H78" s="200"/>
      <c r="I78" s="200"/>
      <c r="J78" s="200"/>
      <c r="K78" s="200"/>
      <c r="L78" s="200"/>
      <c r="M78" s="200"/>
      <c r="N78" s="200"/>
      <c r="O78" s="200"/>
      <c r="P78" s="200"/>
      <c r="Q78" s="200"/>
      <c r="R78" s="200"/>
      <c r="S78" s="200"/>
      <c r="T78" s="230"/>
    </row>
    <row r="80" spans="2:20">
      <c r="B80" s="71" t="s">
        <v>131</v>
      </c>
      <c r="C80" s="72"/>
      <c r="D80" s="72"/>
      <c r="E80" s="72"/>
      <c r="F80" s="72"/>
      <c r="G80" s="72"/>
      <c r="H80" s="72"/>
      <c r="I80" s="72"/>
      <c r="J80" s="124"/>
      <c r="L80" s="203" t="s">
        <v>132</v>
      </c>
      <c r="M80" s="204"/>
      <c r="N80" s="204"/>
      <c r="O80" s="204"/>
      <c r="P80" s="204"/>
      <c r="Q80" s="204"/>
      <c r="R80" s="204"/>
      <c r="S80" s="204"/>
      <c r="T80" s="219"/>
    </row>
    <row r="81" spans="2:20">
      <c r="B81" s="73" t="s">
        <v>133</v>
      </c>
      <c r="C81" s="75"/>
      <c r="D81" s="75"/>
      <c r="E81" s="74" t="s">
        <v>134</v>
      </c>
      <c r="F81" s="75"/>
      <c r="G81" s="75"/>
      <c r="H81" s="74" t="s">
        <v>135</v>
      </c>
      <c r="I81" s="75"/>
      <c r="J81" s="125"/>
      <c r="L81" s="205"/>
      <c r="M81" s="192"/>
      <c r="N81" s="192"/>
      <c r="O81" s="192"/>
      <c r="P81" s="192"/>
      <c r="Q81" s="192"/>
      <c r="R81" s="192"/>
      <c r="S81" s="192"/>
      <c r="T81" s="220"/>
    </row>
    <row r="82" spans="2:20">
      <c r="B82" s="76" t="s">
        <v>136</v>
      </c>
      <c r="C82" s="77"/>
      <c r="D82" s="201"/>
      <c r="E82" s="201"/>
      <c r="F82" s="201"/>
      <c r="G82" s="201"/>
      <c r="H82" s="201"/>
      <c r="I82" s="201"/>
      <c r="J82" s="217"/>
      <c r="L82" s="206"/>
      <c r="M82" s="150"/>
      <c r="N82" s="150"/>
      <c r="O82" s="150"/>
      <c r="P82" s="150"/>
      <c r="Q82" s="150"/>
      <c r="R82" s="150"/>
      <c r="S82" s="150"/>
      <c r="T82" s="221"/>
    </row>
    <row r="83" ht="17.25" spans="2:20">
      <c r="B83" s="193" t="s">
        <v>137</v>
      </c>
      <c r="C83" s="194"/>
      <c r="D83" s="202"/>
      <c r="E83" s="202"/>
      <c r="F83" s="202"/>
      <c r="G83" s="202"/>
      <c r="H83" s="202"/>
      <c r="I83" s="202"/>
      <c r="J83" s="218"/>
      <c r="L83" s="205"/>
      <c r="M83" s="192"/>
      <c r="N83" s="192"/>
      <c r="O83" s="192"/>
      <c r="P83" s="192"/>
      <c r="Q83" s="192"/>
      <c r="R83" s="192"/>
      <c r="S83" s="192"/>
      <c r="T83" s="220"/>
    </row>
    <row r="84" ht="17.25" spans="12:20">
      <c r="L84" s="206"/>
      <c r="M84" s="150"/>
      <c r="N84" s="150"/>
      <c r="O84" s="150"/>
      <c r="P84" s="150"/>
      <c r="Q84" s="150"/>
      <c r="R84" s="150"/>
      <c r="S84" s="150"/>
      <c r="T84" s="221"/>
    </row>
    <row r="85" spans="2:20">
      <c r="B85" s="203" t="s">
        <v>138</v>
      </c>
      <c r="C85" s="204"/>
      <c r="D85" s="204"/>
      <c r="E85" s="204"/>
      <c r="F85" s="204"/>
      <c r="G85" s="204"/>
      <c r="H85" s="204"/>
      <c r="I85" s="204"/>
      <c r="J85" s="219"/>
      <c r="L85" s="205"/>
      <c r="M85" s="192"/>
      <c r="N85" s="192"/>
      <c r="O85" s="192"/>
      <c r="P85" s="192"/>
      <c r="Q85" s="192"/>
      <c r="R85" s="192"/>
      <c r="S85" s="192"/>
      <c r="T85" s="220"/>
    </row>
    <row r="86" spans="2:20">
      <c r="B86" s="205"/>
      <c r="C86" s="192"/>
      <c r="D86" s="192"/>
      <c r="E86" s="192"/>
      <c r="F86" s="192"/>
      <c r="G86" s="192"/>
      <c r="H86" s="192"/>
      <c r="I86" s="192"/>
      <c r="J86" s="220"/>
      <c r="L86" s="206"/>
      <c r="M86" s="150"/>
      <c r="N86" s="150"/>
      <c r="O86" s="150"/>
      <c r="P86" s="150"/>
      <c r="Q86" s="150"/>
      <c r="R86" s="150"/>
      <c r="S86" s="150"/>
      <c r="T86" s="221"/>
    </row>
    <row r="87" ht="17.25" spans="2:20">
      <c r="B87" s="206"/>
      <c r="C87" s="150"/>
      <c r="D87" s="150"/>
      <c r="E87" s="150"/>
      <c r="F87" s="150"/>
      <c r="G87" s="150"/>
      <c r="H87" s="150"/>
      <c r="I87" s="150"/>
      <c r="J87" s="221"/>
      <c r="L87" s="209"/>
      <c r="M87" s="196"/>
      <c r="N87" s="196"/>
      <c r="O87" s="196"/>
      <c r="P87" s="196"/>
      <c r="Q87" s="196"/>
      <c r="R87" s="196"/>
      <c r="S87" s="196"/>
      <c r="T87" s="223"/>
    </row>
    <row r="88" ht="17.25" spans="2:10">
      <c r="B88" s="205"/>
      <c r="C88" s="192"/>
      <c r="D88" s="192"/>
      <c r="E88" s="192"/>
      <c r="F88" s="192"/>
      <c r="G88" s="192"/>
      <c r="H88" s="192"/>
      <c r="I88" s="192"/>
      <c r="J88" s="220"/>
    </row>
    <row r="89" ht="17.25" spans="2:20">
      <c r="B89" s="207"/>
      <c r="C89" s="208"/>
      <c r="D89" s="208"/>
      <c r="E89" s="208"/>
      <c r="F89" s="208"/>
      <c r="G89" s="208"/>
      <c r="H89" s="208"/>
      <c r="I89" s="208"/>
      <c r="J89" s="222"/>
      <c r="L89" s="203" t="s">
        <v>139</v>
      </c>
      <c r="M89" s="204"/>
      <c r="N89" s="204"/>
      <c r="O89" s="204"/>
      <c r="P89" s="204"/>
      <c r="Q89" s="204"/>
      <c r="R89" s="204"/>
      <c r="S89" s="204"/>
      <c r="T89" s="219"/>
    </row>
    <row r="90" ht="17.25" spans="12:20">
      <c r="L90" s="205"/>
      <c r="M90" s="192"/>
      <c r="N90" s="192"/>
      <c r="O90" s="192"/>
      <c r="P90" s="192"/>
      <c r="Q90" s="192"/>
      <c r="R90" s="192"/>
      <c r="S90" s="192"/>
      <c r="T90" s="220"/>
    </row>
    <row r="91" spans="2:20">
      <c r="B91" s="203" t="s">
        <v>140</v>
      </c>
      <c r="C91" s="204"/>
      <c r="D91" s="204"/>
      <c r="E91" s="204"/>
      <c r="F91" s="204"/>
      <c r="G91" s="204"/>
      <c r="H91" s="204"/>
      <c r="I91" s="204"/>
      <c r="J91" s="219"/>
      <c r="L91" s="206"/>
      <c r="M91" s="150"/>
      <c r="N91" s="150"/>
      <c r="O91" s="150"/>
      <c r="P91" s="150"/>
      <c r="Q91" s="150"/>
      <c r="R91" s="150"/>
      <c r="S91" s="150"/>
      <c r="T91" s="221"/>
    </row>
    <row r="92" spans="2:20">
      <c r="B92" s="205"/>
      <c r="C92" s="192"/>
      <c r="D92" s="192"/>
      <c r="E92" s="192"/>
      <c r="F92" s="192"/>
      <c r="G92" s="192"/>
      <c r="H92" s="192"/>
      <c r="I92" s="192"/>
      <c r="J92" s="220"/>
      <c r="L92" s="205"/>
      <c r="M92" s="192"/>
      <c r="N92" s="192"/>
      <c r="O92" s="192"/>
      <c r="P92" s="192"/>
      <c r="Q92" s="192"/>
      <c r="R92" s="192"/>
      <c r="S92" s="192"/>
      <c r="T92" s="220"/>
    </row>
    <row r="93" spans="2:20">
      <c r="B93" s="206"/>
      <c r="C93" s="150"/>
      <c r="D93" s="150"/>
      <c r="E93" s="150"/>
      <c r="F93" s="150"/>
      <c r="G93" s="150"/>
      <c r="H93" s="150"/>
      <c r="I93" s="150"/>
      <c r="J93" s="221"/>
      <c r="L93" s="206"/>
      <c r="M93" s="150"/>
      <c r="N93" s="150"/>
      <c r="O93" s="150"/>
      <c r="P93" s="150"/>
      <c r="Q93" s="150"/>
      <c r="R93" s="150"/>
      <c r="S93" s="150"/>
      <c r="T93" s="221"/>
    </row>
    <row r="94" ht="17.25" spans="2:20">
      <c r="B94" s="209"/>
      <c r="C94" s="196"/>
      <c r="D94" s="196"/>
      <c r="E94" s="196"/>
      <c r="F94" s="196"/>
      <c r="G94" s="196"/>
      <c r="H94" s="196"/>
      <c r="I94" s="196"/>
      <c r="J94" s="223"/>
      <c r="L94" s="205"/>
      <c r="M94" s="192"/>
      <c r="N94" s="192"/>
      <c r="O94" s="192"/>
      <c r="P94" s="192"/>
      <c r="Q94" s="192"/>
      <c r="R94" s="192"/>
      <c r="S94" s="192"/>
      <c r="T94" s="220"/>
    </row>
    <row r="95" ht="17.25" spans="12:20">
      <c r="L95" s="206"/>
      <c r="M95" s="150"/>
      <c r="N95" s="150"/>
      <c r="O95" s="150"/>
      <c r="P95" s="150"/>
      <c r="Q95" s="150"/>
      <c r="R95" s="150"/>
      <c r="S95" s="150"/>
      <c r="T95" s="221"/>
    </row>
    <row r="96" spans="2:20">
      <c r="B96" s="203" t="s">
        <v>141</v>
      </c>
      <c r="C96" s="204"/>
      <c r="D96" s="204"/>
      <c r="E96" s="204"/>
      <c r="F96" s="204"/>
      <c r="G96" s="204"/>
      <c r="H96" s="204"/>
      <c r="I96" s="204"/>
      <c r="J96" s="219"/>
      <c r="L96" s="205"/>
      <c r="M96" s="192"/>
      <c r="N96" s="192"/>
      <c r="O96" s="192"/>
      <c r="P96" s="192"/>
      <c r="Q96" s="192"/>
      <c r="R96" s="192"/>
      <c r="S96" s="192"/>
      <c r="T96" s="220"/>
    </row>
    <row r="97" spans="2:20">
      <c r="B97" s="205"/>
      <c r="C97" s="192"/>
      <c r="D97" s="192"/>
      <c r="E97" s="192"/>
      <c r="F97" s="192"/>
      <c r="G97" s="192"/>
      <c r="H97" s="192"/>
      <c r="I97" s="192"/>
      <c r="J97" s="220"/>
      <c r="L97" s="206"/>
      <c r="M97" s="150"/>
      <c r="N97" s="150"/>
      <c r="O97" s="150"/>
      <c r="P97" s="150"/>
      <c r="Q97" s="150"/>
      <c r="R97" s="150"/>
      <c r="S97" s="150"/>
      <c r="T97" s="221"/>
    </row>
    <row r="98" spans="2:20">
      <c r="B98" s="206"/>
      <c r="C98" s="150"/>
      <c r="D98" s="150"/>
      <c r="E98" s="150"/>
      <c r="F98" s="150"/>
      <c r="G98" s="150"/>
      <c r="H98" s="150"/>
      <c r="I98" s="150"/>
      <c r="J98" s="221"/>
      <c r="L98" s="205"/>
      <c r="M98" s="192"/>
      <c r="N98" s="192"/>
      <c r="O98" s="192"/>
      <c r="P98" s="192"/>
      <c r="Q98" s="192"/>
      <c r="R98" s="192"/>
      <c r="S98" s="192"/>
      <c r="T98" s="220"/>
    </row>
    <row r="99" spans="2:20">
      <c r="B99" s="205"/>
      <c r="C99" s="192"/>
      <c r="D99" s="192"/>
      <c r="E99" s="192"/>
      <c r="F99" s="192"/>
      <c r="G99" s="192"/>
      <c r="H99" s="192"/>
      <c r="I99" s="192"/>
      <c r="J99" s="220"/>
      <c r="L99" s="206"/>
      <c r="M99" s="150"/>
      <c r="N99" s="150"/>
      <c r="O99" s="150"/>
      <c r="P99" s="150"/>
      <c r="Q99" s="150"/>
      <c r="R99" s="150"/>
      <c r="S99" s="150"/>
      <c r="T99" s="221"/>
    </row>
    <row r="100" spans="2:20">
      <c r="B100" s="206"/>
      <c r="C100" s="150"/>
      <c r="D100" s="150"/>
      <c r="E100" s="150"/>
      <c r="F100" s="150"/>
      <c r="G100" s="150"/>
      <c r="H100" s="150"/>
      <c r="I100" s="150"/>
      <c r="J100" s="221"/>
      <c r="L100" s="205"/>
      <c r="M100" s="192"/>
      <c r="N100" s="192"/>
      <c r="O100" s="192"/>
      <c r="P100" s="192"/>
      <c r="Q100" s="192"/>
      <c r="R100" s="192"/>
      <c r="S100" s="192"/>
      <c r="T100" s="220"/>
    </row>
    <row r="101" ht="17.25" spans="2:20">
      <c r="B101" s="209"/>
      <c r="C101" s="196"/>
      <c r="D101" s="196"/>
      <c r="E101" s="196"/>
      <c r="F101" s="196"/>
      <c r="G101" s="196"/>
      <c r="H101" s="196"/>
      <c r="I101" s="196"/>
      <c r="J101" s="223"/>
      <c r="L101" s="207"/>
      <c r="M101" s="208"/>
      <c r="N101" s="208"/>
      <c r="O101" s="208"/>
      <c r="P101" s="208"/>
      <c r="Q101" s="208"/>
      <c r="R101" s="208"/>
      <c r="S101" s="208"/>
      <c r="T101" s="222"/>
    </row>
    <row r="103" spans="2:20">
      <c r="B103" s="210" t="s">
        <v>142</v>
      </c>
      <c r="C103" s="211"/>
      <c r="D103" s="211"/>
      <c r="E103" s="211"/>
      <c r="F103" s="211"/>
      <c r="G103" s="211"/>
      <c r="H103" s="211"/>
      <c r="I103" s="211"/>
      <c r="J103" s="211"/>
      <c r="K103" s="211"/>
      <c r="L103" s="211"/>
      <c r="M103" s="211"/>
      <c r="N103" s="211"/>
      <c r="O103" s="211"/>
      <c r="P103" s="211"/>
      <c r="Q103" s="211"/>
      <c r="R103" s="211"/>
      <c r="S103" s="211"/>
      <c r="T103" s="211"/>
    </row>
    <row r="104" spans="2:20">
      <c r="B104" s="212" t="str">
        <f>".st"&amp;M3&amp;N3&amp;" "&amp;M4&amp;N4&amp;" "&amp;M5&amp;N5&amp;" "&amp;O3&amp;P3&amp;" "&amp;O4&amp;P4&amp;" "&amp;Q3&amp;R3&amp;" "&amp;Q4&amp;R4&amp;" "&amp;Q5&amp;R5&amp;" "&amp;S3&amp;T3&amp;" "&amp;S4&amp;T4&amp;" "&amp;S5&amp;T5&amp;" "&amp;"理智"&amp;O8&amp;" "&amp;"san"&amp;O8&amp;" "&amp;"HP"&amp;S8&amp;" "&amp;"MP"&amp;S7&amp;" "&amp;C12&amp;J12&amp;" "&amp;C13&amp;J13&amp;" "&amp;C14&amp;J14&amp;" "&amp;C15&amp;J15&amp;" "&amp;"催眠术"&amp;J16&amp;" "&amp;C17&amp;J17&amp;" "&amp;C18&amp;J18&amp;" "&amp;C19&amp;J19&amp;" "&amp;C20&amp;J20&amp;" "&amp;C21&amp;J21&amp;" "&amp;C24&amp;J24&amp;" "&amp;"药剂学"&amp;J25&amp;" "&amp;"医学"&amp;J26&amp;" "&amp;C36&amp;J36&amp;" "&amp;C37&amp;J37&amp;" "&amp;C38&amp;J38&amp;" "&amp;C39&amp;J39&amp;" "&amp;"心理学"&amp;J40&amp;" "&amp;C41&amp;J41&amp;" "&amp;C42&amp;J42&amp;" "&amp;C43&amp;J43&amp;" "&amp;C44&amp;J44&amp;" "&amp;C45&amp;J45&amp;" "&amp;C46&amp;J46&amp;" "&amp;C47&amp;J47&amp;" "&amp;C48&amp;J48&amp;" "&amp;C49&amp;J49&amp;" "&amp;M21&amp;T21&amp;" "&amp;M22&amp;T22&amp;" "&amp;M23&amp;T23&amp;" "&amp;M24&amp;T24&amp;" "&amp;M25&amp;T25&amp;" "&amp;M26&amp;T26&amp;" "&amp;M27&amp;T27&amp;" "&amp;M28&amp;T28&amp;" "&amp;M29&amp;T29&amp;" "&amp;M30&amp;T30&amp;" "&amp;M31&amp;T31&amp;" "&amp;M33&amp;T33&amp;" "&amp;"撕裂"&amp;T34&amp;" "&amp;M35&amp;T35&amp;" "&amp;M36&amp;T36&amp;" "&amp;"投掷"&amp;T37&amp;" "&amp;M38&amp;T38</f>
        <v>.st力量 体质 体型1 敏捷 外表 智力 意志 教育 灵感0 幸运0 知识0 理智 san HP MP 克苏鲁神话0 梦知识10 人类学0 睡眠50 催眠术10 做梦25 察觉危险10 里社会1 洗澡50 自然界认知0 神秘学5 药剂学1 医学1 啼叫50 地位1 恐吓50 装可爱0 心理学1 母语0 人类语0 汪星语1 其它语种1 电光一闪0 领航25 游泳10 跳跃50 攀爬50 图书馆利用1 聆听40 侦察25 急救10 心理分析1 藏匿5 乔装1 躲藏25 潜行50 跟踪20 嗅觉50 爪击40 撕裂80 撕咬30 擒抱25 投掷10 躲闪0</v>
      </c>
      <c r="C104" s="212"/>
      <c r="D104" s="212"/>
      <c r="E104" s="212"/>
      <c r="F104" s="212"/>
      <c r="G104" s="212"/>
      <c r="H104" s="212"/>
      <c r="I104" s="212"/>
      <c r="J104" s="212"/>
      <c r="K104" s="212"/>
      <c r="L104" s="212"/>
      <c r="M104" s="212"/>
      <c r="N104" s="212"/>
      <c r="O104" s="212"/>
      <c r="P104" s="212"/>
      <c r="Q104" s="212"/>
      <c r="R104" s="212"/>
      <c r="S104" s="212"/>
      <c r="T104" s="212"/>
    </row>
    <row r="105" spans="2:20">
      <c r="B105" s="212"/>
      <c r="C105" s="212"/>
      <c r="D105" s="212"/>
      <c r="E105" s="212"/>
      <c r="F105" s="212"/>
      <c r="G105" s="212"/>
      <c r="H105" s="212"/>
      <c r="I105" s="212"/>
      <c r="J105" s="212"/>
      <c r="K105" s="212"/>
      <c r="L105" s="212"/>
      <c r="M105" s="212"/>
      <c r="N105" s="212"/>
      <c r="O105" s="212"/>
      <c r="P105" s="212"/>
      <c r="Q105" s="212"/>
      <c r="R105" s="212"/>
      <c r="S105" s="212"/>
      <c r="T105" s="212"/>
    </row>
    <row r="106" spans="2:20">
      <c r="B106" s="212"/>
      <c r="C106" s="212"/>
      <c r="D106" s="212"/>
      <c r="E106" s="212"/>
      <c r="F106" s="212"/>
      <c r="G106" s="212"/>
      <c r="H106" s="212"/>
      <c r="I106" s="212"/>
      <c r="J106" s="212"/>
      <c r="K106" s="212"/>
      <c r="L106" s="212"/>
      <c r="M106" s="212"/>
      <c r="N106" s="212"/>
      <c r="O106" s="212"/>
      <c r="P106" s="212"/>
      <c r="Q106" s="212"/>
      <c r="R106" s="212"/>
      <c r="S106" s="212"/>
      <c r="T106" s="212"/>
    </row>
    <row r="107" spans="2:20">
      <c r="B107" s="212"/>
      <c r="C107" s="212"/>
      <c r="D107" s="212"/>
      <c r="E107" s="212"/>
      <c r="F107" s="212"/>
      <c r="G107" s="212"/>
      <c r="H107" s="212"/>
      <c r="I107" s="212"/>
      <c r="J107" s="212"/>
      <c r="K107" s="212"/>
      <c r="L107" s="212"/>
      <c r="M107" s="212"/>
      <c r="N107" s="212"/>
      <c r="O107" s="212"/>
      <c r="P107" s="212"/>
      <c r="Q107" s="212"/>
      <c r="R107" s="212"/>
      <c r="S107" s="212"/>
      <c r="T107" s="212"/>
    </row>
    <row r="108" spans="2:20">
      <c r="B108" s="212"/>
      <c r="C108" s="212"/>
      <c r="D108" s="212"/>
      <c r="E108" s="212"/>
      <c r="F108" s="212"/>
      <c r="G108" s="212"/>
      <c r="H108" s="212"/>
      <c r="I108" s="212"/>
      <c r="J108" s="212"/>
      <c r="K108" s="212"/>
      <c r="L108" s="212"/>
      <c r="M108" s="212"/>
      <c r="N108" s="212"/>
      <c r="O108" s="212"/>
      <c r="P108" s="212"/>
      <c r="Q108" s="212"/>
      <c r="R108" s="212"/>
      <c r="S108" s="212"/>
      <c r="T108" s="212"/>
    </row>
    <row r="109" spans="2:20">
      <c r="B109" s="212"/>
      <c r="C109" s="212"/>
      <c r="D109" s="212"/>
      <c r="E109" s="212"/>
      <c r="F109" s="212"/>
      <c r="G109" s="212"/>
      <c r="H109" s="212"/>
      <c r="I109" s="212"/>
      <c r="J109" s="212"/>
      <c r="K109" s="212"/>
      <c r="L109" s="212"/>
      <c r="M109" s="212"/>
      <c r="N109" s="212"/>
      <c r="O109" s="212"/>
      <c r="P109" s="212"/>
      <c r="Q109" s="212"/>
      <c r="R109" s="212"/>
      <c r="S109" s="212"/>
      <c r="T109" s="212"/>
    </row>
  </sheetData>
  <sheetProtection selectLockedCells="1"/>
  <mergeCells count="209">
    <mergeCell ref="B2:K2"/>
    <mergeCell ref="M2:T2"/>
    <mergeCell ref="B3:C3"/>
    <mergeCell ref="D3:K3"/>
    <mergeCell ref="B4:C4"/>
    <mergeCell ref="D4:F4"/>
    <mergeCell ref="G4:H4"/>
    <mergeCell ref="I4:K4"/>
    <mergeCell ref="B5:C5"/>
    <mergeCell ref="D5:F5"/>
    <mergeCell ref="G5:H5"/>
    <mergeCell ref="I5:K5"/>
    <mergeCell ref="B6:C6"/>
    <mergeCell ref="D6:K6"/>
    <mergeCell ref="M6:O6"/>
    <mergeCell ref="Q6:R6"/>
    <mergeCell ref="S6:T6"/>
    <mergeCell ref="B7:C7"/>
    <mergeCell ref="D7:K7"/>
    <mergeCell ref="N7:P7"/>
    <mergeCell ref="Q7:R7"/>
    <mergeCell ref="B8:C8"/>
    <mergeCell ref="D8:G8"/>
    <mergeCell ref="H8:I8"/>
    <mergeCell ref="J8:K8"/>
    <mergeCell ref="M8:N8"/>
    <mergeCell ref="Q8:R8"/>
    <mergeCell ref="B9:D9"/>
    <mergeCell ref="E9:G9"/>
    <mergeCell ref="N9:P9"/>
    <mergeCell ref="Q9:T9"/>
    <mergeCell ref="B10:T10"/>
    <mergeCell ref="C11:E11"/>
    <mergeCell ref="L11:O11"/>
    <mergeCell ref="C12:E12"/>
    <mergeCell ref="C13:E13"/>
    <mergeCell ref="C14:E14"/>
    <mergeCell ref="C15:E15"/>
    <mergeCell ref="C16:E16"/>
    <mergeCell ref="C17:E17"/>
    <mergeCell ref="C18:E18"/>
    <mergeCell ref="C19:E19"/>
    <mergeCell ref="C20:E20"/>
    <mergeCell ref="M20:O20"/>
    <mergeCell ref="C21:E21"/>
    <mergeCell ref="M21:O21"/>
    <mergeCell ref="C22:E22"/>
    <mergeCell ref="M22:O22"/>
    <mergeCell ref="C23:E23"/>
    <mergeCell ref="M23:O23"/>
    <mergeCell ref="C24:E24"/>
    <mergeCell ref="M24:O24"/>
    <mergeCell ref="C25:E25"/>
    <mergeCell ref="M25:O25"/>
    <mergeCell ref="C26:E26"/>
    <mergeCell ref="M26:O26"/>
    <mergeCell ref="C27:E27"/>
    <mergeCell ref="M27:O27"/>
    <mergeCell ref="D28:E28"/>
    <mergeCell ref="M28:O28"/>
    <mergeCell ref="D29:E29"/>
    <mergeCell ref="M29:O29"/>
    <mergeCell ref="D30:E30"/>
    <mergeCell ref="M30:O30"/>
    <mergeCell ref="D31:E31"/>
    <mergeCell ref="M31:O31"/>
    <mergeCell ref="D32:E32"/>
    <mergeCell ref="N32:O32"/>
    <mergeCell ref="D33:E33"/>
    <mergeCell ref="M33:O33"/>
    <mergeCell ref="D34:E34"/>
    <mergeCell ref="M34:O34"/>
    <mergeCell ref="D35:E35"/>
    <mergeCell ref="M35:O35"/>
    <mergeCell ref="C36:E36"/>
    <mergeCell ref="M36:O36"/>
    <mergeCell ref="C37:E37"/>
    <mergeCell ref="M37:O37"/>
    <mergeCell ref="C38:E38"/>
    <mergeCell ref="M38:O38"/>
    <mergeCell ref="C39:E39"/>
    <mergeCell ref="M39:O39"/>
    <mergeCell ref="C40:E40"/>
    <mergeCell ref="M40:O40"/>
    <mergeCell ref="C41:D41"/>
    <mergeCell ref="M41:O41"/>
    <mergeCell ref="C42:D42"/>
    <mergeCell ref="M42:O42"/>
    <mergeCell ref="C43:D43"/>
    <mergeCell ref="M43:O43"/>
    <mergeCell ref="C44:D44"/>
    <mergeCell ref="N44:O44"/>
    <mergeCell ref="C45:E45"/>
    <mergeCell ref="M45:O45"/>
    <mergeCell ref="C46:E46"/>
    <mergeCell ref="M46:O46"/>
    <mergeCell ref="C47:E47"/>
    <mergeCell ref="M47:O47"/>
    <mergeCell ref="C48:E48"/>
    <mergeCell ref="M48:O48"/>
    <mergeCell ref="C49:E49"/>
    <mergeCell ref="M49:O49"/>
    <mergeCell ref="C50:E50"/>
    <mergeCell ref="M50:O50"/>
    <mergeCell ref="C51:E51"/>
    <mergeCell ref="M51:O51"/>
    <mergeCell ref="C52:E52"/>
    <mergeCell ref="M52:O52"/>
    <mergeCell ref="C53:E53"/>
    <mergeCell ref="M53:O53"/>
    <mergeCell ref="C55:D55"/>
    <mergeCell ref="J55:L55"/>
    <mergeCell ref="B56:C56"/>
    <mergeCell ref="E56:F56"/>
    <mergeCell ref="L56:M56"/>
    <mergeCell ref="B57:C57"/>
    <mergeCell ref="E57:F57"/>
    <mergeCell ref="L57:M57"/>
    <mergeCell ref="B58:C58"/>
    <mergeCell ref="E58:F58"/>
    <mergeCell ref="L58:M58"/>
    <mergeCell ref="B59:C59"/>
    <mergeCell ref="E59:F59"/>
    <mergeCell ref="L59:M59"/>
    <mergeCell ref="B60:C60"/>
    <mergeCell ref="E60:F60"/>
    <mergeCell ref="L60:M60"/>
    <mergeCell ref="B61:C61"/>
    <mergeCell ref="E61:F61"/>
    <mergeCell ref="L61:M61"/>
    <mergeCell ref="B62:C62"/>
    <mergeCell ref="E62:F62"/>
    <mergeCell ref="L62:M62"/>
    <mergeCell ref="B65:T65"/>
    <mergeCell ref="B66:C66"/>
    <mergeCell ref="D66:J66"/>
    <mergeCell ref="B67:C67"/>
    <mergeCell ref="D67:J67"/>
    <mergeCell ref="B73:T73"/>
    <mergeCell ref="B80:J80"/>
    <mergeCell ref="L80:T80"/>
    <mergeCell ref="C81:D81"/>
    <mergeCell ref="F81:G81"/>
    <mergeCell ref="I81:J81"/>
    <mergeCell ref="L81:T81"/>
    <mergeCell ref="B82:C82"/>
    <mergeCell ref="D82:J82"/>
    <mergeCell ref="L82:T82"/>
    <mergeCell ref="B83:C83"/>
    <mergeCell ref="D83:J83"/>
    <mergeCell ref="L83:T83"/>
    <mergeCell ref="L84:T84"/>
    <mergeCell ref="B85:J85"/>
    <mergeCell ref="L85:T85"/>
    <mergeCell ref="B86:J86"/>
    <mergeCell ref="L86:T86"/>
    <mergeCell ref="B87:J87"/>
    <mergeCell ref="L87:T87"/>
    <mergeCell ref="B88:J88"/>
    <mergeCell ref="B89:J89"/>
    <mergeCell ref="L89:T89"/>
    <mergeCell ref="L90:T90"/>
    <mergeCell ref="B91:J91"/>
    <mergeCell ref="L91:T91"/>
    <mergeCell ref="B92:J92"/>
    <mergeCell ref="L92:T92"/>
    <mergeCell ref="B93:J93"/>
    <mergeCell ref="L93:T93"/>
    <mergeCell ref="B94:J94"/>
    <mergeCell ref="L94:T94"/>
    <mergeCell ref="L95:T95"/>
    <mergeCell ref="B96:J96"/>
    <mergeCell ref="L96:T96"/>
    <mergeCell ref="B97:J97"/>
    <mergeCell ref="L97:T97"/>
    <mergeCell ref="B98:J98"/>
    <mergeCell ref="L98:T98"/>
    <mergeCell ref="B99:J99"/>
    <mergeCell ref="L99:T99"/>
    <mergeCell ref="B100:J100"/>
    <mergeCell ref="L100:T100"/>
    <mergeCell ref="B101:J101"/>
    <mergeCell ref="L101:T101"/>
    <mergeCell ref="B103:T103"/>
    <mergeCell ref="B13:B27"/>
    <mergeCell ref="B28:B35"/>
    <mergeCell ref="B36:B40"/>
    <mergeCell ref="B41:B44"/>
    <mergeCell ref="B45:B53"/>
    <mergeCell ref="K56:K62"/>
    <mergeCell ref="K66:K71"/>
    <mergeCell ref="L21:L23"/>
    <mergeCell ref="L24:L25"/>
    <mergeCell ref="L26:L31"/>
    <mergeCell ref="L32:L38"/>
    <mergeCell ref="L39:L44"/>
    <mergeCell ref="L45:L53"/>
    <mergeCell ref="B104:T109"/>
    <mergeCell ref="B74:T78"/>
    <mergeCell ref="P11:T19"/>
    <mergeCell ref="L12:O19"/>
    <mergeCell ref="D68:J71"/>
    <mergeCell ref="B68:C71"/>
    <mergeCell ref="L66:M67"/>
    <mergeCell ref="N66:T67"/>
    <mergeCell ref="N68:T69"/>
    <mergeCell ref="L68:M69"/>
    <mergeCell ref="L70:M71"/>
    <mergeCell ref="N70:T71"/>
  </mergeCells>
  <conditionalFormatting sqref="T33">
    <cfRule type="cellIs" dxfId="0" priority="1" operator="greaterThan">
      <formula>59</formula>
    </cfRule>
  </conditionalFormatting>
  <conditionalFormatting sqref="J49">
    <cfRule type="cellIs" dxfId="0" priority="2" operator="greaterThan">
      <formula>49</formula>
    </cfRule>
  </conditionalFormatting>
  <conditionalFormatting sqref="J12:J48 T21:T32 T34:T53 J50:J53">
    <cfRule type="cellIs" dxfId="0" priority="4" operator="greaterThan">
      <formula>34</formula>
    </cfRule>
  </conditionalFormatting>
  <dataValidations count="69">
    <dataValidation allowBlank="1" showErrorMessage="1" sqref="G18"/>
    <dataValidation allowBlank="1" showInputMessage="1" showErrorMessage="1" promptTitle="关于年龄的提示" prompt="年龄不能低于教育+6&#10;在此之上，年龄每大10岁便获得1点教育。&#10;&#10;当超过岁数40岁时，每超过十年，在力量、体质、敏捷或外表中选择一项减1。" sqref="I5:K5"/>
    <dataValidation allowBlank="1" showInputMessage="1" showErrorMessage="1" promptTitle="Dream Knowledge梦知识10%" prompt="对幻梦境的知识&#10;若是该次故事与幻梦境有关，KP应在故事結束后斟酌给予1D10或类似的奖励。" sqref="C13:E13"/>
    <dataValidation allowBlank="1" showInputMessage="1" showErrorMessage="1" promptTitle="Jump跳跃50%" prompt="在成功的情况下，调查员可以垂直跳起并抓到等于他身高的高度。安全的落下等于他的身高，立定跳远至身高的距离，助跑跳两倍身高的距离。当从高处落下的时候，成功的检定可以抵消因高处落下的1D6点伤害。" sqref="C48:E48"/>
    <dataValidation allowBlank="1" showInputMessage="1" showErrorMessage="1" promptTitle="Own Language母语EDU*5%" prompt="喵？喵喵……喵！喵~喵~喵……" sqref="C41:D41"/>
    <dataValidation allowBlank="1" showInputMessage="1" showErrorMessage="1" promptTitle="几种状态" prompt="眩晕：眩晕者可以招架或闪避，无法攻击。&#10;休克：当调查员一次受到当前HP一半以上的伤害，投体质*5，失败则昏迷。&#10;昏迷：当调查员的体力下降至2点或更少时，ta将会会迷，在恢复至3之前无法醒来。&#10;死亡：当调查员的体力下降至0或负数时，若在下一个战斗轮结束之前恢复至至少1点，调查员便死亡了。&#10;窒息、中毒、着火及其它效果，请咨询你的守密人。" sqref="N7:P7"/>
    <dataValidation allowBlank="1" showInputMessage="1" showErrorMessage="1" promptTitle="Dream做梦25%" prompt="在睡眠期间灵魂跳跃到幻梦境，在睡眠期间都会活在幻梦境里。&#10;这种场合肉体依然留存在现实世界。" sqref="C17:E17"/>
    <dataValidation allowBlank="1" showInputMessage="1" showErrorMessage="1" promptTitle="关于魔法的提示" prompt="魔法会自然回复，会在24小时中逐渐回满。&#10;&#10;当意志值减少的时候，魔法最大值减少，但除非使用魔法值，否则魔法值不会减少。但它恢复时只能恢复到新的最大值。然而当意志值增加的时候，魔法值也会立即的增加。" sqref="S7"/>
    <dataValidation allowBlank="1" showInputMessage="1" showErrorMessage="1" promptTitle="擒抱的伤害" prompt="对目标造成物理伤害。对方必须已经被成功的擒抱住。然后擒抱方还要在本回合内再作一次成功的擒抱检定，或者以后回合的成功擒抱检定。成功会对对手造成1D6+DB的伤害。每一次新的伤害要求新的擒抱检定，但新的伤害也要重新检定。" sqref="E60:F60"/>
    <dataValidation type="list" allowBlank="1" showInputMessage="1" showErrorMessage="1" sqref="J8:K8">
      <formula1>"1890s,1920s,现代"</formula1>
    </dataValidation>
    <dataValidation allowBlank="1" showInputMessage="1" showErrorMessage="1" promptTitle="Conceal藏匿5%" prompt="允许视觉上的掩饰和保密，可能运用垃圾，衣物或者其他媒介，或是其他可以误导他人的材料，来伪装一个或多个物体。也可以制作秘密的嵌板，小隔间，或者是通过重新上色来改变物品特制来躲避侦查。&#10;通过使用这个技能，可以逃过视线，但不能用伪装来逃避哪怕不经意的一瞥。任何大件的物体会加大这个技能的难度。&#10;与隐藏技能综合应用。" sqref="M26:O26"/>
    <dataValidation allowBlank="1" showInputMessage="1" showErrorMessage="1" promptTitle="疯狂规则" prompt="临时疯狂：调查员一次失去5点或更多理智时，掷灵感，若成功，调查员便陷入临时疯狂，持续时间1d10+4战斗轮。&#10;不定时疯狂：调查员在一个小时内失去20%或以上的现有理智，将会陷入不定时疯狂，这将会持续1d6个月。&#10;永久疯狂：理智为0的调查员会陷入永久疯狂，在现实生活中，精神病院里的一个病人平均会呆四年多。&#10;具体症状及细则，请咨询你的守密人。" sqref="O8"/>
    <dataValidation allowBlank="1" showInputMessage="1" showErrorMessage="1" sqref="C27:E27 M42:O42 C22:E23 C52:E53 D32:E35 M39:O40"/>
    <dataValidation allowBlank="1" showInputMessage="1" showErrorMessage="1" promptTitle="Cthulhu Mythos克苏鲁神話0%" prompt="这项技能跟游戏中其他技能都不同。没有一个起始的调查员可以把职业技能点数或者兴趣技能点数加在这项技能上。在玩家卡上，这项技能没有检定格，因为成功的使用这项技能不能提供增长这项技能的机会。&#10;克苏鲁神话的点数来源于接触到了神话存在而陷入疯狂，了解到宇宙的真相而崩溃和阅读被遗忘的古籍和其他神话的记载。有时，目睹了某些仪式和牵扯入某些事件会提升克苏鲁神话的点数，但是这都取决于守秘人。" sqref="C12:E12"/>
    <dataValidation allowBlank="1" showInputMessage="1" showErrorMessage="1" promptTitle="体力的自动回复" prompt="调查员每周会自动回复1D3点体力，直到回满。&#10;急救和医学技能可以加快这一过程。" sqref="S8"/>
    <dataValidation type="list" showInputMessage="1" promptTitle="请勿对此处进行修改" prompt="既然当了猫，那就不要选择职业了。" sqref="E9:G9">
      <formula1>"0自定义,部落成员,传教士,发言人,飞机轮船驾驶员,工程师,古玩收藏家,黑客/顾问,记者,教授,警察,警方侦探,军官,狂热者,流浪者,律师,牧师,农夫,士兵,私家侦探,心理学家,业余爱好者,医生,艺人,艺术家,音乐家,运动员,罪犯,作家"</formula1>
    </dataValidation>
    <dataValidation allowBlank="1" showInputMessage="1" showErrorMessage="1" promptTitle="Anthropology人类学EDU*1%" prompt="包含所有分类中与人类有关系的知识。&#10;猫可以懂得和人类相关的知识，甚至包含历史、法律、药剂等等，但是并不懂得专业领域的范围" sqref="C14:E14"/>
    <dataValidation allowBlank="1" showInputMessage="1" showErrorMessage="1" promptTitle="Occult神秘学05%" prompt="使用者可以认出神秘学的物品，文字，观念以及能在看到的时候辨别出魔法的痕迹和神秘学的咒文。神秘学者对从埃及，苏美尔，从中世纪到文艺复兴时期的西方（或许包括亚洲和非洲）的隐秘知识比较熟悉。了解这一类的资料或许能够得到对于神秘的感知。在84页记录了一些神秘学书籍。这项技能完全不包括对于克苏鲁神话的法术，书籍，或是任何相关的事物。不过有很多神秘学观点都被旧日支配者的膜拜者所采用。" sqref="C24:E24"/>
    <dataValidation allowBlank="1" showInputMessage="1" showErrorMessage="1" promptTitle="Sleep睡眠50%" prompt="其实或许是100%才足以形容猫咪爱睡的程度，不过本系统的猫都是好动的。&#10;睡眠成功的猫可以使用做梦技能前往幻梦境，然后把肉体留在现实世界。" sqref="C15:E15"/>
    <dataValidation allowBlank="1" showInputMessage="1" showErrorMessage="1" promptTitle="Grapple擒抱25%" prompt="擒抱是一种特殊的个人攻击，经常被用于不伤害对手的前提下制服他人。这项技能可以因为对方成功的擒抱和其它攻击而格挡，但只在攻击的第一个回合适用。&#10;*猫的擒抱往往是当作扑击使用的，擒抱的成功将有利于猫的撕咬等攻击。" sqref="M36:O36"/>
    <dataValidation allowBlank="1" showInputMessage="1" showErrorMessage="1" promptTitle="Hypnosis催眠术10%" prompt="仅限取得了【催眠大师】天赋的猫使用。" sqref="C16:E16"/>
    <dataValidation allowBlank="1" showInputMessage="1" showErrorMessage="1" promptTitle="Sixth Sense察觉危险10%" prompt="来自于第六感的警告使猫能够察觉到危险的到来。&#10;只能在KP认为可以用，且不影响剧情有戏剧性发展的前提下生效。" sqref="C18:E18"/>
    <dataValidation allowBlank="1" showInputMessage="1" showErrorMessage="1" promptTitle="Sociology里社会1%" prompt="对人类社会环境的理解，有助于在街头的生存能力。&#10;例如你知道垃圾箱在哪，去哪里可以躲开卫生所的抓补，哪里适合猫发春。&#10;而里社会里地位最高的猫通常拥有自己的居所——不是人类的家而是自制的。&#10;此技能只能在乡镇、城市中发动，野外必须仰赖【自然界知识】技能。" sqref="C19:E19"/>
    <dataValidation allowBlank="1" showInputMessage="1" showErrorMessage="1" promptTitle="Fist/Punch爪击/厮打40%" prompt="猫的爪子，需要解释吗？" sqref="M33:O33"/>
    <dataValidation allowBlank="1" showInputMessage="1" showErrorMessage="1" promptTitle="Clean洗澡50%" prompt="可以成功清理自己的身体和皮毛，恢复到原状。&#10;例如洗去沾在身上的墨水、其他动物的气味。&#10;一只不够干淨的猫可能会使得装可爱技能成功率降低。" sqref="C20:E20"/>
    <dataValidation allowBlank="1" showInputMessage="1" showErrorMessage="1" promptTitle="Nature自然界认知EDU*2%" prompt="等同于自然科学，但是必须特别强调是以猫的角度出发。&#10;另外，若是城市里的知识，就必须仰赖【里社会】技能。" sqref="C21:E21"/>
    <dataValidation allowBlank="1" showInputMessage="1" showErrorMessage="1" promptTitle="Library Use图书馆利用1%" prompt="从很多角度來說，這是游戏中最为重要的技能。图书馆使用可以让一个调查员寻找一本指定的书籍，报纸或者其他根图书馆相关的事物，或者收集文档，确定某样物品的存在。每一次使用这样技能都需要花费不间断的四个小时，很少有调查员一天连续使用2次这个技能。&#10;*对于猫来说，这项能力是前置条件是人类语80%" sqref="M21:O21"/>
    <dataValidation allowBlank="1" showInputMessage="1" showErrorMessage="1" promptTitle="Listen聆听25%" prompt="衡量调查员理解和听取声音的能力，包含了窃听对话，隔门听声，分辨咖啡厅中的细语。守秘人可以在发生情况的时候用这项技能来判定调查员们又没有发现树枝细小的折断声。广义的来说，较高的聆听值代表了调查员平时的警觉性。" sqref="M22:O22"/>
    <dataValidation allowBlank="1" showInputMessage="1" showErrorMessage="1" promptTitle="Spot Hidden侦查25%" prompt="这个技能可以让使用者发现秘门或者隔间，发现到不起眼的线索，察觉汽车重新上过漆。高知道埋伏，注意鼓起的口袋或者是类似的情况。这是一项非常重要的技能。&#10;*猫不受夜间的影响" sqref="M23:O23"/>
    <dataValidation allowBlank="1" showInputMessage="1" showErrorMessage="1" promptTitle="First Aid急救10%" prompt="成功则恢复1点HP，大成功则恢复1D3点HP。&#10;猫的口水中包含了某些物质可以带来急救的效果；取得75%以上成功率的猫甚至会明白要拿块布来把伤口塞住，明白要把爪子按在伤口上以利止血" sqref="M24:O24"/>
    <dataValidation allowBlank="1" showInputMessage="1" showErrorMessage="1" promptTitle="Pharmacy药剂学1%" prompt="使用者可以认出，合成也许还可以配制各种药剂或者毒品，无论是人工还是天然的，也明了药剂的副作用和一些禁忌。她或他对于毒药和解药有一定的知识，在中毒的情况下，可以利用药剂学来进行自救。不过这个技能不能诊断疾病，或获取开医师药方的权利。" sqref="C25:E25"/>
    <dataValidation allowBlank="1" showInputMessage="1" showErrorMessage="1" promptTitle="Psychoanalysis心理分析01%" prompt="允许使用者在大约一天内暂时坚定自己的心智而不会陷入疯狂。如果这段期间情况没有发生改变，则倒霉者会复发，疯狂只有需要时间才能治愈。急迫的心理分析需要一个小时，而且不管有多少治疗医师，每一个症状只能进行一次治疗。&#10;猫的治疗在病人疯狂期间增加病人的理智点数。" sqref="M25:O25"/>
    <dataValidation allowBlank="1" showInputMessage="1" showErrorMessage="1" promptTitle="Medicine医学1%" prompt="使用者可以诊断和处理事故，伤害，疾病或者中毒等等。可以作出一般的医学劝诫。如果这项技能检定失败则需要使用者等待一段时间才能使用，不过另外的使用者可以在下一回合立即使用。&#10;在紧急情况下，成功使用医学检定可以立即恢复1D3的生命值，每个伤口一次。&#10;每一游戏周则可以恢复2D3的生命值。&#10;医学技能最高可以在一周恢复3D3的生命值。" sqref="C26:E26"/>
    <dataValidation allowBlank="1" showInputMessage="1" showErrorMessage="1" promptTitle="Disguise乔装1%" prompt="一只猫能够伪装成什么？&#10;另一只猫！" sqref="M27:O27"/>
    <dataValidation allowBlank="1" showInputMessage="1" showErrorMessage="1" promptTitle="Talent自带天赋" prompt="每只猫天生具备【九命怪猫】【月面跳跃】这两个天赋。" sqref="C28"/>
    <dataValidation allowBlank="1" showInputMessage="1" showErrorMessage="1" promptTitle="Dodge闪躲DEXx2%" prompt="允许一个调查员本能的闪躲暴风，投掷武器，埋伏的攻击以及另外什么东西。在一个回合里角色在场时闪躲的同时也可以选择格挡，但是不能攻击。闪躲可以通过经验来提升，就像其他技能一样。如果一个攻击能被看见，角色便可以尝试闪躲。在面对枪械的时候，防御者在每个回合只能尝试闪躲向他射击的第一发子弹(无论这发子弹是否命中)。" sqref="M38:O38"/>
    <dataValidation allowBlank="1" showInputMessage="1" showErrorMessage="1" promptTitle="Status地位1%" prompt="这就是猫的信誉，而且有一定的天生因素。" sqref="C37:E37"/>
    <dataValidation allowBlank="1" showErrorMessage="1" promptTitle="Art艺术5%" prompt="特定的音乐，乐器，绘画，厨艺等等——一种一个具有创造性的人可能会耗其一生的追求。如果检定成功，则表演者或者其作品是赏心悦目的，而其会让观众感到惬意。而如果失败，则表示这位艺术家表达不当或者无法合适的表现自己的想法" sqref="C29"/>
    <dataValidation allowBlank="1" showInputMessage="1" showErrorMessage="1" promptTitle="No Zuo No Die九命怪猫" prompt="猫总是有九条命的&#10;此天赋允许你选择一个对你造成潜在生命危机的检定（你、你的同伴或KP指定）要求重股，以致于重新检定后的结果让你得益。&#10;此天赋每次危机只能发动一次，同时最高上限为九次。" sqref="D28:E28"/>
    <dataValidation allowBlank="1" showInputMessage="1" showErrorMessage="1" promptTitle="Hide躲藏25%" prompt="与藏匿相反，躲藏更注重于避开无准备的侦查的能力。只有在追踪，监视或者巡逻时才使用。允许使用这挑选物体，灌木林，阴影等地方来隐藏自己的踪迹。某些遮盖物必须是存在的。使用者可以在一个被监控的地区边行动边隐藏。但是技能要减半。" sqref="M28:O28"/>
    <dataValidation allowBlank="1" showInputMessage="1" showErrorMessage="1" promptTitle="Selenographic Teleporting月面跳跃" prompt="此天赋使你随时可以到幻梦境旅行。&#10;在幻梦境中，猫拥有可以跳跃到其他世界任意地点的能力。&#10;例子中的月亮在夜晚的影子就是一个常用的跳跃点&#10;可以作为传送点让你前往幻梦境旅行。" sqref="D29:E29"/>
    <dataValidation allowBlank="1" showInputMessage="1" showErrorMessage="1" promptTitle="Martial Art武术（天赋）1%" prompt="与拳击，头顶，踢和擒抱技能合并使用。如果攻击骰小于等于进攻者的武术技能，则攻击伤害翻倍：拳击的伤害变成了2D3加上伤害加值。武术使伤害翻倍指的是打中了对方的要害部位，但是伤害加值始终不变。&#10;会武术的人可以选择在被攻击前是用进攻来格档，而且不用做格档宣告。&#10;即使你会武术，子弹或者类似的武器是无法被格档的。&#10;" sqref="M32"/>
    <dataValidation allowBlank="1" showInputMessage="1" showErrorMessage="1" promptTitle="Sneak潜行50%" prompt="在不惊动他人的情况下悄然无息的移动。与躲藏技能合并使用，只用作一次D100检定，然而要求两个都能通过。只有悄然行动时才需要同时使用。也参考躲藏技能。" sqref="M29:O29"/>
    <dataValidation allowBlank="1" showInputMessage="1" showErrorMessage="1" promptTitle="血统天赋" prompt="见表2" sqref="C30"/>
    <dataValidation allowBlank="1" showInputMessage="1" showErrorMessage="1" promptTitle="Track跟踪20%" prompt="运用跟踪，可以透过树叶，柔软的泥土来追踪某人，车或是动物。痕迹形成后每过一天，跟踪的成功率就要减去10%。下雨可能让追踪无法进行。在水里，水泥地上，夜晚，除非有特殊情况说明，否则都无法进行跟踪。&#10;*可以和嗅觉搭配使用。" sqref="M30:O30"/>
    <dataValidation allowBlank="1" showInputMessage="1" showErrorMessage="1" promptTitle="特长天赋" prompt="见表3" sqref="C31"/>
    <dataValidation allowBlank="1" showInputMessage="1" showErrorMessage="1" promptTitle="Human Language人类语INT*2%" prompt="正常来说，猫只能够懂得一种语言，后面必须注明是哪一种语言。&#10;当想要懂得另外一种语言的时候，必须额外取得。&#10;此技能允许猫能够听的懂人类的只字片语，例如过来、走开之类的简单单字，但是并无法用来阅读文章。" sqref="C42:D42"/>
    <dataValidation allowBlank="1" showInputMessage="1" showErrorMessage="1" promptTitle="Smell嗅觉50%" prompt="利用嗅觉去寻找确认物品、人类的位置。" sqref="M31:O31"/>
    <dataValidation allowBlank="1" showInputMessage="1" showErrorMessage="1" promptTitle="Kick踢80%" prompt="猫的后腿可以使出够大的力气去撕裂猎物造成开膛破肚，甚至是斩首效果。" sqref="M34:O34"/>
    <dataValidation allowBlank="1" showInputMessage="1" showErrorMessage="1" promptTitle="后天学习天赋" prompt="除了血统以外，猫可能从老猫那里学习到新的天赋&#10;这只有在KP认同的情形下才能发生&#10;不同天赋需要的学习检定方式并不同&#10;例如脚踏实地依据敏捷，学者依据教养&#10;检定难易度部份，将会是依据的能力×3" sqref="C32"/>
    <dataValidation allowBlank="1" showInputMessage="1" showErrorMessage="1" promptTitle="Quick Attack电光一闪DEX*2%" prompt="可以用非常快的速度进行移动。&#10;与潜行配合使用时，中途将完全不会惊动或撞到任何物体、对象。" sqref="C45:E45"/>
    <dataValidation allowBlank="1" showInputMessage="1" showErrorMessage="1" promptTitle="Crow啼叫50%" prompt="这个技能可以用来做呼叫、说服(恐吓)、警告，甚至是求偶。&#10;当想要引起其他猫、其他动物、或是人类注意时，就可以使用这个技能。" sqref="C36:E36"/>
    <dataValidation allowBlank="1" showInputMessage="1" showErrorMessage="1" promptTitle="Bite撕咬30%" prompt="配合一次成功的擒抱，猫甚至可以在几秒内咬杀牠们的猎物。" sqref="M35:O35"/>
    <dataValidation allowBlank="1" showInputMessage="1" showErrorMessage="1" promptTitle="Throw投掷10%" prompt="仅限取得了【最佳投手】天赋的猫使用。" sqref="M37:O37"/>
    <dataValidation allowBlank="1" showInputMessage="1" showErrorMessage="1" promptTitle="Intimidate恐吓50%" prompt="当人类看见巨大的影子，或许有可能吓的逃跑。&#10;这时候突然喵的一声那就不一样了，「啊，原来只是只猫……」&#10;使用这个技能可以对其他动物进行恐吓，或是让人类反而安心下来。" sqref="C38:E38"/>
    <dataValidation allowBlank="1" showInputMessage="1" showErrorMessage="1" promptTitle="Bitch装可爱APP*3%" prompt="利用打呼噜、用头蹭、耍憨等方式吸引注意力，并使目标对猫感到亲切。&#10;*小孩可能会争着抢夺可爱的猫，最好把他们拖回房间，然后锁上门！" sqref="C39:E39"/>
    <dataValidation allowBlank="1" showInputMessage="1" showErrorMessage="1" promptTitle="Psychology心理学（洞察）1%" prompt=" 让猫可以看懂其他猫，或是人类在想什么。&#10;&#10;*这个技能不是读心术。" sqref="C40:E40"/>
    <dataValidation allowBlank="1" showInputMessage="1" showErrorMessage="1" promptTitle="Shotgun霰弹枪30%" prompt="这项技能可以发射大范围武器。因为使用的是散射的钢弹，所以命中率不会因为距离而减少，但是杀伤力会因此而减少。&#10;双弹仓的霰弹枪是可以折叠以方便藏匿或者随身携带。但在1920年代的美国，这一类的武器是违法的。&#10;当射击步枪子弹的时候使用步枪技能进行检定。守秘人可以决定将步枪和霰弹枪两种技能合并。差别只在弹药。" sqref="M41:O41"/>
    <dataValidation allowBlank="1" showInputMessage="1" showErrorMessage="1" promptTitle="DogLanguage汪星语" prompt="如果你一只猫非要学外语，那么汪星语是一个不错的选择。" sqref="C43:D43"/>
    <dataValidation allowBlank="1" showInputMessage="1" showErrorMessage="1" promptTitle="Sub-machine Gun机关枪15%" sqref="M43:O43"/>
    <dataValidation allowBlank="1" showInputMessage="1" showErrorMessage="1" promptTitle="Navigate领航25%" prompt="猫利用气味、太阳的位置、直觉、区域、风向来确认方向。&#10;这技能可以让猫寻家三千里或是在黑暗中找到路。" sqref="C46:E46"/>
    <dataValidation allowBlank="1" showInputMessage="1" showErrorMessage="1" promptTitle="Swim游泳10%" prompt="在水上或者其他液体上漂浮移动的能力。只有在守秘人认为出现危机的时候才需要作游泳检定。如果检定失败，则陷入溺水状态。在溺水状态下。每一个回合都可以进行一次游泳检定，如果成功则可以浮到水面上呼吸，第二个成功则可以在水里游动，但是如果第二次失败了，则再次进入溺水程序。" sqref="C47:E47"/>
    <dataValidation allowBlank="1" showInputMessage="1" showErrorMessage="1" promptTitle="Climb攀爬50%" prompt="基于守秘人判断的攀爬的困难程度，每上升10到30英尺就需要做一次攀爬检定。如果情况如同坚固的表面，大风，能见度，下雨等等，都视为判断的元素。如果调查员想安静的攀爬，则必须要同时通过一个攀爬和潜行的D100检定。如果攀爬成功而潜行检定失败，则他或她成功的爬上去了，然而却制造出了不少声音。如果攀爬失败而潜行成功，他或者她摔了下去，但是没有吸引任何注意。" sqref="C49:E49"/>
    <dataValidation allowBlank="1" showInputMessage="1" showErrorMessage="1" promptTitle="Ride骑术5%" prompt="驾驭上了鞍的马，驴，骡等动物的技能。该也包括照料马匹，准备马具和如何在奔跑和碰到恶劣情况下控制马匹。如果马匹突然直立或者摔倒，骑者仍然停留在马背上的能力等于骑术的技能值。如果调查员从马背上摔了下来，无论是因为马匹摔倒，被杀或是骑术检定没有通过，都要承受1D6的伤害。如果有成功的跳跃检定则可以减少1D6的伤害。在马上使用武器，武器技能和骑术都必须要在50%以上，守秘人可以加上各种变化以反映当时的场景。" sqref="C50:E50"/>
    <dataValidation allowBlank="1" showInputMessage="1" showErrorMessage="1" promptTitle="Operate Heavy Machine操纵重型机械1%" prompt="驾驶和操控坦克，锄耕机，蒸汽挖土机或者其他大型机械必备的技能。只要学会了这项技能，在驾驶重型机械的时候则除非危险事件和特殊的路况，不需要做检定。如果出现车种差异很大，也不是很熟悉的情况，守秘人可以考虑降低调查员的技能：比如一个习惯开推土机的人，不大可能很快就能操纵好船只引擎室的蒸汽涡轮。" sqref="C51:E51"/>
    <dataValidation allowBlank="1" showInputMessage="1" showErrorMessage="1" promptTitle="故障值提示" prompt="如果发射检定结果大于故障值，便无法发射。&#10;如果武器为左轮手枪、带栓式枪机的步枪或双管散弹枪，则故障为碰到哑弹。&#10;如果武器为全自动或半自动火器、手压式散弹枪或带杠杆式枪机的步枪，则故障为卡壳。处理卡壳需花费1d6个战斗轮并且需要一次成功的机械维修或相关枪械技能的检定。&#10;&#10;如果守密人足够恶意，可以让你的枪械炸膛" sqref="P57"/>
    <dataValidation allowBlank="1" showInputMessage="1" showErrorMessage="1" promptTitle="枪械耐久" prompt="步枪、散弹枪及最大型的冲锋枪可以用来招架。&#10;枪械在招架中受到超出自身耐久的伤害后便会化为废铁，但不会碎掉。" sqref="T57"/>
    <dataValidation allowBlank="1" showInputMessage="1" showErrorMessage="1" prompt="每只纯种猫可以拥有一个血统带来的天赋和一个自选天赋。&#10;杂种猫及没有血统天赋的科拉特猫可以自选两个天赋。&#10;若一个天赋有前置天赋存在，玩家必须选择该前置天赋的具体对应血统。&#10;此外，每只猫天生具备【九命怪猫】【月面跳跃】这两个天赋。&#10;猫本身并不需要知道自己有这样的天赋，只要在需要用的时候表演即可。&#10; 注意术语：许多天赋会提到『提昇一个成功等级』" sqref="B28:B35"/>
    <dataValidation allowBlank="1" showInputMessage="1" showErrorMessage="1" promptTitle="后天学习天赋" prompt="正常而言，在猫成功使用天赋的前提下，一般学习天赋的管道会使用前述规则&#10;如果有调查员扮演猫的时候天赋使用失败或是没有用到&#10;改用技能的时候却是成功甚至爆击，KP可以给予天赋技能点&#10;累积4点可以用来学习一个新的天赋&#10;此系统启用时无法和技能提升并行选择" sqref="C33:C35"/>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showGridLines="0" showRowColHeaders="0" topLeftCell="B4" workbookViewId="0">
      <selection activeCell="J11" sqref="J11"/>
    </sheetView>
  </sheetViews>
  <sheetFormatPr defaultColWidth="8.875" defaultRowHeight="13.5"/>
  <cols>
    <col min="1" max="1" width="4.5" style="39" customWidth="1"/>
    <col min="2" max="2" width="25.125" style="39" customWidth="1"/>
    <col min="3" max="4" width="49.375" style="21" customWidth="1"/>
    <col min="5" max="5" width="12.5" style="39" customWidth="1"/>
    <col min="6" max="9" width="8.875" hidden="1" customWidth="1"/>
    <col min="10" max="10" width="47.625" style="40" customWidth="1"/>
  </cols>
  <sheetData>
    <row r="1" ht="60" customHeight="1" spans="1:11">
      <c r="A1" s="41" t="s">
        <v>143</v>
      </c>
      <c r="B1" s="42" t="s">
        <v>8</v>
      </c>
      <c r="C1" s="43" t="s">
        <v>144</v>
      </c>
      <c r="D1" s="44" t="s">
        <v>145</v>
      </c>
      <c r="E1" s="45" t="s">
        <v>146</v>
      </c>
      <c r="F1" s="46"/>
      <c r="G1" s="46"/>
      <c r="H1" s="46"/>
      <c r="I1" s="46"/>
      <c r="J1" s="62" t="s">
        <v>147</v>
      </c>
      <c r="K1" s="63"/>
    </row>
    <row r="2" ht="60" customHeight="1" spans="1:11">
      <c r="A2" s="47">
        <v>1</v>
      </c>
      <c r="B2" s="48" t="s">
        <v>148</v>
      </c>
      <c r="C2" s="32" t="s">
        <v>125</v>
      </c>
      <c r="D2" s="49" t="s">
        <v>125</v>
      </c>
      <c r="E2" s="50" t="s">
        <v>149</v>
      </c>
      <c r="F2" s="51"/>
      <c r="G2" s="51"/>
      <c r="H2" s="51"/>
      <c r="I2" s="51"/>
      <c r="J2" s="64"/>
      <c r="K2" s="63"/>
    </row>
    <row r="3" ht="60" customHeight="1" spans="1:11">
      <c r="A3" s="47">
        <v>2</v>
      </c>
      <c r="B3" s="48" t="s">
        <v>150</v>
      </c>
      <c r="C3" s="32" t="s">
        <v>151</v>
      </c>
      <c r="D3" s="49" t="s">
        <v>152</v>
      </c>
      <c r="E3" s="52" t="s">
        <v>153</v>
      </c>
      <c r="F3" s="53"/>
      <c r="G3" s="53"/>
      <c r="H3" s="53"/>
      <c r="I3" s="53"/>
      <c r="J3" s="65" t="s">
        <v>154</v>
      </c>
      <c r="K3" s="63"/>
    </row>
    <row r="4" ht="60" customHeight="1" spans="1:11">
      <c r="A4" s="47">
        <v>3</v>
      </c>
      <c r="B4" s="48" t="s">
        <v>155</v>
      </c>
      <c r="C4" s="32" t="s">
        <v>156</v>
      </c>
      <c r="D4" s="54" t="s">
        <v>157</v>
      </c>
      <c r="E4" s="52" t="s">
        <v>158</v>
      </c>
      <c r="F4" s="53"/>
      <c r="G4" s="53"/>
      <c r="H4" s="53"/>
      <c r="I4" s="53"/>
      <c r="J4" s="65" t="s">
        <v>159</v>
      </c>
      <c r="K4" s="63"/>
    </row>
    <row r="5" ht="60" customHeight="1" spans="1:11">
      <c r="A5" s="47">
        <v>4</v>
      </c>
      <c r="B5" s="48" t="s">
        <v>160</v>
      </c>
      <c r="C5" s="32" t="s">
        <v>161</v>
      </c>
      <c r="D5" s="49" t="s">
        <v>162</v>
      </c>
      <c r="E5" s="50" t="s">
        <v>163</v>
      </c>
      <c r="F5" s="51"/>
      <c r="G5" s="51"/>
      <c r="H5" s="51"/>
      <c r="I5" s="51"/>
      <c r="J5" s="66" t="s">
        <v>164</v>
      </c>
      <c r="K5" s="63"/>
    </row>
    <row r="6" ht="60" customHeight="1" spans="1:11">
      <c r="A6" s="47">
        <v>5</v>
      </c>
      <c r="B6" s="48" t="s">
        <v>165</v>
      </c>
      <c r="C6" s="32" t="s">
        <v>166</v>
      </c>
      <c r="D6" s="49" t="s">
        <v>167</v>
      </c>
      <c r="E6" s="52" t="s">
        <v>168</v>
      </c>
      <c r="F6" s="53"/>
      <c r="G6" s="53"/>
      <c r="H6" s="53"/>
      <c r="I6" s="53"/>
      <c r="J6" s="65" t="s">
        <v>169</v>
      </c>
      <c r="K6" s="63"/>
    </row>
    <row r="7" ht="60" customHeight="1" spans="1:11">
      <c r="A7" s="47">
        <v>6</v>
      </c>
      <c r="B7" s="48" t="s">
        <v>170</v>
      </c>
      <c r="C7" s="32" t="s">
        <v>171</v>
      </c>
      <c r="D7" s="49" t="s">
        <v>125</v>
      </c>
      <c r="E7" s="52" t="s">
        <v>172</v>
      </c>
      <c r="F7" s="53"/>
      <c r="G7" s="53"/>
      <c r="H7" s="53"/>
      <c r="I7" s="53"/>
      <c r="J7" s="67" t="s">
        <v>173</v>
      </c>
      <c r="K7" s="63"/>
    </row>
    <row r="8" ht="60" customHeight="1" spans="1:11">
      <c r="A8" s="47">
        <v>7</v>
      </c>
      <c r="B8" s="48" t="s">
        <v>174</v>
      </c>
      <c r="C8" s="32" t="s">
        <v>175</v>
      </c>
      <c r="D8" s="54" t="s">
        <v>176</v>
      </c>
      <c r="E8" s="50" t="s">
        <v>177</v>
      </c>
      <c r="F8" s="51"/>
      <c r="G8" s="51"/>
      <c r="H8" s="51"/>
      <c r="I8" s="51"/>
      <c r="J8" s="66" t="s">
        <v>178</v>
      </c>
      <c r="K8" s="63"/>
    </row>
    <row r="9" ht="60" customHeight="1" spans="1:11">
      <c r="A9" s="47">
        <v>8</v>
      </c>
      <c r="B9" s="48" t="s">
        <v>179</v>
      </c>
      <c r="C9" s="32" t="s">
        <v>180</v>
      </c>
      <c r="D9" s="54" t="s">
        <v>181</v>
      </c>
      <c r="E9" s="52" t="s">
        <v>182</v>
      </c>
      <c r="F9" s="53"/>
      <c r="G9" s="53"/>
      <c r="H9" s="53"/>
      <c r="I9" s="53"/>
      <c r="J9" s="65" t="s">
        <v>183</v>
      </c>
      <c r="K9" s="63"/>
    </row>
    <row r="10" ht="60" customHeight="1" spans="1:11">
      <c r="A10" s="47">
        <v>9</v>
      </c>
      <c r="B10" s="48" t="s">
        <v>184</v>
      </c>
      <c r="C10" s="32" t="s">
        <v>185</v>
      </c>
      <c r="D10" s="49" t="s">
        <v>186</v>
      </c>
      <c r="E10" s="52" t="s">
        <v>187</v>
      </c>
      <c r="F10" s="53"/>
      <c r="G10" s="53"/>
      <c r="H10" s="53"/>
      <c r="I10" s="53"/>
      <c r="J10" s="65" t="s">
        <v>188</v>
      </c>
      <c r="K10" s="63"/>
    </row>
    <row r="11" ht="60" customHeight="1" spans="1:11">
      <c r="A11" s="47">
        <v>10</v>
      </c>
      <c r="B11" s="48" t="s">
        <v>189</v>
      </c>
      <c r="C11" s="32" t="s">
        <v>190</v>
      </c>
      <c r="D11" s="49" t="s">
        <v>191</v>
      </c>
      <c r="E11" s="52" t="s">
        <v>192</v>
      </c>
      <c r="F11" s="53"/>
      <c r="G11" s="53"/>
      <c r="H11" s="53"/>
      <c r="I11" s="53"/>
      <c r="J11" s="68" t="s">
        <v>193</v>
      </c>
      <c r="K11" s="63"/>
    </row>
    <row r="12" ht="60" customHeight="1" spans="1:11">
      <c r="A12" s="47">
        <v>11</v>
      </c>
      <c r="B12" s="48" t="s">
        <v>194</v>
      </c>
      <c r="C12" s="34" t="s">
        <v>195</v>
      </c>
      <c r="D12" s="49" t="s">
        <v>196</v>
      </c>
      <c r="E12" s="52" t="s">
        <v>197</v>
      </c>
      <c r="F12" s="53"/>
      <c r="G12" s="53"/>
      <c r="H12" s="53"/>
      <c r="I12" s="53"/>
      <c r="J12" s="65" t="s">
        <v>198</v>
      </c>
      <c r="K12" s="63"/>
    </row>
    <row r="13" ht="60" customHeight="1" spans="1:11">
      <c r="A13" s="47">
        <v>12</v>
      </c>
      <c r="B13" s="48" t="s">
        <v>199</v>
      </c>
      <c r="C13" s="32" t="s">
        <v>125</v>
      </c>
      <c r="D13" s="49" t="s">
        <v>125</v>
      </c>
      <c r="E13" s="52" t="s">
        <v>200</v>
      </c>
      <c r="F13" s="53"/>
      <c r="G13" s="53"/>
      <c r="H13" s="53"/>
      <c r="I13" s="53"/>
      <c r="J13" s="65" t="s">
        <v>201</v>
      </c>
      <c r="K13" s="63"/>
    </row>
    <row r="14" ht="60" customHeight="1" spans="1:11">
      <c r="A14" s="47">
        <v>13</v>
      </c>
      <c r="B14" s="48" t="s">
        <v>202</v>
      </c>
      <c r="C14" s="34" t="s">
        <v>203</v>
      </c>
      <c r="D14" s="49" t="s">
        <v>204</v>
      </c>
      <c r="E14" s="52" t="s">
        <v>205</v>
      </c>
      <c r="F14" s="55"/>
      <c r="G14" s="55"/>
      <c r="H14" s="55"/>
      <c r="I14" s="55"/>
      <c r="J14" s="69" t="s">
        <v>206</v>
      </c>
      <c r="K14" s="63"/>
    </row>
    <row r="15" ht="60" customHeight="1" spans="1:11">
      <c r="A15" s="47">
        <v>14</v>
      </c>
      <c r="B15" s="48" t="s">
        <v>207</v>
      </c>
      <c r="C15" s="34" t="s">
        <v>208</v>
      </c>
      <c r="D15" s="49" t="s">
        <v>125</v>
      </c>
      <c r="E15" s="52" t="s">
        <v>209</v>
      </c>
      <c r="F15" s="51"/>
      <c r="G15" s="51"/>
      <c r="H15" s="51"/>
      <c r="I15" s="51"/>
      <c r="J15" s="65" t="s">
        <v>210</v>
      </c>
      <c r="K15" s="63"/>
    </row>
    <row r="16" ht="60" customHeight="1" spans="1:11">
      <c r="A16" s="47">
        <v>15</v>
      </c>
      <c r="B16" s="48" t="s">
        <v>211</v>
      </c>
      <c r="C16" s="32" t="s">
        <v>212</v>
      </c>
      <c r="D16" s="49" t="s">
        <v>213</v>
      </c>
      <c r="E16" s="52" t="s">
        <v>125</v>
      </c>
      <c r="F16" s="53"/>
      <c r="G16" s="53"/>
      <c r="H16" s="53"/>
      <c r="I16" s="53"/>
      <c r="J16" s="65"/>
      <c r="K16" s="63"/>
    </row>
    <row r="17" ht="60" customHeight="1" spans="1:11">
      <c r="A17" s="56">
        <v>16</v>
      </c>
      <c r="B17" s="57" t="s">
        <v>214</v>
      </c>
      <c r="C17" s="58" t="s">
        <v>215</v>
      </c>
      <c r="D17" s="59" t="s">
        <v>125</v>
      </c>
      <c r="E17" s="60" t="s">
        <v>216</v>
      </c>
      <c r="F17" s="53"/>
      <c r="G17" s="53"/>
      <c r="H17" s="53"/>
      <c r="I17" s="53"/>
      <c r="J17" s="70" t="s">
        <v>217</v>
      </c>
      <c r="K17" s="63"/>
    </row>
    <row r="18" ht="14.25" spans="3:4">
      <c r="C18" s="61"/>
      <c r="D18" s="61"/>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showGridLines="0" showRowColHeaders="0" topLeftCell="A37" workbookViewId="0">
      <selection activeCell="D52" sqref="D52"/>
    </sheetView>
  </sheetViews>
  <sheetFormatPr defaultColWidth="8.875" defaultRowHeight="13.5" outlineLevelCol="3"/>
  <cols>
    <col min="1" max="1" width="4.25" style="21" customWidth="1"/>
    <col min="2" max="2" width="14.75" style="21" customWidth="1"/>
    <col min="3" max="3" width="79.375" style="21" customWidth="1"/>
    <col min="4" max="4" width="56" style="21" customWidth="1"/>
    <col min="5" max="16384" width="8.875" style="21"/>
  </cols>
  <sheetData>
    <row r="1" ht="50.1" customHeight="1" spans="1:4">
      <c r="A1" s="22" t="s">
        <v>143</v>
      </c>
      <c r="B1" s="23" t="s">
        <v>218</v>
      </c>
      <c r="C1" s="24" t="s">
        <v>219</v>
      </c>
      <c r="D1" s="25" t="s">
        <v>220</v>
      </c>
    </row>
    <row r="2" ht="50.1" customHeight="1" spans="1:4">
      <c r="A2" s="26">
        <v>1</v>
      </c>
      <c r="B2" s="27" t="s">
        <v>221</v>
      </c>
      <c r="C2" s="28" t="s">
        <v>222</v>
      </c>
      <c r="D2" s="29" t="s">
        <v>223</v>
      </c>
    </row>
    <row r="3" ht="50.1" customHeight="1" spans="1:4">
      <c r="A3" s="30">
        <v>2</v>
      </c>
      <c r="B3" s="31" t="s">
        <v>224</v>
      </c>
      <c r="C3" s="32" t="s">
        <v>225</v>
      </c>
      <c r="D3" s="33" t="s">
        <v>226</v>
      </c>
    </row>
    <row r="4" ht="50.1" customHeight="1" spans="1:4">
      <c r="A4" s="30">
        <v>3</v>
      </c>
      <c r="B4" s="31" t="s">
        <v>227</v>
      </c>
      <c r="C4" s="32" t="s">
        <v>228</v>
      </c>
      <c r="D4" s="33" t="s">
        <v>229</v>
      </c>
    </row>
    <row r="5" ht="50.1" customHeight="1" spans="1:4">
      <c r="A5" s="30">
        <v>4</v>
      </c>
      <c r="B5" s="31" t="s">
        <v>230</v>
      </c>
      <c r="C5" s="34" t="s">
        <v>231</v>
      </c>
      <c r="D5" s="33" t="s">
        <v>232</v>
      </c>
    </row>
    <row r="6" ht="50.1" customHeight="1" spans="1:4">
      <c r="A6" s="30">
        <v>5</v>
      </c>
      <c r="B6" s="31" t="s">
        <v>233</v>
      </c>
      <c r="C6" s="34" t="s">
        <v>234</v>
      </c>
      <c r="D6" s="33" t="s">
        <v>125</v>
      </c>
    </row>
    <row r="7" ht="50.1" customHeight="1" spans="1:4">
      <c r="A7" s="30">
        <v>6</v>
      </c>
      <c r="B7" s="31" t="s">
        <v>235</v>
      </c>
      <c r="C7" s="32" t="s">
        <v>236</v>
      </c>
      <c r="D7" s="33" t="s">
        <v>125</v>
      </c>
    </row>
    <row r="8" ht="50.1" customHeight="1" spans="1:4">
      <c r="A8" s="30">
        <v>7</v>
      </c>
      <c r="B8" s="31" t="s">
        <v>172</v>
      </c>
      <c r="C8" s="32" t="s">
        <v>237</v>
      </c>
      <c r="D8" s="33" t="s">
        <v>125</v>
      </c>
    </row>
    <row r="9" ht="50.1" customHeight="1" spans="1:4">
      <c r="A9" s="30">
        <v>8</v>
      </c>
      <c r="B9" s="31" t="s">
        <v>238</v>
      </c>
      <c r="C9" s="32" t="s">
        <v>239</v>
      </c>
      <c r="D9" s="33" t="s">
        <v>240</v>
      </c>
    </row>
    <row r="10" ht="50.1" customHeight="1" spans="1:4">
      <c r="A10" s="30">
        <v>9</v>
      </c>
      <c r="B10" s="31" t="s">
        <v>241</v>
      </c>
      <c r="C10" s="34" t="s">
        <v>242</v>
      </c>
      <c r="D10" s="33" t="s">
        <v>125</v>
      </c>
    </row>
    <row r="11" ht="50.1" customHeight="1" spans="1:4">
      <c r="A11" s="30">
        <v>10</v>
      </c>
      <c r="B11" s="31" t="s">
        <v>243</v>
      </c>
      <c r="C11" s="32" t="s">
        <v>244</v>
      </c>
      <c r="D11" s="33" t="s">
        <v>245</v>
      </c>
    </row>
    <row r="12" ht="50.1" customHeight="1" spans="1:4">
      <c r="A12" s="30">
        <v>11</v>
      </c>
      <c r="B12" s="31" t="s">
        <v>246</v>
      </c>
      <c r="C12" s="32" t="s">
        <v>247</v>
      </c>
      <c r="D12" s="33" t="s">
        <v>125</v>
      </c>
    </row>
    <row r="13" ht="50.1" customHeight="1" spans="1:4">
      <c r="A13" s="30">
        <v>12</v>
      </c>
      <c r="B13" s="31" t="s">
        <v>248</v>
      </c>
      <c r="C13" s="32" t="s">
        <v>249</v>
      </c>
      <c r="D13" s="33" t="s">
        <v>245</v>
      </c>
    </row>
    <row r="14" ht="50.1" customHeight="1" spans="1:4">
      <c r="A14" s="30">
        <v>13</v>
      </c>
      <c r="B14" s="31" t="s">
        <v>250</v>
      </c>
      <c r="C14" s="32" t="s">
        <v>251</v>
      </c>
      <c r="D14" s="33" t="s">
        <v>245</v>
      </c>
    </row>
    <row r="15" ht="50.1" customHeight="1" spans="1:4">
      <c r="A15" s="30">
        <v>14</v>
      </c>
      <c r="B15" s="31" t="s">
        <v>252</v>
      </c>
      <c r="C15" s="32" t="s">
        <v>253</v>
      </c>
      <c r="D15" s="33" t="s">
        <v>125</v>
      </c>
    </row>
    <row r="16" ht="50.1" customHeight="1" spans="1:4">
      <c r="A16" s="30">
        <v>15</v>
      </c>
      <c r="B16" s="31" t="s">
        <v>192</v>
      </c>
      <c r="C16" s="34" t="s">
        <v>193</v>
      </c>
      <c r="D16" s="33" t="s">
        <v>125</v>
      </c>
    </row>
    <row r="17" ht="50.1" customHeight="1" spans="1:4">
      <c r="A17" s="30">
        <v>16</v>
      </c>
      <c r="B17" s="31" t="s">
        <v>254</v>
      </c>
      <c r="C17" s="32" t="s">
        <v>255</v>
      </c>
      <c r="D17" s="33" t="s">
        <v>125</v>
      </c>
    </row>
    <row r="18" ht="50.1" customHeight="1" spans="1:4">
      <c r="A18" s="30">
        <v>17</v>
      </c>
      <c r="B18" s="31" t="s">
        <v>256</v>
      </c>
      <c r="C18" s="32" t="s">
        <v>257</v>
      </c>
      <c r="D18" s="33" t="s">
        <v>125</v>
      </c>
    </row>
    <row r="19" ht="50.1" customHeight="1" spans="1:4">
      <c r="A19" s="30">
        <v>18</v>
      </c>
      <c r="B19" s="31" t="s">
        <v>258</v>
      </c>
      <c r="C19" s="34" t="s">
        <v>259</v>
      </c>
      <c r="D19" s="33" t="s">
        <v>125</v>
      </c>
    </row>
    <row r="20" ht="50.1" customHeight="1" spans="1:4">
      <c r="A20" s="30">
        <v>19</v>
      </c>
      <c r="B20" s="31" t="s">
        <v>260</v>
      </c>
      <c r="C20" s="34" t="s">
        <v>261</v>
      </c>
      <c r="D20" s="33" t="s">
        <v>262</v>
      </c>
    </row>
    <row r="21" ht="50.1" customHeight="1" spans="1:4">
      <c r="A21" s="30">
        <v>20</v>
      </c>
      <c r="B21" s="31" t="s">
        <v>263</v>
      </c>
      <c r="C21" s="32" t="s">
        <v>264</v>
      </c>
      <c r="D21" s="33" t="s">
        <v>125</v>
      </c>
    </row>
    <row r="22" ht="50.1" customHeight="1" spans="1:4">
      <c r="A22" s="30">
        <v>21</v>
      </c>
      <c r="B22" s="31" t="s">
        <v>265</v>
      </c>
      <c r="C22" s="32" t="s">
        <v>266</v>
      </c>
      <c r="D22" s="33" t="s">
        <v>267</v>
      </c>
    </row>
    <row r="23" ht="50.1" customHeight="1" spans="1:4">
      <c r="A23" s="30">
        <v>22</v>
      </c>
      <c r="B23" s="31" t="s">
        <v>268</v>
      </c>
      <c r="C23" s="34" t="s">
        <v>269</v>
      </c>
      <c r="D23" s="33" t="s">
        <v>125</v>
      </c>
    </row>
    <row r="24" ht="50.1" customHeight="1" spans="1:4">
      <c r="A24" s="30">
        <v>23</v>
      </c>
      <c r="B24" s="31" t="s">
        <v>270</v>
      </c>
      <c r="C24" s="32" t="s">
        <v>271</v>
      </c>
      <c r="D24" s="33" t="s">
        <v>125</v>
      </c>
    </row>
    <row r="25" ht="50.1" customHeight="1" spans="1:4">
      <c r="A25" s="30">
        <v>24</v>
      </c>
      <c r="B25" s="31" t="s">
        <v>187</v>
      </c>
      <c r="C25" s="32" t="s">
        <v>272</v>
      </c>
      <c r="D25" s="33" t="s">
        <v>125</v>
      </c>
    </row>
    <row r="26" ht="50.1" customHeight="1" spans="1:4">
      <c r="A26" s="30">
        <v>25</v>
      </c>
      <c r="B26" s="31" t="s">
        <v>273</v>
      </c>
      <c r="C26" s="32" t="s">
        <v>274</v>
      </c>
      <c r="D26" s="33" t="s">
        <v>125</v>
      </c>
    </row>
    <row r="27" ht="50.1" customHeight="1" spans="1:4">
      <c r="A27" s="30">
        <v>26</v>
      </c>
      <c r="B27" s="31" t="s">
        <v>177</v>
      </c>
      <c r="C27" s="32" t="s">
        <v>275</v>
      </c>
      <c r="D27" s="33" t="s">
        <v>125</v>
      </c>
    </row>
    <row r="28" ht="69.95" customHeight="1" spans="1:4">
      <c r="A28" s="30">
        <v>27</v>
      </c>
      <c r="B28" s="31" t="s">
        <v>276</v>
      </c>
      <c r="C28" s="34" t="s">
        <v>277</v>
      </c>
      <c r="D28" s="33" t="s">
        <v>245</v>
      </c>
    </row>
    <row r="29" ht="50.1" customHeight="1" spans="1:4">
      <c r="A29" s="30">
        <v>28</v>
      </c>
      <c r="B29" s="31" t="s">
        <v>278</v>
      </c>
      <c r="C29" s="32" t="s">
        <v>279</v>
      </c>
      <c r="D29" s="33" t="s">
        <v>280</v>
      </c>
    </row>
    <row r="30" ht="50.1" customHeight="1" spans="1:4">
      <c r="A30" s="30">
        <v>29</v>
      </c>
      <c r="B30" s="31" t="s">
        <v>281</v>
      </c>
      <c r="C30" s="34" t="s">
        <v>282</v>
      </c>
      <c r="D30" s="33" t="s">
        <v>283</v>
      </c>
    </row>
    <row r="31" ht="68.1" customHeight="1" spans="1:4">
      <c r="A31" s="30">
        <v>30</v>
      </c>
      <c r="B31" s="31" t="s">
        <v>284</v>
      </c>
      <c r="C31" s="34" t="s">
        <v>285</v>
      </c>
      <c r="D31" s="33" t="s">
        <v>286</v>
      </c>
    </row>
    <row r="32" ht="66" customHeight="1" spans="1:4">
      <c r="A32" s="30">
        <v>31</v>
      </c>
      <c r="B32" s="31" t="s">
        <v>287</v>
      </c>
      <c r="C32" s="34" t="s">
        <v>288</v>
      </c>
      <c r="D32" s="33" t="s">
        <v>289</v>
      </c>
    </row>
    <row r="33" ht="68.1" customHeight="1" spans="1:4">
      <c r="A33" s="30">
        <v>32</v>
      </c>
      <c r="B33" s="31" t="s">
        <v>290</v>
      </c>
      <c r="C33" s="32" t="s">
        <v>291</v>
      </c>
      <c r="D33" s="33" t="s">
        <v>286</v>
      </c>
    </row>
    <row r="34" ht="50.1" customHeight="1" spans="1:4">
      <c r="A34" s="30">
        <v>33</v>
      </c>
      <c r="B34" s="31" t="s">
        <v>292</v>
      </c>
      <c r="C34" s="32" t="s">
        <v>293</v>
      </c>
      <c r="D34" s="33" t="s">
        <v>125</v>
      </c>
    </row>
    <row r="35" ht="50.1" customHeight="1" spans="1:4">
      <c r="A35" s="30">
        <v>34</v>
      </c>
      <c r="B35" s="31" t="s">
        <v>294</v>
      </c>
      <c r="C35" s="32" t="s">
        <v>295</v>
      </c>
      <c r="D35" s="33" t="s">
        <v>125</v>
      </c>
    </row>
    <row r="36" ht="62.1" customHeight="1" spans="1:4">
      <c r="A36" s="30">
        <v>35</v>
      </c>
      <c r="B36" s="31" t="s">
        <v>296</v>
      </c>
      <c r="C36" s="34" t="s">
        <v>297</v>
      </c>
      <c r="D36" s="33" t="s">
        <v>125</v>
      </c>
    </row>
    <row r="37" ht="50.1" customHeight="1" spans="1:4">
      <c r="A37" s="30">
        <v>36</v>
      </c>
      <c r="B37" s="31" t="s">
        <v>298</v>
      </c>
      <c r="C37" s="32" t="s">
        <v>299</v>
      </c>
      <c r="D37" s="33" t="s">
        <v>125</v>
      </c>
    </row>
    <row r="38" ht="50.1" customHeight="1" spans="1:4">
      <c r="A38" s="30">
        <v>37</v>
      </c>
      <c r="B38" s="31" t="s">
        <v>300</v>
      </c>
      <c r="C38" s="32" t="s">
        <v>301</v>
      </c>
      <c r="D38" s="33" t="s">
        <v>125</v>
      </c>
    </row>
    <row r="39" ht="50.1" customHeight="1" spans="1:4">
      <c r="A39" s="30">
        <v>38</v>
      </c>
      <c r="B39" s="31" t="s">
        <v>302</v>
      </c>
      <c r="C39" s="32" t="s">
        <v>303</v>
      </c>
      <c r="D39" s="33" t="s">
        <v>125</v>
      </c>
    </row>
    <row r="40" ht="66.95" customHeight="1" spans="1:4">
      <c r="A40" s="30">
        <v>39</v>
      </c>
      <c r="B40" s="31" t="s">
        <v>304</v>
      </c>
      <c r="C40" s="34" t="s">
        <v>305</v>
      </c>
      <c r="D40" s="33" t="s">
        <v>125</v>
      </c>
    </row>
    <row r="41" ht="50.1" customHeight="1" spans="1:4">
      <c r="A41" s="30">
        <v>40</v>
      </c>
      <c r="B41" s="31" t="s">
        <v>306</v>
      </c>
      <c r="C41" s="32" t="s">
        <v>307</v>
      </c>
      <c r="D41" s="33" t="s">
        <v>125</v>
      </c>
    </row>
    <row r="42" ht="50.1" customHeight="1" spans="1:4">
      <c r="A42" s="35">
        <v>41</v>
      </c>
      <c r="B42" s="36" t="s">
        <v>308</v>
      </c>
      <c r="C42" s="37" t="s">
        <v>309</v>
      </c>
      <c r="D42" s="38" t="s">
        <v>310</v>
      </c>
    </row>
    <row r="43" ht="14.2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61"/>
  <sheetViews>
    <sheetView workbookViewId="0">
      <selection activeCell="A1" sqref="A1:B1"/>
    </sheetView>
  </sheetViews>
  <sheetFormatPr defaultColWidth="12.125" defaultRowHeight="13.5"/>
  <cols>
    <col min="1" max="1" width="5" style="3" customWidth="1"/>
    <col min="2" max="2" width="13" style="3" customWidth="1"/>
    <col min="3" max="4" width="10.375" style="3" customWidth="1"/>
    <col min="5" max="9" width="8.375" style="3" customWidth="1"/>
    <col min="10" max="10" width="10.375" style="3" customWidth="1"/>
    <col min="11" max="22" width="8.375" style="3" customWidth="1"/>
    <col min="23" max="23" width="14.25" style="3" customWidth="1"/>
    <col min="24" max="31" width="8.375" style="3" customWidth="1"/>
    <col min="32" max="16384" width="12.125" style="3"/>
  </cols>
  <sheetData>
    <row r="1" spans="1:31">
      <c r="A1" s="3" t="s">
        <v>311</v>
      </c>
      <c r="C1" s="3" t="s">
        <v>33</v>
      </c>
      <c r="D1" s="3" t="s">
        <v>312</v>
      </c>
      <c r="E1" s="3" t="s">
        <v>313</v>
      </c>
      <c r="F1" s="3" t="s">
        <v>314</v>
      </c>
      <c r="G1" s="3" t="s">
        <v>315</v>
      </c>
      <c r="H1" s="3" t="s">
        <v>316</v>
      </c>
      <c r="I1" s="3" t="s">
        <v>317</v>
      </c>
      <c r="J1" s="3" t="s">
        <v>318</v>
      </c>
      <c r="K1" s="3" t="s">
        <v>319</v>
      </c>
      <c r="L1" s="3" t="s">
        <v>320</v>
      </c>
      <c r="M1" s="3" t="s">
        <v>321</v>
      </c>
      <c r="N1" s="3" t="s">
        <v>322</v>
      </c>
      <c r="O1" s="3" t="s">
        <v>323</v>
      </c>
      <c r="P1" s="3" t="s">
        <v>324</v>
      </c>
      <c r="Q1" s="3" t="s">
        <v>300</v>
      </c>
      <c r="R1" s="3" t="s">
        <v>325</v>
      </c>
      <c r="S1" s="3" t="s">
        <v>326</v>
      </c>
      <c r="T1" s="3" t="s">
        <v>327</v>
      </c>
      <c r="U1" s="3" t="s">
        <v>328</v>
      </c>
      <c r="V1" s="3" t="s">
        <v>329</v>
      </c>
      <c r="W1" s="3" t="s">
        <v>330</v>
      </c>
      <c r="X1" s="3" t="s">
        <v>331</v>
      </c>
      <c r="Y1" s="3" t="s">
        <v>332</v>
      </c>
      <c r="Z1" s="3" t="s">
        <v>333</v>
      </c>
      <c r="AA1" s="3" t="s">
        <v>334</v>
      </c>
      <c r="AB1" s="3" t="s">
        <v>335</v>
      </c>
      <c r="AC1" s="3" t="s">
        <v>336</v>
      </c>
      <c r="AD1" s="3" t="s">
        <v>337</v>
      </c>
      <c r="AE1" s="3" t="s">
        <v>338</v>
      </c>
    </row>
    <row r="2" customHeight="1" spans="1:31">
      <c r="A2" s="4" t="s">
        <v>19</v>
      </c>
      <c r="B2" s="3" t="s">
        <v>339</v>
      </c>
      <c r="C2" s="3" t="s">
        <v>340</v>
      </c>
      <c r="D2" s="3" t="s">
        <v>340</v>
      </c>
      <c r="E2" s="3" t="s">
        <v>341</v>
      </c>
      <c r="F2" s="3" t="s">
        <v>341</v>
      </c>
      <c r="G2" s="3" t="s">
        <v>341</v>
      </c>
      <c r="H2" s="3" t="s">
        <v>341</v>
      </c>
      <c r="I2" s="3" t="s">
        <v>341</v>
      </c>
      <c r="J2" s="3" t="s">
        <v>341</v>
      </c>
      <c r="K2" s="3" t="s">
        <v>340</v>
      </c>
      <c r="L2" s="3" t="s">
        <v>341</v>
      </c>
      <c r="M2" s="3" t="s">
        <v>341</v>
      </c>
      <c r="N2" s="3" t="s">
        <v>341</v>
      </c>
      <c r="O2" s="3" t="s">
        <v>342</v>
      </c>
      <c r="P2" s="3" t="s">
        <v>340</v>
      </c>
      <c r="Q2" s="3" t="s">
        <v>340</v>
      </c>
      <c r="R2" s="3" t="s">
        <v>340</v>
      </c>
      <c r="S2" s="3" t="s">
        <v>342</v>
      </c>
      <c r="T2" s="3" t="s">
        <v>340</v>
      </c>
      <c r="U2" s="3" t="s">
        <v>340</v>
      </c>
      <c r="V2" s="3" t="s">
        <v>340</v>
      </c>
      <c r="W2" s="3" t="s">
        <v>340</v>
      </c>
      <c r="X2" s="3" t="s">
        <v>340</v>
      </c>
      <c r="Y2" s="3" t="s">
        <v>340</v>
      </c>
      <c r="Z2" s="3" t="s">
        <v>340</v>
      </c>
      <c r="AA2" s="3" t="s">
        <v>343</v>
      </c>
      <c r="AB2" s="3" t="s">
        <v>340</v>
      </c>
      <c r="AC2" s="3" t="s">
        <v>341</v>
      </c>
      <c r="AD2" s="3" t="s">
        <v>340</v>
      </c>
      <c r="AE2" s="3" t="s">
        <v>341</v>
      </c>
    </row>
    <row r="3" customHeight="1" spans="1:31">
      <c r="A3" s="5"/>
      <c r="B3" s="3" t="s">
        <v>48</v>
      </c>
      <c r="C3" s="3" t="s">
        <v>340</v>
      </c>
      <c r="D3" s="3" t="s">
        <v>340</v>
      </c>
      <c r="E3" s="3" t="s">
        <v>340</v>
      </c>
      <c r="F3" s="3" t="s">
        <v>340</v>
      </c>
      <c r="G3" s="3" t="s">
        <v>340</v>
      </c>
      <c r="H3" s="3" t="s">
        <v>340</v>
      </c>
      <c r="I3" s="3" t="s">
        <v>341</v>
      </c>
      <c r="J3" s="3" t="s">
        <v>340</v>
      </c>
      <c r="K3" s="3" t="s">
        <v>340</v>
      </c>
      <c r="L3" s="3">
        <v>2</v>
      </c>
      <c r="M3" s="3" t="s">
        <v>340</v>
      </c>
      <c r="N3" s="3" t="s">
        <v>340</v>
      </c>
      <c r="O3" s="3" t="s">
        <v>340</v>
      </c>
      <c r="P3" s="3" t="s">
        <v>340</v>
      </c>
      <c r="Q3" s="3" t="s">
        <v>340</v>
      </c>
      <c r="R3" s="3" t="s">
        <v>340</v>
      </c>
      <c r="S3" s="3" t="s">
        <v>341</v>
      </c>
      <c r="T3" s="3" t="s">
        <v>340</v>
      </c>
      <c r="U3" s="3" t="s">
        <v>340</v>
      </c>
      <c r="V3" s="3" t="s">
        <v>340</v>
      </c>
      <c r="W3" s="3" t="s">
        <v>342</v>
      </c>
      <c r="X3" s="3" t="s">
        <v>340</v>
      </c>
      <c r="Y3" s="3" t="s">
        <v>340</v>
      </c>
      <c r="Z3" s="3" t="s">
        <v>340</v>
      </c>
      <c r="AA3" s="3" t="s">
        <v>343</v>
      </c>
      <c r="AB3" s="3" t="s">
        <v>340</v>
      </c>
      <c r="AC3" s="3" t="s">
        <v>341</v>
      </c>
      <c r="AD3" s="3" t="s">
        <v>340</v>
      </c>
      <c r="AE3" s="3" t="s">
        <v>341</v>
      </c>
    </row>
    <row r="4" customHeight="1" spans="1:31">
      <c r="A4" s="5"/>
      <c r="B4" s="3" t="s">
        <v>344</v>
      </c>
      <c r="C4" s="3" t="s">
        <v>340</v>
      </c>
      <c r="D4" s="3" t="s">
        <v>340</v>
      </c>
      <c r="E4" s="3" t="s">
        <v>340</v>
      </c>
      <c r="F4" s="3" t="s">
        <v>340</v>
      </c>
      <c r="G4" s="3" t="s">
        <v>340</v>
      </c>
      <c r="H4" s="3" t="s">
        <v>340</v>
      </c>
      <c r="I4" s="3" t="s">
        <v>341</v>
      </c>
      <c r="J4" s="3" t="s">
        <v>340</v>
      </c>
      <c r="K4" s="3" t="s">
        <v>340</v>
      </c>
      <c r="L4" s="3">
        <v>2</v>
      </c>
      <c r="M4" s="3" t="s">
        <v>340</v>
      </c>
      <c r="N4" s="3" t="s">
        <v>340</v>
      </c>
      <c r="O4" s="3" t="s">
        <v>340</v>
      </c>
      <c r="P4" s="3" t="s">
        <v>340</v>
      </c>
      <c r="Q4" s="3" t="s">
        <v>340</v>
      </c>
      <c r="R4" s="3" t="s">
        <v>340</v>
      </c>
      <c r="S4" s="3" t="s">
        <v>341</v>
      </c>
      <c r="T4" s="3" t="s">
        <v>340</v>
      </c>
      <c r="U4" s="3" t="s">
        <v>340</v>
      </c>
      <c r="V4" s="3" t="s">
        <v>340</v>
      </c>
      <c r="W4" s="3" t="s">
        <v>340</v>
      </c>
      <c r="X4" s="3" t="s">
        <v>340</v>
      </c>
      <c r="Y4" s="3" t="s">
        <v>340</v>
      </c>
      <c r="Z4" s="3" t="s">
        <v>340</v>
      </c>
      <c r="AA4" s="3" t="s">
        <v>343</v>
      </c>
      <c r="AB4" s="3" t="s">
        <v>340</v>
      </c>
      <c r="AC4" s="3" t="s">
        <v>341</v>
      </c>
      <c r="AD4" s="3" t="s">
        <v>340</v>
      </c>
      <c r="AE4" s="3" t="s">
        <v>341</v>
      </c>
    </row>
    <row r="5" customHeight="1" spans="1:31">
      <c r="A5" s="5"/>
      <c r="B5" s="3" t="s">
        <v>345</v>
      </c>
      <c r="C5" s="3" t="s">
        <v>340</v>
      </c>
      <c r="D5" s="3" t="s">
        <v>340</v>
      </c>
      <c r="E5" s="3" t="s">
        <v>340</v>
      </c>
      <c r="F5" s="3" t="s">
        <v>340</v>
      </c>
      <c r="G5" s="3" t="s">
        <v>340</v>
      </c>
      <c r="H5" s="3" t="s">
        <v>340</v>
      </c>
      <c r="I5" s="3" t="s">
        <v>341</v>
      </c>
      <c r="J5" s="3" t="s">
        <v>340</v>
      </c>
      <c r="K5" s="3" t="s">
        <v>340</v>
      </c>
      <c r="L5" s="3">
        <v>2</v>
      </c>
      <c r="M5" s="3" t="s">
        <v>342</v>
      </c>
      <c r="N5" s="3" t="s">
        <v>342</v>
      </c>
      <c r="O5" s="3" t="s">
        <v>342</v>
      </c>
      <c r="P5" s="3">
        <v>2</v>
      </c>
      <c r="Q5" s="3" t="s">
        <v>340</v>
      </c>
      <c r="R5" s="3" t="s">
        <v>342</v>
      </c>
      <c r="S5" s="3" t="s">
        <v>341</v>
      </c>
      <c r="T5" s="3" t="s">
        <v>340</v>
      </c>
      <c r="U5" s="3" t="s">
        <v>340</v>
      </c>
      <c r="V5" s="3" t="s">
        <v>342</v>
      </c>
      <c r="W5" s="3" t="s">
        <v>340</v>
      </c>
      <c r="X5" s="3" t="s">
        <v>340</v>
      </c>
      <c r="Y5" s="3" t="s">
        <v>340</v>
      </c>
      <c r="Z5" s="3" t="s">
        <v>340</v>
      </c>
      <c r="AA5" s="3" t="s">
        <v>343</v>
      </c>
      <c r="AB5" s="3" t="s">
        <v>340</v>
      </c>
      <c r="AC5" s="3" t="s">
        <v>341</v>
      </c>
      <c r="AD5" s="3" t="s">
        <v>340</v>
      </c>
      <c r="AE5" s="3" t="s">
        <v>341</v>
      </c>
    </row>
    <row r="6" customHeight="1" spans="1:31">
      <c r="A6" s="5"/>
      <c r="B6" s="3" t="s">
        <v>346</v>
      </c>
      <c r="C6" s="3" t="s">
        <v>340</v>
      </c>
      <c r="D6" s="3" t="s">
        <v>340</v>
      </c>
      <c r="E6" s="3" t="s">
        <v>340</v>
      </c>
      <c r="F6" s="3" t="s">
        <v>340</v>
      </c>
      <c r="G6" s="3" t="s">
        <v>342</v>
      </c>
      <c r="H6" s="3" t="s">
        <v>340</v>
      </c>
      <c r="I6" s="3" t="s">
        <v>341</v>
      </c>
      <c r="J6" s="3" t="s">
        <v>340</v>
      </c>
      <c r="K6" s="3" t="s">
        <v>340</v>
      </c>
      <c r="L6" s="3">
        <v>2</v>
      </c>
      <c r="M6" s="3" t="s">
        <v>340</v>
      </c>
      <c r="N6" s="3" t="s">
        <v>340</v>
      </c>
      <c r="O6" s="3" t="s">
        <v>340</v>
      </c>
      <c r="P6" s="3" t="s">
        <v>340</v>
      </c>
      <c r="Q6" s="3" t="s">
        <v>340</v>
      </c>
      <c r="R6" s="3" t="s">
        <v>340</v>
      </c>
      <c r="S6" s="3" t="s">
        <v>341</v>
      </c>
      <c r="T6" s="3" t="s">
        <v>340</v>
      </c>
      <c r="U6" s="3" t="s">
        <v>340</v>
      </c>
      <c r="V6" s="3" t="s">
        <v>340</v>
      </c>
      <c r="W6" s="3" t="s">
        <v>340</v>
      </c>
      <c r="X6" s="3" t="s">
        <v>340</v>
      </c>
      <c r="Y6" s="3" t="s">
        <v>340</v>
      </c>
      <c r="Z6" s="3" t="s">
        <v>340</v>
      </c>
      <c r="AA6" s="3" t="s">
        <v>343</v>
      </c>
      <c r="AB6" s="3" t="s">
        <v>340</v>
      </c>
      <c r="AC6" s="3" t="s">
        <v>341</v>
      </c>
      <c r="AD6" s="3" t="s">
        <v>340</v>
      </c>
      <c r="AE6" s="3" t="s">
        <v>341</v>
      </c>
    </row>
    <row r="7" customHeight="1" spans="1:31">
      <c r="A7" s="5"/>
      <c r="B7" s="3" t="s">
        <v>347</v>
      </c>
      <c r="C7" s="3" t="s">
        <v>340</v>
      </c>
      <c r="D7" s="3" t="s">
        <v>340</v>
      </c>
      <c r="E7" s="3" t="s">
        <v>340</v>
      </c>
      <c r="F7" s="3" t="s">
        <v>340</v>
      </c>
      <c r="G7" s="3" t="s">
        <v>340</v>
      </c>
      <c r="H7" s="3" t="s">
        <v>342</v>
      </c>
      <c r="I7" s="3" t="s">
        <v>341</v>
      </c>
      <c r="J7" s="3" t="s">
        <v>340</v>
      </c>
      <c r="K7" s="3" t="s">
        <v>340</v>
      </c>
      <c r="L7" s="3">
        <v>2</v>
      </c>
      <c r="M7" s="3" t="s">
        <v>340</v>
      </c>
      <c r="N7" s="3" t="s">
        <v>340</v>
      </c>
      <c r="O7" s="3" t="s">
        <v>340</v>
      </c>
      <c r="P7" s="3" t="s">
        <v>340</v>
      </c>
      <c r="Q7" s="3" t="s">
        <v>340</v>
      </c>
      <c r="R7" s="3" t="s">
        <v>340</v>
      </c>
      <c r="S7" s="3" t="s">
        <v>341</v>
      </c>
      <c r="T7" s="3" t="s">
        <v>340</v>
      </c>
      <c r="U7" s="3" t="s">
        <v>340</v>
      </c>
      <c r="V7" s="3" t="s">
        <v>340</v>
      </c>
      <c r="W7" s="3" t="s">
        <v>340</v>
      </c>
      <c r="X7" s="3" t="s">
        <v>340</v>
      </c>
      <c r="Y7" s="3" t="s">
        <v>340</v>
      </c>
      <c r="Z7" s="3" t="s">
        <v>340</v>
      </c>
      <c r="AA7" s="3" t="s">
        <v>343</v>
      </c>
      <c r="AB7" s="3" t="s">
        <v>340</v>
      </c>
      <c r="AC7" s="3" t="s">
        <v>341</v>
      </c>
      <c r="AD7" s="3" t="s">
        <v>340</v>
      </c>
      <c r="AE7" s="3" t="s">
        <v>341</v>
      </c>
    </row>
    <row r="8" customHeight="1" spans="1:31">
      <c r="A8" s="5"/>
      <c r="B8" s="3" t="s">
        <v>348</v>
      </c>
      <c r="C8" s="3" t="s">
        <v>340</v>
      </c>
      <c r="D8" s="3" t="s">
        <v>340</v>
      </c>
      <c r="E8" s="3" t="s">
        <v>340</v>
      </c>
      <c r="F8" s="3" t="s">
        <v>340</v>
      </c>
      <c r="G8" s="3" t="s">
        <v>340</v>
      </c>
      <c r="H8" s="3" t="s">
        <v>340</v>
      </c>
      <c r="I8" s="3" t="s">
        <v>341</v>
      </c>
      <c r="J8" s="3" t="s">
        <v>340</v>
      </c>
      <c r="K8" s="3" t="s">
        <v>340</v>
      </c>
      <c r="L8" s="3">
        <v>2</v>
      </c>
      <c r="M8" s="3" t="s">
        <v>340</v>
      </c>
      <c r="N8" s="3" t="s">
        <v>340</v>
      </c>
      <c r="O8" s="3" t="s">
        <v>340</v>
      </c>
      <c r="P8" s="3" t="s">
        <v>340</v>
      </c>
      <c r="Q8" s="3" t="s">
        <v>340</v>
      </c>
      <c r="R8" s="3" t="s">
        <v>340</v>
      </c>
      <c r="S8" s="3" t="s">
        <v>341</v>
      </c>
      <c r="T8" s="3" t="s">
        <v>340</v>
      </c>
      <c r="U8" s="3" t="s">
        <v>340</v>
      </c>
      <c r="V8" s="3" t="s">
        <v>340</v>
      </c>
      <c r="W8" s="3" t="s">
        <v>340</v>
      </c>
      <c r="X8" s="3" t="s">
        <v>340</v>
      </c>
      <c r="Y8" s="3" t="s">
        <v>342</v>
      </c>
      <c r="Z8" s="3" t="s">
        <v>340</v>
      </c>
      <c r="AA8" s="3" t="s">
        <v>343</v>
      </c>
      <c r="AB8" s="3" t="s">
        <v>340</v>
      </c>
      <c r="AC8" s="3" t="s">
        <v>341</v>
      </c>
      <c r="AD8" s="3" t="s">
        <v>340</v>
      </c>
      <c r="AE8" s="3" t="s">
        <v>341</v>
      </c>
    </row>
    <row r="9" customHeight="1" spans="1:31">
      <c r="A9" s="5"/>
      <c r="B9" s="3" t="s">
        <v>349</v>
      </c>
      <c r="C9" s="3" t="s">
        <v>340</v>
      </c>
      <c r="D9" s="3" t="s">
        <v>340</v>
      </c>
      <c r="E9" s="3" t="s">
        <v>340</v>
      </c>
      <c r="F9" s="3" t="s">
        <v>340</v>
      </c>
      <c r="G9" s="3" t="s">
        <v>342</v>
      </c>
      <c r="H9" s="3" t="s">
        <v>342</v>
      </c>
      <c r="I9" s="3" t="s">
        <v>341</v>
      </c>
      <c r="J9" s="3" t="s">
        <v>342</v>
      </c>
      <c r="K9" s="3" t="s">
        <v>340</v>
      </c>
      <c r="L9" s="3">
        <v>2</v>
      </c>
      <c r="M9" s="3" t="s">
        <v>340</v>
      </c>
      <c r="N9" s="3" t="s">
        <v>340</v>
      </c>
      <c r="O9" s="3" t="s">
        <v>340</v>
      </c>
      <c r="P9" s="3" t="s">
        <v>340</v>
      </c>
      <c r="Q9" s="3" t="s">
        <v>340</v>
      </c>
      <c r="R9" s="3" t="s">
        <v>340</v>
      </c>
      <c r="S9" s="3" t="s">
        <v>341</v>
      </c>
      <c r="T9" s="3" t="s">
        <v>340</v>
      </c>
      <c r="U9" s="3" t="s">
        <v>340</v>
      </c>
      <c r="V9" s="3" t="s">
        <v>340</v>
      </c>
      <c r="W9" s="3" t="s">
        <v>340</v>
      </c>
      <c r="X9" s="3" t="s">
        <v>340</v>
      </c>
      <c r="Y9" s="3" t="s">
        <v>340</v>
      </c>
      <c r="Z9" s="3" t="s">
        <v>340</v>
      </c>
      <c r="AA9" s="3" t="s">
        <v>343</v>
      </c>
      <c r="AB9" s="3" t="s">
        <v>340</v>
      </c>
      <c r="AC9" s="3" t="s">
        <v>341</v>
      </c>
      <c r="AD9" s="3" t="s">
        <v>340</v>
      </c>
      <c r="AE9" s="3" t="s">
        <v>341</v>
      </c>
    </row>
    <row r="10" customHeight="1" spans="1:31">
      <c r="A10" s="5"/>
      <c r="B10" s="3" t="s">
        <v>350</v>
      </c>
      <c r="C10" s="3" t="s">
        <v>340</v>
      </c>
      <c r="D10" s="3" t="s">
        <v>340</v>
      </c>
      <c r="E10" s="3" t="s">
        <v>340</v>
      </c>
      <c r="F10" s="3" t="s">
        <v>340</v>
      </c>
      <c r="G10" s="3" t="s">
        <v>340</v>
      </c>
      <c r="H10" s="3" t="s">
        <v>342</v>
      </c>
      <c r="I10" s="3" t="s">
        <v>341</v>
      </c>
      <c r="J10" s="3" t="s">
        <v>340</v>
      </c>
      <c r="K10" s="3" t="s">
        <v>340</v>
      </c>
      <c r="L10" s="3">
        <v>2</v>
      </c>
      <c r="M10" s="3" t="s">
        <v>340</v>
      </c>
      <c r="N10" s="3" t="s">
        <v>340</v>
      </c>
      <c r="O10" s="3" t="s">
        <v>340</v>
      </c>
      <c r="P10" s="3">
        <v>2</v>
      </c>
      <c r="Q10" s="3" t="s">
        <v>340</v>
      </c>
      <c r="R10" s="3" t="s">
        <v>340</v>
      </c>
      <c r="S10" s="3" t="s">
        <v>341</v>
      </c>
      <c r="T10" s="3" t="s">
        <v>340</v>
      </c>
      <c r="U10" s="3" t="s">
        <v>340</v>
      </c>
      <c r="V10" s="3" t="s">
        <v>340</v>
      </c>
      <c r="W10" s="3" t="s">
        <v>340</v>
      </c>
      <c r="X10" s="3" t="s">
        <v>340</v>
      </c>
      <c r="Y10" s="3" t="s">
        <v>340</v>
      </c>
      <c r="Z10" s="3" t="s">
        <v>340</v>
      </c>
      <c r="AA10" s="3" t="s">
        <v>343</v>
      </c>
      <c r="AB10" s="3" t="s">
        <v>340</v>
      </c>
      <c r="AC10" s="3" t="s">
        <v>341</v>
      </c>
      <c r="AD10" s="3" t="s">
        <v>340</v>
      </c>
      <c r="AE10" s="3" t="s">
        <v>342</v>
      </c>
    </row>
    <row r="11" customHeight="1" spans="1:31">
      <c r="A11" s="5"/>
      <c r="B11" s="3" t="s">
        <v>351</v>
      </c>
      <c r="C11" s="3" t="s">
        <v>340</v>
      </c>
      <c r="D11" s="3" t="s">
        <v>340</v>
      </c>
      <c r="E11" s="3" t="s">
        <v>340</v>
      </c>
      <c r="F11" s="3" t="s">
        <v>340</v>
      </c>
      <c r="G11" s="3" t="s">
        <v>340</v>
      </c>
      <c r="H11" s="3" t="s">
        <v>340</v>
      </c>
      <c r="I11" s="3" t="s">
        <v>342</v>
      </c>
      <c r="J11" s="3" t="s">
        <v>340</v>
      </c>
      <c r="K11" s="3" t="s">
        <v>342</v>
      </c>
      <c r="L11" s="3">
        <v>2</v>
      </c>
      <c r="M11" s="3" t="s">
        <v>340</v>
      </c>
      <c r="N11" s="3" t="s">
        <v>340</v>
      </c>
      <c r="O11" s="3" t="s">
        <v>340</v>
      </c>
      <c r="P11" s="3" t="s">
        <v>340</v>
      </c>
      <c r="Q11" s="3" t="s">
        <v>340</v>
      </c>
      <c r="R11" s="3" t="s">
        <v>340</v>
      </c>
      <c r="S11" s="3" t="s">
        <v>342</v>
      </c>
      <c r="T11" s="3" t="s">
        <v>340</v>
      </c>
      <c r="U11" s="3" t="s">
        <v>340</v>
      </c>
      <c r="V11" s="3" t="s">
        <v>340</v>
      </c>
      <c r="W11" s="3" t="s">
        <v>342</v>
      </c>
      <c r="X11" s="3" t="s">
        <v>340</v>
      </c>
      <c r="Y11" s="3" t="s">
        <v>340</v>
      </c>
      <c r="Z11" s="3" t="s">
        <v>340</v>
      </c>
      <c r="AA11" s="3" t="s">
        <v>342</v>
      </c>
      <c r="AB11" s="3" t="s">
        <v>340</v>
      </c>
      <c r="AC11" s="3" t="s">
        <v>341</v>
      </c>
      <c r="AD11" s="3" t="s">
        <v>340</v>
      </c>
      <c r="AE11" s="3" t="s">
        <v>341</v>
      </c>
    </row>
    <row r="12" customHeight="1" spans="1:31">
      <c r="A12" s="5"/>
      <c r="B12" s="3" t="s">
        <v>352</v>
      </c>
      <c r="C12" s="3" t="s">
        <v>340</v>
      </c>
      <c r="D12" s="3" t="s">
        <v>342</v>
      </c>
      <c r="E12" s="3" t="s">
        <v>342</v>
      </c>
      <c r="F12" s="3" t="s">
        <v>340</v>
      </c>
      <c r="G12" s="3" t="s">
        <v>340</v>
      </c>
      <c r="H12" s="3" t="s">
        <v>340</v>
      </c>
      <c r="I12" s="3" t="s">
        <v>341</v>
      </c>
      <c r="J12" s="3" t="s">
        <v>340</v>
      </c>
      <c r="K12" s="3" t="s">
        <v>340</v>
      </c>
      <c r="L12" s="3">
        <v>2</v>
      </c>
      <c r="M12" s="3" t="s">
        <v>340</v>
      </c>
      <c r="N12" s="3" t="s">
        <v>340</v>
      </c>
      <c r="O12" s="3" t="s">
        <v>340</v>
      </c>
      <c r="P12" s="3" t="s">
        <v>340</v>
      </c>
      <c r="Q12" s="3" t="s">
        <v>342</v>
      </c>
      <c r="R12" s="3" t="s">
        <v>340</v>
      </c>
      <c r="S12" s="3" t="s">
        <v>341</v>
      </c>
      <c r="T12" s="3" t="s">
        <v>342</v>
      </c>
      <c r="U12" s="3" t="s">
        <v>340</v>
      </c>
      <c r="V12" s="3" t="s">
        <v>340</v>
      </c>
      <c r="W12" s="3" t="s">
        <v>340</v>
      </c>
      <c r="X12" s="3" t="s">
        <v>340</v>
      </c>
      <c r="Y12" s="3" t="s">
        <v>340</v>
      </c>
      <c r="Z12" s="3" t="s">
        <v>340</v>
      </c>
      <c r="AA12" s="3" t="s">
        <v>341</v>
      </c>
      <c r="AB12" s="3" t="s">
        <v>340</v>
      </c>
      <c r="AC12" s="3" t="s">
        <v>341</v>
      </c>
      <c r="AD12" s="3" t="s">
        <v>340</v>
      </c>
      <c r="AE12" s="3" t="s">
        <v>341</v>
      </c>
    </row>
    <row r="13" customHeight="1" spans="1:31">
      <c r="A13" s="5"/>
      <c r="B13" s="3" t="s">
        <v>60</v>
      </c>
      <c r="C13" s="3" t="s">
        <v>340</v>
      </c>
      <c r="D13" s="3" t="s">
        <v>342</v>
      </c>
      <c r="E13" s="3" t="s">
        <v>340</v>
      </c>
      <c r="F13" s="3" t="s">
        <v>340</v>
      </c>
      <c r="G13" s="3" t="s">
        <v>340</v>
      </c>
      <c r="H13" s="3" t="s">
        <v>340</v>
      </c>
      <c r="I13" s="3" t="s">
        <v>341</v>
      </c>
      <c r="J13" s="3" t="s">
        <v>340</v>
      </c>
      <c r="K13" s="3" t="s">
        <v>340</v>
      </c>
      <c r="L13" s="3" t="s">
        <v>340</v>
      </c>
      <c r="M13" s="3" t="s">
        <v>340</v>
      </c>
      <c r="N13" s="3" t="s">
        <v>340</v>
      </c>
      <c r="O13" s="3" t="s">
        <v>340</v>
      </c>
      <c r="P13" s="3" t="s">
        <v>340</v>
      </c>
      <c r="Q13" s="3" t="s">
        <v>340</v>
      </c>
      <c r="R13" s="3" t="s">
        <v>340</v>
      </c>
      <c r="S13" s="3" t="s">
        <v>341</v>
      </c>
      <c r="T13" s="3" t="s">
        <v>340</v>
      </c>
      <c r="U13" s="3" t="s">
        <v>340</v>
      </c>
      <c r="V13" s="3" t="s">
        <v>340</v>
      </c>
      <c r="W13" s="3" t="s">
        <v>342</v>
      </c>
      <c r="X13" s="3" t="s">
        <v>340</v>
      </c>
      <c r="Y13" s="3" t="s">
        <v>340</v>
      </c>
      <c r="Z13" s="3" t="s">
        <v>340</v>
      </c>
      <c r="AA13" s="3" t="s">
        <v>341</v>
      </c>
      <c r="AB13" s="3" t="s">
        <v>340</v>
      </c>
      <c r="AC13" s="3" t="s">
        <v>341</v>
      </c>
      <c r="AD13" s="3" t="s">
        <v>340</v>
      </c>
      <c r="AE13" s="3" t="s">
        <v>342</v>
      </c>
    </row>
    <row r="14" customHeight="1" spans="1:31">
      <c r="A14" s="5"/>
      <c r="B14" s="3" t="s">
        <v>353</v>
      </c>
      <c r="C14" s="3" t="s">
        <v>340</v>
      </c>
      <c r="D14" s="3" t="s">
        <v>340</v>
      </c>
      <c r="E14" s="3" t="s">
        <v>340</v>
      </c>
      <c r="F14" s="3" t="s">
        <v>340</v>
      </c>
      <c r="G14" s="3" t="s">
        <v>340</v>
      </c>
      <c r="H14" s="3" t="s">
        <v>340</v>
      </c>
      <c r="I14" s="3" t="s">
        <v>341</v>
      </c>
      <c r="J14" s="3" t="s">
        <v>340</v>
      </c>
      <c r="K14" s="3" t="s">
        <v>340</v>
      </c>
      <c r="L14" s="3" t="s">
        <v>340</v>
      </c>
      <c r="M14" s="3" t="s">
        <v>340</v>
      </c>
      <c r="N14" s="3" t="s">
        <v>340</v>
      </c>
      <c r="O14" s="3" t="s">
        <v>340</v>
      </c>
      <c r="P14" s="3">
        <v>2</v>
      </c>
      <c r="Q14" s="3" t="s">
        <v>340</v>
      </c>
      <c r="R14" s="3" t="s">
        <v>340</v>
      </c>
      <c r="S14" s="3" t="s">
        <v>341</v>
      </c>
      <c r="T14" s="3" t="s">
        <v>340</v>
      </c>
      <c r="U14" s="3" t="s">
        <v>340</v>
      </c>
      <c r="V14" s="3" t="s">
        <v>340</v>
      </c>
      <c r="W14" s="3" t="s">
        <v>340</v>
      </c>
      <c r="X14" s="3" t="s">
        <v>340</v>
      </c>
      <c r="Y14" s="3" t="s">
        <v>342</v>
      </c>
      <c r="Z14" s="3" t="s">
        <v>340</v>
      </c>
      <c r="AA14" s="3" t="s">
        <v>341</v>
      </c>
      <c r="AB14" s="3" t="s">
        <v>340</v>
      </c>
      <c r="AC14" s="3" t="s">
        <v>341</v>
      </c>
      <c r="AD14" s="3" t="s">
        <v>340</v>
      </c>
      <c r="AE14" s="3" t="s">
        <v>341</v>
      </c>
    </row>
    <row r="15" customHeight="1" spans="1:31">
      <c r="A15" s="5"/>
      <c r="B15" s="3" t="s">
        <v>354</v>
      </c>
      <c r="C15" s="3" t="s">
        <v>340</v>
      </c>
      <c r="D15" s="3" t="s">
        <v>340</v>
      </c>
      <c r="E15" s="3" t="s">
        <v>342</v>
      </c>
      <c r="F15" s="3" t="s">
        <v>340</v>
      </c>
      <c r="G15" s="3" t="s">
        <v>340</v>
      </c>
      <c r="H15" s="3" t="s">
        <v>340</v>
      </c>
      <c r="I15" s="3" t="s">
        <v>341</v>
      </c>
      <c r="J15" s="3" t="s">
        <v>340</v>
      </c>
      <c r="K15" s="3" t="s">
        <v>340</v>
      </c>
      <c r="L15" s="3" t="s">
        <v>340</v>
      </c>
      <c r="M15" s="3" t="s">
        <v>340</v>
      </c>
      <c r="N15" s="3" t="s">
        <v>340</v>
      </c>
      <c r="O15" s="3" t="s">
        <v>340</v>
      </c>
      <c r="P15" s="3" t="s">
        <v>340</v>
      </c>
      <c r="Q15" s="3" t="s">
        <v>340</v>
      </c>
      <c r="R15" s="3" t="s">
        <v>340</v>
      </c>
      <c r="S15" s="3" t="s">
        <v>341</v>
      </c>
      <c r="T15" s="3" t="s">
        <v>340</v>
      </c>
      <c r="U15" s="3" t="s">
        <v>340</v>
      </c>
      <c r="V15" s="3" t="s">
        <v>340</v>
      </c>
      <c r="W15" s="3" t="s">
        <v>340</v>
      </c>
      <c r="X15" s="3" t="s">
        <v>340</v>
      </c>
      <c r="Y15" s="3" t="s">
        <v>342</v>
      </c>
      <c r="Z15" s="3" t="s">
        <v>340</v>
      </c>
      <c r="AA15" s="3" t="s">
        <v>341</v>
      </c>
      <c r="AB15" s="3" t="s">
        <v>340</v>
      </c>
      <c r="AC15" s="3" t="s">
        <v>341</v>
      </c>
      <c r="AD15" s="3" t="s">
        <v>340</v>
      </c>
      <c r="AE15" s="3" t="s">
        <v>341</v>
      </c>
    </row>
    <row r="16" customHeight="1" spans="1:31">
      <c r="A16" s="6"/>
      <c r="B16" s="3" t="s">
        <v>355</v>
      </c>
      <c r="C16" s="3" t="s">
        <v>340</v>
      </c>
      <c r="D16" s="3" t="s">
        <v>340</v>
      </c>
      <c r="E16" s="3" t="s">
        <v>340</v>
      </c>
      <c r="F16" s="3" t="s">
        <v>340</v>
      </c>
      <c r="G16" s="3" t="s">
        <v>340</v>
      </c>
      <c r="H16" s="3" t="s">
        <v>340</v>
      </c>
      <c r="I16" s="3" t="s">
        <v>341</v>
      </c>
      <c r="J16" s="3" t="s">
        <v>342</v>
      </c>
      <c r="K16" s="3" t="s">
        <v>340</v>
      </c>
      <c r="L16" s="3">
        <v>2</v>
      </c>
      <c r="M16" s="3" t="s">
        <v>340</v>
      </c>
      <c r="N16" s="3" t="s">
        <v>340</v>
      </c>
      <c r="O16" s="3" t="s">
        <v>340</v>
      </c>
      <c r="P16" s="3" t="s">
        <v>340</v>
      </c>
      <c r="Q16" s="3" t="s">
        <v>340</v>
      </c>
      <c r="R16" s="3" t="s">
        <v>340</v>
      </c>
      <c r="S16" s="3" t="s">
        <v>341</v>
      </c>
      <c r="T16" s="3" t="s">
        <v>340</v>
      </c>
      <c r="U16" s="3" t="s">
        <v>340</v>
      </c>
      <c r="V16" s="3" t="s">
        <v>340</v>
      </c>
      <c r="W16" s="3" t="s">
        <v>340</v>
      </c>
      <c r="X16" s="3" t="s">
        <v>340</v>
      </c>
      <c r="Y16" s="3" t="s">
        <v>340</v>
      </c>
      <c r="Z16" s="3" t="s">
        <v>340</v>
      </c>
      <c r="AA16" s="3" t="s">
        <v>341</v>
      </c>
      <c r="AB16" s="3" t="s">
        <v>340</v>
      </c>
      <c r="AC16" s="3" t="s">
        <v>341</v>
      </c>
      <c r="AD16" s="3" t="s">
        <v>340</v>
      </c>
      <c r="AE16" s="3" t="s">
        <v>341</v>
      </c>
    </row>
    <row r="17" customHeight="1" spans="1:31">
      <c r="A17" s="7" t="s">
        <v>40</v>
      </c>
      <c r="B17" s="3" t="s">
        <v>356</v>
      </c>
      <c r="C17" s="3" t="s">
        <v>340</v>
      </c>
      <c r="D17" s="3" t="s">
        <v>340</v>
      </c>
      <c r="E17" s="3" t="s">
        <v>342</v>
      </c>
      <c r="F17" s="3" t="s">
        <v>340</v>
      </c>
      <c r="G17" s="3" t="s">
        <v>340</v>
      </c>
      <c r="H17" s="3" t="s">
        <v>340</v>
      </c>
      <c r="I17" s="3" t="s">
        <v>342</v>
      </c>
      <c r="J17" s="3" t="s">
        <v>340</v>
      </c>
      <c r="K17" s="3" t="s">
        <v>340</v>
      </c>
      <c r="L17" s="3" t="s">
        <v>340</v>
      </c>
      <c r="M17" s="3" t="s">
        <v>340</v>
      </c>
      <c r="N17" s="3" t="s">
        <v>340</v>
      </c>
      <c r="O17" s="3" t="s">
        <v>340</v>
      </c>
      <c r="P17" s="3" t="s">
        <v>340</v>
      </c>
      <c r="Q17" s="3" t="s">
        <v>340</v>
      </c>
      <c r="R17" s="3" t="s">
        <v>340</v>
      </c>
      <c r="S17" s="3" t="s">
        <v>341</v>
      </c>
      <c r="T17" s="3" t="s">
        <v>340</v>
      </c>
      <c r="U17" s="3" t="s">
        <v>340</v>
      </c>
      <c r="V17" s="3" t="s">
        <v>340</v>
      </c>
      <c r="W17" s="3" t="s">
        <v>340</v>
      </c>
      <c r="X17" s="3" t="s">
        <v>342</v>
      </c>
      <c r="Y17" s="3" t="s">
        <v>340</v>
      </c>
      <c r="Z17" s="3" t="s">
        <v>342</v>
      </c>
      <c r="AA17" s="3" t="s">
        <v>342</v>
      </c>
      <c r="AB17" s="3" t="s">
        <v>342</v>
      </c>
      <c r="AC17" s="3" t="s">
        <v>341</v>
      </c>
      <c r="AD17" s="3" t="s">
        <v>340</v>
      </c>
      <c r="AE17" s="3" t="s">
        <v>341</v>
      </c>
    </row>
    <row r="18" customHeight="1" spans="1:31">
      <c r="A18" s="8"/>
      <c r="B18" s="3" t="s">
        <v>357</v>
      </c>
      <c r="C18" s="3" t="s">
        <v>340</v>
      </c>
      <c r="D18" s="3" t="s">
        <v>340</v>
      </c>
      <c r="E18" s="3" t="s">
        <v>342</v>
      </c>
      <c r="F18" s="3" t="s">
        <v>340</v>
      </c>
      <c r="G18" s="3" t="s">
        <v>340</v>
      </c>
      <c r="H18" s="3" t="s">
        <v>340</v>
      </c>
      <c r="I18" s="3" t="s">
        <v>342</v>
      </c>
      <c r="J18" s="3" t="s">
        <v>340</v>
      </c>
      <c r="K18" s="3" t="s">
        <v>340</v>
      </c>
      <c r="L18" s="3" t="s">
        <v>340</v>
      </c>
      <c r="M18" s="3" t="s">
        <v>340</v>
      </c>
      <c r="N18" s="3" t="s">
        <v>340</v>
      </c>
      <c r="O18" s="3" t="s">
        <v>340</v>
      </c>
      <c r="P18" s="3" t="s">
        <v>340</v>
      </c>
      <c r="Q18" s="3" t="s">
        <v>340</v>
      </c>
      <c r="R18" s="3" t="s">
        <v>340</v>
      </c>
      <c r="S18" s="3" t="s">
        <v>341</v>
      </c>
      <c r="T18" s="3" t="s">
        <v>342</v>
      </c>
      <c r="U18" s="3" t="s">
        <v>340</v>
      </c>
      <c r="V18" s="3" t="s">
        <v>340</v>
      </c>
      <c r="W18" s="3" t="s">
        <v>340</v>
      </c>
      <c r="X18" s="3" t="s">
        <v>342</v>
      </c>
      <c r="Y18" s="3" t="s">
        <v>340</v>
      </c>
      <c r="Z18" s="3" t="s">
        <v>340</v>
      </c>
      <c r="AA18" s="3" t="s">
        <v>342</v>
      </c>
      <c r="AB18" s="3" t="s">
        <v>342</v>
      </c>
      <c r="AC18" s="3" t="s">
        <v>341</v>
      </c>
      <c r="AD18" s="3" t="s">
        <v>340</v>
      </c>
      <c r="AE18" s="3" t="s">
        <v>341</v>
      </c>
    </row>
    <row r="19" customHeight="1" spans="1:31">
      <c r="A19" s="8"/>
      <c r="B19" s="3" t="s">
        <v>358</v>
      </c>
      <c r="C19" s="3" t="s">
        <v>340</v>
      </c>
      <c r="D19" s="3" t="s">
        <v>340</v>
      </c>
      <c r="E19" s="3" t="s">
        <v>340</v>
      </c>
      <c r="F19" s="3" t="s">
        <v>340</v>
      </c>
      <c r="G19" s="3" t="s">
        <v>340</v>
      </c>
      <c r="H19" s="3" t="s">
        <v>340</v>
      </c>
      <c r="I19" s="3" t="s">
        <v>341</v>
      </c>
      <c r="J19" s="3" t="s">
        <v>340</v>
      </c>
      <c r="K19" s="3" t="s">
        <v>340</v>
      </c>
      <c r="L19" s="3" t="s">
        <v>340</v>
      </c>
      <c r="M19" s="3" t="s">
        <v>340</v>
      </c>
      <c r="N19" s="3" t="s">
        <v>340</v>
      </c>
      <c r="O19" s="3" t="s">
        <v>340</v>
      </c>
      <c r="P19" s="3" t="s">
        <v>340</v>
      </c>
      <c r="Q19" s="3" t="s">
        <v>340</v>
      </c>
      <c r="R19" s="3" t="s">
        <v>340</v>
      </c>
      <c r="S19" s="3" t="s">
        <v>341</v>
      </c>
      <c r="T19" s="3" t="s">
        <v>340</v>
      </c>
      <c r="U19" s="3" t="s">
        <v>340</v>
      </c>
      <c r="V19" s="3" t="s">
        <v>342</v>
      </c>
      <c r="W19" s="3" t="s">
        <v>342</v>
      </c>
      <c r="X19" s="3" t="s">
        <v>340</v>
      </c>
      <c r="Y19" s="3" t="s">
        <v>340</v>
      </c>
      <c r="Z19" s="3" t="s">
        <v>340</v>
      </c>
      <c r="AA19" s="3" t="s">
        <v>342</v>
      </c>
      <c r="AB19" s="3" t="s">
        <v>340</v>
      </c>
      <c r="AC19" s="3" t="s">
        <v>341</v>
      </c>
      <c r="AD19" s="3" t="s">
        <v>340</v>
      </c>
      <c r="AE19" s="3" t="s">
        <v>341</v>
      </c>
    </row>
    <row r="20" customHeight="1" spans="1:31">
      <c r="A20" s="8"/>
      <c r="B20" s="3" t="s">
        <v>359</v>
      </c>
      <c r="C20" s="3" t="s">
        <v>340</v>
      </c>
      <c r="D20" s="3" t="s">
        <v>340</v>
      </c>
      <c r="E20" s="3" t="s">
        <v>340</v>
      </c>
      <c r="F20" s="3" t="s">
        <v>340</v>
      </c>
      <c r="G20" s="3" t="s">
        <v>340</v>
      </c>
      <c r="H20" s="3" t="s">
        <v>340</v>
      </c>
      <c r="I20" s="3" t="s">
        <v>341</v>
      </c>
      <c r="J20" s="3" t="s">
        <v>342</v>
      </c>
      <c r="K20" s="3" t="s">
        <v>340</v>
      </c>
      <c r="L20" s="3" t="s">
        <v>340</v>
      </c>
      <c r="M20" s="3" t="s">
        <v>340</v>
      </c>
      <c r="N20" s="3" t="s">
        <v>340</v>
      </c>
      <c r="O20" s="3" t="s">
        <v>340</v>
      </c>
      <c r="P20" s="3" t="s">
        <v>340</v>
      </c>
      <c r="Q20" s="3" t="s">
        <v>340</v>
      </c>
      <c r="R20" s="3" t="s">
        <v>340</v>
      </c>
      <c r="S20" s="3" t="s">
        <v>341</v>
      </c>
      <c r="T20" s="3" t="s">
        <v>340</v>
      </c>
      <c r="U20" s="3" t="s">
        <v>340</v>
      </c>
      <c r="V20" s="3" t="s">
        <v>340</v>
      </c>
      <c r="W20" s="3" t="s">
        <v>340</v>
      </c>
      <c r="X20" s="3" t="s">
        <v>340</v>
      </c>
      <c r="Y20" s="3" t="s">
        <v>340</v>
      </c>
      <c r="Z20" s="3" t="s">
        <v>340</v>
      </c>
      <c r="AA20" s="3" t="s">
        <v>341</v>
      </c>
      <c r="AB20" s="3" t="s">
        <v>340</v>
      </c>
      <c r="AC20" s="3" t="s">
        <v>341</v>
      </c>
      <c r="AD20" s="3" t="s">
        <v>340</v>
      </c>
      <c r="AE20" s="3" t="s">
        <v>341</v>
      </c>
    </row>
    <row r="21" customHeight="1" spans="1:31">
      <c r="A21" s="8"/>
      <c r="B21" s="3" t="s">
        <v>360</v>
      </c>
      <c r="C21" s="3" t="s">
        <v>340</v>
      </c>
      <c r="D21" s="3" t="s">
        <v>340</v>
      </c>
      <c r="E21" s="3" t="s">
        <v>342</v>
      </c>
      <c r="F21" s="3" t="s">
        <v>340</v>
      </c>
      <c r="G21" s="3" t="s">
        <v>342</v>
      </c>
      <c r="H21" s="3" t="s">
        <v>342</v>
      </c>
      <c r="I21" s="3" t="s">
        <v>341</v>
      </c>
      <c r="J21" s="3" t="s">
        <v>340</v>
      </c>
      <c r="K21" s="3" t="s">
        <v>340</v>
      </c>
      <c r="L21" s="3" t="s">
        <v>340</v>
      </c>
      <c r="M21" s="3" t="s">
        <v>340</v>
      </c>
      <c r="N21" s="3" t="s">
        <v>340</v>
      </c>
      <c r="O21" s="3" t="s">
        <v>340</v>
      </c>
      <c r="P21" s="3" t="s">
        <v>340</v>
      </c>
      <c r="Q21" s="3" t="s">
        <v>340</v>
      </c>
      <c r="R21" s="3" t="s">
        <v>340</v>
      </c>
      <c r="S21" s="3" t="s">
        <v>341</v>
      </c>
      <c r="T21" s="3" t="s">
        <v>342</v>
      </c>
      <c r="U21" s="3" t="s">
        <v>342</v>
      </c>
      <c r="V21" s="3" t="s">
        <v>340</v>
      </c>
      <c r="W21" s="3" t="s">
        <v>340</v>
      </c>
      <c r="X21" s="3" t="s">
        <v>340</v>
      </c>
      <c r="Y21" s="3" t="s">
        <v>340</v>
      </c>
      <c r="Z21" s="3" t="s">
        <v>340</v>
      </c>
      <c r="AA21" s="3" t="s">
        <v>341</v>
      </c>
      <c r="AB21" s="3" t="s">
        <v>340</v>
      </c>
      <c r="AC21" s="3" t="s">
        <v>341</v>
      </c>
      <c r="AD21" s="3" t="s">
        <v>340</v>
      </c>
      <c r="AE21" s="3" t="s">
        <v>341</v>
      </c>
    </row>
    <row r="22" customHeight="1" spans="1:31">
      <c r="A22" s="9"/>
      <c r="B22" s="3" t="s">
        <v>361</v>
      </c>
      <c r="C22" s="3" t="s">
        <v>340</v>
      </c>
      <c r="D22" s="3" t="s">
        <v>340</v>
      </c>
      <c r="E22" s="3" t="s">
        <v>340</v>
      </c>
      <c r="F22" s="3" t="s">
        <v>340</v>
      </c>
      <c r="G22" s="3" t="s">
        <v>342</v>
      </c>
      <c r="H22" s="3" t="s">
        <v>342</v>
      </c>
      <c r="I22" s="3" t="s">
        <v>341</v>
      </c>
      <c r="J22" s="3" t="s">
        <v>342</v>
      </c>
      <c r="K22" s="3" t="s">
        <v>340</v>
      </c>
      <c r="L22" s="3" t="s">
        <v>340</v>
      </c>
      <c r="M22" s="3" t="s">
        <v>340</v>
      </c>
      <c r="N22" s="3" t="s">
        <v>340</v>
      </c>
      <c r="O22" s="3" t="s">
        <v>340</v>
      </c>
      <c r="P22" s="3" t="s">
        <v>340</v>
      </c>
      <c r="Q22" s="3" t="s">
        <v>340</v>
      </c>
      <c r="R22" s="3" t="s">
        <v>340</v>
      </c>
      <c r="S22" s="3" t="s">
        <v>341</v>
      </c>
      <c r="T22" s="3" t="s">
        <v>342</v>
      </c>
      <c r="U22" s="3" t="s">
        <v>340</v>
      </c>
      <c r="V22" s="3" t="s">
        <v>340</v>
      </c>
      <c r="W22" s="3" t="s">
        <v>340</v>
      </c>
      <c r="X22" s="3" t="s">
        <v>340</v>
      </c>
      <c r="Y22" s="3" t="s">
        <v>340</v>
      </c>
      <c r="Z22" s="3" t="s">
        <v>340</v>
      </c>
      <c r="AA22" s="3" t="s">
        <v>341</v>
      </c>
      <c r="AB22" s="3" t="s">
        <v>340</v>
      </c>
      <c r="AC22" s="3" t="s">
        <v>341</v>
      </c>
      <c r="AD22" s="3" t="s">
        <v>340</v>
      </c>
      <c r="AE22" s="3" t="s">
        <v>341</v>
      </c>
    </row>
    <row r="23" customHeight="1" spans="1:31">
      <c r="A23" s="4" t="s">
        <v>81</v>
      </c>
      <c r="B23" s="3" t="s">
        <v>362</v>
      </c>
      <c r="C23" s="3" t="s">
        <v>340</v>
      </c>
      <c r="D23" s="3" t="s">
        <v>342</v>
      </c>
      <c r="E23" s="3" t="s">
        <v>340</v>
      </c>
      <c r="F23" s="3" t="s">
        <v>340</v>
      </c>
      <c r="G23" s="3" t="s">
        <v>340</v>
      </c>
      <c r="H23" s="3" t="s">
        <v>340</v>
      </c>
      <c r="I23" s="3" t="s">
        <v>342</v>
      </c>
      <c r="J23" s="3" t="s">
        <v>340</v>
      </c>
      <c r="K23" s="3" t="s">
        <v>340</v>
      </c>
      <c r="L23" s="3" t="s">
        <v>342</v>
      </c>
      <c r="M23" s="3">
        <v>2</v>
      </c>
      <c r="N23" s="3" t="s">
        <v>342</v>
      </c>
      <c r="O23" s="3" t="s">
        <v>342</v>
      </c>
      <c r="P23" s="3" t="s">
        <v>340</v>
      </c>
      <c r="Q23" s="3" t="s">
        <v>342</v>
      </c>
      <c r="R23" s="3" t="s">
        <v>342</v>
      </c>
      <c r="S23" s="3" t="s">
        <v>341</v>
      </c>
      <c r="T23" s="3" t="s">
        <v>340</v>
      </c>
      <c r="U23" s="3" t="s">
        <v>340</v>
      </c>
      <c r="V23" s="3" t="s">
        <v>342</v>
      </c>
      <c r="W23" s="3" t="s">
        <v>340</v>
      </c>
      <c r="X23" s="3" t="s">
        <v>340</v>
      </c>
      <c r="Y23" s="3" t="s">
        <v>340</v>
      </c>
      <c r="Z23" s="3" t="s">
        <v>340</v>
      </c>
      <c r="AA23" s="3" t="s">
        <v>341</v>
      </c>
      <c r="AB23" s="3" t="s">
        <v>342</v>
      </c>
      <c r="AC23" s="3" t="s">
        <v>341</v>
      </c>
      <c r="AD23" s="3" t="s">
        <v>342</v>
      </c>
      <c r="AE23" s="3" t="s">
        <v>341</v>
      </c>
    </row>
    <row r="24" customHeight="1" spans="1:31">
      <c r="A24" s="5"/>
      <c r="B24" s="3" t="s">
        <v>363</v>
      </c>
      <c r="C24" s="3" t="s">
        <v>340</v>
      </c>
      <c r="D24" s="3" t="s">
        <v>340</v>
      </c>
      <c r="E24" s="3" t="s">
        <v>340</v>
      </c>
      <c r="F24" s="3" t="s">
        <v>342</v>
      </c>
      <c r="G24" s="3" t="s">
        <v>340</v>
      </c>
      <c r="H24" s="3" t="s">
        <v>340</v>
      </c>
      <c r="I24" s="3" t="s">
        <v>341</v>
      </c>
      <c r="J24" s="3" t="s">
        <v>340</v>
      </c>
      <c r="K24" s="3" t="s">
        <v>340</v>
      </c>
      <c r="L24" s="3" t="s">
        <v>342</v>
      </c>
      <c r="M24" s="3" t="s">
        <v>340</v>
      </c>
      <c r="N24" s="3" t="s">
        <v>340</v>
      </c>
      <c r="O24" s="3" t="s">
        <v>342</v>
      </c>
      <c r="P24" s="3" t="s">
        <v>340</v>
      </c>
      <c r="Q24" s="3" t="s">
        <v>340</v>
      </c>
      <c r="R24" s="3" t="s">
        <v>342</v>
      </c>
      <c r="S24" s="3" t="s">
        <v>341</v>
      </c>
      <c r="T24" s="3" t="s">
        <v>340</v>
      </c>
      <c r="U24" s="3" t="s">
        <v>340</v>
      </c>
      <c r="V24" s="3" t="s">
        <v>340</v>
      </c>
      <c r="W24" s="3" t="s">
        <v>340</v>
      </c>
      <c r="X24" s="3" t="s">
        <v>342</v>
      </c>
      <c r="Y24" s="3" t="s">
        <v>342</v>
      </c>
      <c r="Z24" s="3" t="s">
        <v>342</v>
      </c>
      <c r="AA24" s="3" t="s">
        <v>341</v>
      </c>
      <c r="AB24" s="3" t="s">
        <v>340</v>
      </c>
      <c r="AC24" s="3" t="s">
        <v>341</v>
      </c>
      <c r="AD24" s="3" t="s">
        <v>340</v>
      </c>
      <c r="AE24" s="3" t="s">
        <v>341</v>
      </c>
    </row>
    <row r="25" customHeight="1" spans="1:31">
      <c r="A25" s="5"/>
      <c r="B25" s="3" t="s">
        <v>364</v>
      </c>
      <c r="C25" s="3" t="s">
        <v>340</v>
      </c>
      <c r="D25" s="3" t="s">
        <v>340</v>
      </c>
      <c r="E25" s="3" t="s">
        <v>340</v>
      </c>
      <c r="F25" s="3" t="s">
        <v>342</v>
      </c>
      <c r="G25" s="3" t="s">
        <v>340</v>
      </c>
      <c r="H25" s="3" t="s">
        <v>340</v>
      </c>
      <c r="I25" s="3" t="s">
        <v>341</v>
      </c>
      <c r="J25" s="3" t="s">
        <v>342</v>
      </c>
      <c r="K25" s="3" t="s">
        <v>342</v>
      </c>
      <c r="L25" s="3" t="s">
        <v>340</v>
      </c>
      <c r="M25" s="3" t="s">
        <v>342</v>
      </c>
      <c r="N25" s="3" t="s">
        <v>342</v>
      </c>
      <c r="O25" s="3" t="s">
        <v>340</v>
      </c>
      <c r="P25" s="3" t="s">
        <v>340</v>
      </c>
      <c r="Q25" s="3" t="s">
        <v>342</v>
      </c>
      <c r="R25" s="3" t="s">
        <v>342</v>
      </c>
      <c r="S25" s="3" t="s">
        <v>341</v>
      </c>
      <c r="T25" s="3" t="s">
        <v>340</v>
      </c>
      <c r="U25" s="3" t="s">
        <v>340</v>
      </c>
      <c r="V25" s="3" t="s">
        <v>342</v>
      </c>
      <c r="W25" s="3" t="s">
        <v>340</v>
      </c>
      <c r="X25" s="3" t="s">
        <v>340</v>
      </c>
      <c r="Y25" s="3" t="s">
        <v>340</v>
      </c>
      <c r="Z25" s="3" t="s">
        <v>342</v>
      </c>
      <c r="AA25" s="3" t="s">
        <v>342</v>
      </c>
      <c r="AB25" s="3" t="s">
        <v>342</v>
      </c>
      <c r="AC25" s="3" t="s">
        <v>341</v>
      </c>
      <c r="AD25" s="3" t="s">
        <v>342</v>
      </c>
      <c r="AE25" s="3" t="s">
        <v>341</v>
      </c>
    </row>
    <row r="26" customHeight="1" spans="1:31">
      <c r="A26" s="5"/>
      <c r="B26" s="3" t="s">
        <v>365</v>
      </c>
      <c r="C26" s="3" t="s">
        <v>340</v>
      </c>
      <c r="D26" s="3" t="s">
        <v>340</v>
      </c>
      <c r="E26" s="3" t="s">
        <v>342</v>
      </c>
      <c r="F26" s="3" t="s">
        <v>342</v>
      </c>
      <c r="G26" s="3" t="s">
        <v>340</v>
      </c>
      <c r="H26" s="3" t="s">
        <v>340</v>
      </c>
      <c r="I26" s="3" t="s">
        <v>341</v>
      </c>
      <c r="J26" s="3" t="s">
        <v>340</v>
      </c>
      <c r="K26" s="3" t="s">
        <v>342</v>
      </c>
      <c r="L26" s="3" t="s">
        <v>342</v>
      </c>
      <c r="M26" s="3" t="s">
        <v>340</v>
      </c>
      <c r="N26" s="3" t="s">
        <v>342</v>
      </c>
      <c r="O26" s="3" t="s">
        <v>342</v>
      </c>
      <c r="P26" s="3" t="s">
        <v>342</v>
      </c>
      <c r="Q26" s="3" t="s">
        <v>340</v>
      </c>
      <c r="R26" s="3" t="s">
        <v>342</v>
      </c>
      <c r="S26" s="3" t="s">
        <v>342</v>
      </c>
      <c r="T26" s="3" t="s">
        <v>340</v>
      </c>
      <c r="U26" s="3" t="s">
        <v>340</v>
      </c>
      <c r="V26" s="3" t="s">
        <v>340</v>
      </c>
      <c r="W26" s="3" t="s">
        <v>340</v>
      </c>
      <c r="X26" s="3" t="s">
        <v>340</v>
      </c>
      <c r="Y26" s="3" t="s">
        <v>340</v>
      </c>
      <c r="Z26" s="3" t="s">
        <v>340</v>
      </c>
      <c r="AA26" s="3" t="s">
        <v>341</v>
      </c>
      <c r="AB26" s="3" t="s">
        <v>342</v>
      </c>
      <c r="AC26" s="3" t="s">
        <v>341</v>
      </c>
      <c r="AD26" s="3" t="s">
        <v>340</v>
      </c>
      <c r="AE26" s="3" t="s">
        <v>342</v>
      </c>
    </row>
    <row r="27" customHeight="1" spans="1:31">
      <c r="A27" s="6"/>
      <c r="B27" s="3" t="s">
        <v>366</v>
      </c>
      <c r="C27" s="3" t="s">
        <v>340</v>
      </c>
      <c r="D27" s="3" t="s">
        <v>340</v>
      </c>
      <c r="E27" s="3" t="s">
        <v>340</v>
      </c>
      <c r="F27" s="3" t="s">
        <v>342</v>
      </c>
      <c r="G27" s="3" t="s">
        <v>340</v>
      </c>
      <c r="H27" s="3" t="s">
        <v>340</v>
      </c>
      <c r="I27" s="3" t="s">
        <v>341</v>
      </c>
      <c r="J27" s="3" t="s">
        <v>340</v>
      </c>
      <c r="K27" s="3" t="s">
        <v>342</v>
      </c>
      <c r="L27" s="3" t="s">
        <v>342</v>
      </c>
      <c r="M27" s="3" t="s">
        <v>342</v>
      </c>
      <c r="N27" s="3" t="s">
        <v>342</v>
      </c>
      <c r="O27" s="3" t="s">
        <v>342</v>
      </c>
      <c r="P27" s="3" t="s">
        <v>342</v>
      </c>
      <c r="Q27" s="3" t="s">
        <v>342</v>
      </c>
      <c r="R27" s="3" t="s">
        <v>342</v>
      </c>
      <c r="S27" s="3" t="s">
        <v>342</v>
      </c>
      <c r="T27" s="3" t="s">
        <v>340</v>
      </c>
      <c r="U27" s="3" t="s">
        <v>340</v>
      </c>
      <c r="V27" s="3" t="s">
        <v>342</v>
      </c>
      <c r="W27" s="3" t="s">
        <v>342</v>
      </c>
      <c r="X27" s="3" t="s">
        <v>340</v>
      </c>
      <c r="Y27" s="3" t="s">
        <v>342</v>
      </c>
      <c r="Z27" s="3" t="s">
        <v>342</v>
      </c>
      <c r="AA27" s="3" t="s">
        <v>342</v>
      </c>
      <c r="AB27" s="3" t="s">
        <v>342</v>
      </c>
      <c r="AC27" s="3" t="s">
        <v>341</v>
      </c>
      <c r="AD27" s="3" t="s">
        <v>340</v>
      </c>
      <c r="AE27" s="3" t="s">
        <v>342</v>
      </c>
    </row>
    <row r="28" customHeight="1" spans="1:31">
      <c r="A28" s="7" t="s">
        <v>90</v>
      </c>
      <c r="B28" s="3" t="s">
        <v>367</v>
      </c>
      <c r="C28" s="3" t="s">
        <v>340</v>
      </c>
      <c r="D28" s="3" t="s">
        <v>340</v>
      </c>
      <c r="E28" s="3" t="s">
        <v>340</v>
      </c>
      <c r="F28" s="3" t="s">
        <v>340</v>
      </c>
      <c r="G28" s="3" t="s">
        <v>340</v>
      </c>
      <c r="H28" s="3" t="s">
        <v>340</v>
      </c>
      <c r="I28" s="3" t="s">
        <v>341</v>
      </c>
      <c r="J28" s="3" t="s">
        <v>340</v>
      </c>
      <c r="K28" s="3" t="s">
        <v>342</v>
      </c>
      <c r="L28" s="3" t="s">
        <v>340</v>
      </c>
      <c r="M28" s="3" t="s">
        <v>340</v>
      </c>
      <c r="N28" s="3" t="s">
        <v>340</v>
      </c>
      <c r="O28" s="3" t="s">
        <v>340</v>
      </c>
      <c r="P28" s="3" t="s">
        <v>340</v>
      </c>
      <c r="Q28" s="3" t="s">
        <v>340</v>
      </c>
      <c r="R28" s="3" t="s">
        <v>340</v>
      </c>
      <c r="S28" s="3" t="s">
        <v>341</v>
      </c>
      <c r="T28" s="3" t="s">
        <v>340</v>
      </c>
      <c r="U28" s="3" t="s">
        <v>340</v>
      </c>
      <c r="V28" s="3" t="s">
        <v>340</v>
      </c>
      <c r="W28" s="3" t="s">
        <v>340</v>
      </c>
      <c r="X28" s="3" t="s">
        <v>340</v>
      </c>
      <c r="Y28" s="3" t="s">
        <v>340</v>
      </c>
      <c r="Z28" s="3" t="s">
        <v>340</v>
      </c>
      <c r="AA28" s="3" t="s">
        <v>341</v>
      </c>
      <c r="AB28" s="3" t="s">
        <v>340</v>
      </c>
      <c r="AC28" s="3" t="s">
        <v>341</v>
      </c>
      <c r="AD28" s="3" t="s">
        <v>340</v>
      </c>
      <c r="AE28" s="3" t="s">
        <v>342</v>
      </c>
    </row>
    <row r="29" customHeight="1" spans="1:31">
      <c r="A29" s="9"/>
      <c r="B29" s="3" t="s">
        <v>368</v>
      </c>
      <c r="C29" s="3" t="s">
        <v>340</v>
      </c>
      <c r="D29" s="3" t="s">
        <v>340</v>
      </c>
      <c r="E29" s="3" t="s">
        <v>340</v>
      </c>
      <c r="F29" s="3" t="s">
        <v>340</v>
      </c>
      <c r="G29" s="3" t="s">
        <v>340</v>
      </c>
      <c r="H29" s="3" t="s">
        <v>340</v>
      </c>
      <c r="I29" s="3" t="s">
        <v>342</v>
      </c>
      <c r="J29" s="3" t="s">
        <v>342</v>
      </c>
      <c r="K29" s="3" t="s">
        <v>340</v>
      </c>
      <c r="L29" s="3" t="s">
        <v>342</v>
      </c>
      <c r="M29" s="3" t="s">
        <v>340</v>
      </c>
      <c r="N29" s="3" t="s">
        <v>340</v>
      </c>
      <c r="O29" s="3" t="s">
        <v>340</v>
      </c>
      <c r="P29" s="3" t="s">
        <v>340</v>
      </c>
      <c r="Q29" s="3" t="s">
        <v>340</v>
      </c>
      <c r="R29" s="3" t="s">
        <v>340</v>
      </c>
      <c r="S29" s="3" t="s">
        <v>342</v>
      </c>
      <c r="T29" s="3" t="s">
        <v>340</v>
      </c>
      <c r="U29" s="3" t="s">
        <v>340</v>
      </c>
      <c r="V29" s="3" t="s">
        <v>340</v>
      </c>
      <c r="W29" s="3" t="s">
        <v>342</v>
      </c>
      <c r="X29" s="3" t="s">
        <v>342</v>
      </c>
      <c r="Y29" s="3" t="s">
        <v>342</v>
      </c>
      <c r="Z29" s="3" t="s">
        <v>340</v>
      </c>
      <c r="AA29" s="3" t="s">
        <v>341</v>
      </c>
      <c r="AB29" s="3" t="s">
        <v>340</v>
      </c>
      <c r="AC29" s="3" t="s">
        <v>341</v>
      </c>
      <c r="AD29" s="3" t="s">
        <v>340</v>
      </c>
      <c r="AE29" s="3" t="s">
        <v>342</v>
      </c>
    </row>
    <row r="30" customHeight="1" spans="1:31">
      <c r="A30" s="10" t="s">
        <v>95</v>
      </c>
      <c r="B30" s="3" t="s">
        <v>369</v>
      </c>
      <c r="C30" s="3" t="s">
        <v>340</v>
      </c>
      <c r="D30" s="3" t="s">
        <v>340</v>
      </c>
      <c r="E30" s="3" t="s">
        <v>340</v>
      </c>
      <c r="F30" s="3" t="s">
        <v>340</v>
      </c>
      <c r="G30" s="3" t="s">
        <v>340</v>
      </c>
      <c r="H30" s="3" t="s">
        <v>340</v>
      </c>
      <c r="I30" s="3" t="s">
        <v>341</v>
      </c>
      <c r="J30" s="3" t="s">
        <v>340</v>
      </c>
      <c r="K30" s="3" t="s">
        <v>340</v>
      </c>
      <c r="L30" s="3" t="s">
        <v>340</v>
      </c>
      <c r="M30" s="3">
        <v>2</v>
      </c>
      <c r="N30" s="3" t="s">
        <v>340</v>
      </c>
      <c r="O30" s="3" t="s">
        <v>340</v>
      </c>
      <c r="P30" s="3" t="s">
        <v>340</v>
      </c>
      <c r="Q30" s="3" t="s">
        <v>340</v>
      </c>
      <c r="R30" s="3" t="s">
        <v>340</v>
      </c>
      <c r="S30" s="3" t="s">
        <v>341</v>
      </c>
      <c r="T30" s="3" t="s">
        <v>340</v>
      </c>
      <c r="U30" s="3" t="s">
        <v>340</v>
      </c>
      <c r="V30" s="3" t="s">
        <v>340</v>
      </c>
      <c r="W30" s="3" t="s">
        <v>340</v>
      </c>
      <c r="X30" s="3" t="s">
        <v>340</v>
      </c>
      <c r="Y30" s="3" t="s">
        <v>340</v>
      </c>
      <c r="Z30" s="3" t="s">
        <v>340</v>
      </c>
      <c r="AA30" s="3" t="s">
        <v>341</v>
      </c>
      <c r="AB30" s="3" t="s">
        <v>340</v>
      </c>
      <c r="AC30" s="3" t="s">
        <v>341</v>
      </c>
      <c r="AD30" s="3" t="s">
        <v>340</v>
      </c>
      <c r="AE30" s="3" t="s">
        <v>341</v>
      </c>
    </row>
    <row r="31" customHeight="1" spans="1:31">
      <c r="A31" s="11"/>
      <c r="B31" s="3" t="s">
        <v>97</v>
      </c>
      <c r="C31" s="3" t="s">
        <v>340</v>
      </c>
      <c r="D31" s="3" t="s">
        <v>340</v>
      </c>
      <c r="E31" s="3" t="s">
        <v>340</v>
      </c>
      <c r="F31" s="3" t="s">
        <v>340</v>
      </c>
      <c r="G31" s="3" t="s">
        <v>342</v>
      </c>
      <c r="H31" s="3" t="s">
        <v>340</v>
      </c>
      <c r="I31" s="3" t="s">
        <v>341</v>
      </c>
      <c r="J31" s="3" t="s">
        <v>340</v>
      </c>
      <c r="K31" s="3" t="s">
        <v>340</v>
      </c>
      <c r="L31" s="3" t="s">
        <v>340</v>
      </c>
      <c r="M31" s="3" t="s">
        <v>340</v>
      </c>
      <c r="N31" s="3" t="s">
        <v>340</v>
      </c>
      <c r="O31" s="3" t="s">
        <v>342</v>
      </c>
      <c r="P31" s="3" t="s">
        <v>340</v>
      </c>
      <c r="Q31" s="3" t="s">
        <v>340</v>
      </c>
      <c r="R31" s="3" t="s">
        <v>340</v>
      </c>
      <c r="S31" s="3" t="s">
        <v>341</v>
      </c>
      <c r="T31" s="3" t="s">
        <v>340</v>
      </c>
      <c r="U31" s="3" t="s">
        <v>340</v>
      </c>
      <c r="V31" s="3" t="s">
        <v>340</v>
      </c>
      <c r="W31" s="3" t="s">
        <v>340</v>
      </c>
      <c r="X31" s="3" t="s">
        <v>340</v>
      </c>
      <c r="Y31" s="3" t="s">
        <v>340</v>
      </c>
      <c r="Z31" s="3" t="s">
        <v>340</v>
      </c>
      <c r="AA31" s="3" t="s">
        <v>341</v>
      </c>
      <c r="AB31" s="3" t="s">
        <v>340</v>
      </c>
      <c r="AC31" s="3" t="s">
        <v>341</v>
      </c>
      <c r="AD31" s="3" t="s">
        <v>340</v>
      </c>
      <c r="AE31" s="3" t="s">
        <v>341</v>
      </c>
    </row>
    <row r="32" customHeight="1" spans="1:31">
      <c r="A32" s="11"/>
      <c r="B32" s="3" t="s">
        <v>98</v>
      </c>
      <c r="C32" s="3" t="s">
        <v>340</v>
      </c>
      <c r="D32" s="3" t="s">
        <v>342</v>
      </c>
      <c r="E32" s="3" t="s">
        <v>340</v>
      </c>
      <c r="F32" s="3" t="s">
        <v>340</v>
      </c>
      <c r="G32" s="3" t="s">
        <v>340</v>
      </c>
      <c r="H32" s="3" t="s">
        <v>340</v>
      </c>
      <c r="I32" s="3" t="s">
        <v>341</v>
      </c>
      <c r="J32" s="3" t="s">
        <v>340</v>
      </c>
      <c r="K32" s="3" t="s">
        <v>340</v>
      </c>
      <c r="L32" s="3" t="s">
        <v>340</v>
      </c>
      <c r="M32" s="3" t="s">
        <v>340</v>
      </c>
      <c r="N32" s="3" t="s">
        <v>340</v>
      </c>
      <c r="O32" s="3" t="s">
        <v>340</v>
      </c>
      <c r="P32" s="3" t="s">
        <v>340</v>
      </c>
      <c r="Q32" s="3" t="s">
        <v>340</v>
      </c>
      <c r="R32" s="3" t="s">
        <v>340</v>
      </c>
      <c r="S32" s="3" t="s">
        <v>341</v>
      </c>
      <c r="T32" s="3" t="s">
        <v>340</v>
      </c>
      <c r="U32" s="3" t="s">
        <v>340</v>
      </c>
      <c r="V32" s="3" t="s">
        <v>340</v>
      </c>
      <c r="W32" s="3" t="s">
        <v>340</v>
      </c>
      <c r="X32" s="3" t="s">
        <v>340</v>
      </c>
      <c r="Y32" s="3" t="s">
        <v>340</v>
      </c>
      <c r="Z32" s="3" t="s">
        <v>340</v>
      </c>
      <c r="AA32" s="3" t="s">
        <v>341</v>
      </c>
      <c r="AB32" s="3" t="s">
        <v>340</v>
      </c>
      <c r="AC32" s="3" t="s">
        <v>342</v>
      </c>
      <c r="AD32" s="3" t="s">
        <v>340</v>
      </c>
      <c r="AE32" s="3" t="s">
        <v>341</v>
      </c>
    </row>
    <row r="33" customHeight="1" spans="1:31">
      <c r="A33" s="11"/>
      <c r="B33" s="3" t="s">
        <v>99</v>
      </c>
      <c r="C33" s="3" t="s">
        <v>340</v>
      </c>
      <c r="D33" s="3" t="s">
        <v>340</v>
      </c>
      <c r="E33" s="3" t="s">
        <v>340</v>
      </c>
      <c r="F33" s="3" t="s">
        <v>340</v>
      </c>
      <c r="G33" s="3" t="s">
        <v>340</v>
      </c>
      <c r="H33" s="3" t="s">
        <v>340</v>
      </c>
      <c r="I33" s="3" t="s">
        <v>341</v>
      </c>
      <c r="J33" s="3" t="s">
        <v>340</v>
      </c>
      <c r="K33" s="3" t="s">
        <v>340</v>
      </c>
      <c r="L33" s="3" t="s">
        <v>340</v>
      </c>
      <c r="M33" s="3" t="s">
        <v>340</v>
      </c>
      <c r="N33" s="3" t="s">
        <v>340</v>
      </c>
      <c r="O33" s="3" t="s">
        <v>340</v>
      </c>
      <c r="P33" s="3" t="s">
        <v>340</v>
      </c>
      <c r="Q33" s="3" t="s">
        <v>340</v>
      </c>
      <c r="R33" s="3" t="s">
        <v>340</v>
      </c>
      <c r="S33" s="3" t="s">
        <v>341</v>
      </c>
      <c r="T33" s="3" t="s">
        <v>340</v>
      </c>
      <c r="U33" s="3" t="s">
        <v>340</v>
      </c>
      <c r="V33" s="3" t="s">
        <v>340</v>
      </c>
      <c r="W33" s="3" t="s">
        <v>340</v>
      </c>
      <c r="X33" s="3" t="s">
        <v>340</v>
      </c>
      <c r="Y33" s="3" t="s">
        <v>340</v>
      </c>
      <c r="Z33" s="3" t="s">
        <v>340</v>
      </c>
      <c r="AA33" s="3" t="s">
        <v>341</v>
      </c>
      <c r="AB33" s="3" t="s">
        <v>340</v>
      </c>
      <c r="AC33" s="3" t="s">
        <v>342</v>
      </c>
      <c r="AD33" s="3" t="s">
        <v>340</v>
      </c>
      <c r="AE33" s="3" t="s">
        <v>341</v>
      </c>
    </row>
    <row r="34" customHeight="1" spans="1:31">
      <c r="A34" s="11"/>
      <c r="B34" s="3" t="s">
        <v>100</v>
      </c>
      <c r="C34" s="3" t="s">
        <v>340</v>
      </c>
      <c r="D34" s="3" t="s">
        <v>340</v>
      </c>
      <c r="E34" s="3" t="s">
        <v>340</v>
      </c>
      <c r="F34" s="3" t="s">
        <v>340</v>
      </c>
      <c r="G34" s="3" t="s">
        <v>340</v>
      </c>
      <c r="H34" s="3" t="s">
        <v>340</v>
      </c>
      <c r="I34" s="3" t="s">
        <v>341</v>
      </c>
      <c r="J34" s="3" t="s">
        <v>340</v>
      </c>
      <c r="K34" s="3" t="s">
        <v>340</v>
      </c>
      <c r="L34" s="3" t="s">
        <v>340</v>
      </c>
      <c r="M34" s="3" t="s">
        <v>340</v>
      </c>
      <c r="N34" s="3" t="s">
        <v>340</v>
      </c>
      <c r="O34" s="3" t="s">
        <v>340</v>
      </c>
      <c r="P34" s="3" t="s">
        <v>340</v>
      </c>
      <c r="Q34" s="3" t="s">
        <v>340</v>
      </c>
      <c r="R34" s="3" t="s">
        <v>340</v>
      </c>
      <c r="S34" s="3" t="s">
        <v>341</v>
      </c>
      <c r="T34" s="3" t="s">
        <v>340</v>
      </c>
      <c r="U34" s="3" t="s">
        <v>340</v>
      </c>
      <c r="V34" s="3" t="s">
        <v>340</v>
      </c>
      <c r="W34" s="3" t="s">
        <v>340</v>
      </c>
      <c r="X34" s="3" t="s">
        <v>340</v>
      </c>
      <c r="Y34" s="3" t="s">
        <v>340</v>
      </c>
      <c r="Z34" s="3" t="s">
        <v>340</v>
      </c>
      <c r="AA34" s="3" t="s">
        <v>341</v>
      </c>
      <c r="AB34" s="3" t="s">
        <v>340</v>
      </c>
      <c r="AC34" s="3" t="s">
        <v>342</v>
      </c>
      <c r="AD34" s="3" t="s">
        <v>340</v>
      </c>
      <c r="AE34" s="3" t="s">
        <v>341</v>
      </c>
    </row>
    <row r="35" customHeight="1" spans="1:31">
      <c r="A35" s="11"/>
      <c r="B35" s="3" t="s">
        <v>370</v>
      </c>
      <c r="C35" s="3" t="s">
        <v>340</v>
      </c>
      <c r="D35" s="3" t="s">
        <v>340</v>
      </c>
      <c r="E35" s="3" t="s">
        <v>340</v>
      </c>
      <c r="F35" s="3" t="s">
        <v>340</v>
      </c>
      <c r="G35" s="3" t="s">
        <v>340</v>
      </c>
      <c r="H35" s="3" t="s">
        <v>340</v>
      </c>
      <c r="I35" s="3" t="s">
        <v>341</v>
      </c>
      <c r="J35" s="3" t="s">
        <v>340</v>
      </c>
      <c r="K35" s="3" t="s">
        <v>340</v>
      </c>
      <c r="L35" s="3" t="s">
        <v>340</v>
      </c>
      <c r="M35" s="3">
        <v>2</v>
      </c>
      <c r="N35" s="3" t="s">
        <v>340</v>
      </c>
      <c r="O35" s="3" t="s">
        <v>340</v>
      </c>
      <c r="P35" s="3" t="s">
        <v>340</v>
      </c>
      <c r="Q35" s="3" t="s">
        <v>340</v>
      </c>
      <c r="R35" s="3" t="s">
        <v>340</v>
      </c>
      <c r="S35" s="3" t="s">
        <v>341</v>
      </c>
      <c r="T35" s="3" t="s">
        <v>340</v>
      </c>
      <c r="U35" s="3" t="s">
        <v>340</v>
      </c>
      <c r="V35" s="3" t="s">
        <v>340</v>
      </c>
      <c r="W35" s="3" t="s">
        <v>340</v>
      </c>
      <c r="X35" s="3" t="s">
        <v>342</v>
      </c>
      <c r="Y35" s="3" t="s">
        <v>340</v>
      </c>
      <c r="Z35" s="3" t="s">
        <v>340</v>
      </c>
      <c r="AA35" s="3" t="s">
        <v>341</v>
      </c>
      <c r="AB35" s="3" t="s">
        <v>340</v>
      </c>
      <c r="AC35" s="3" t="s">
        <v>342</v>
      </c>
      <c r="AD35" s="3" t="s">
        <v>340</v>
      </c>
      <c r="AE35" s="3" t="s">
        <v>341</v>
      </c>
    </row>
    <row r="36" customHeight="1" spans="1:31">
      <c r="A36" s="11"/>
      <c r="B36" s="3" t="s">
        <v>371</v>
      </c>
      <c r="C36" s="3" t="s">
        <v>340</v>
      </c>
      <c r="D36" s="3" t="s">
        <v>340</v>
      </c>
      <c r="E36" s="3" t="s">
        <v>340</v>
      </c>
      <c r="F36" s="3" t="s">
        <v>340</v>
      </c>
      <c r="G36" s="3" t="s">
        <v>342</v>
      </c>
      <c r="H36" s="3" t="s">
        <v>342</v>
      </c>
      <c r="I36" s="3" t="s">
        <v>341</v>
      </c>
      <c r="J36" s="3" t="s">
        <v>340</v>
      </c>
      <c r="K36" s="3" t="s">
        <v>340</v>
      </c>
      <c r="L36" s="3" t="s">
        <v>340</v>
      </c>
      <c r="M36" s="3" t="s">
        <v>340</v>
      </c>
      <c r="N36" s="3" t="s">
        <v>340</v>
      </c>
      <c r="O36" s="3" t="s">
        <v>340</v>
      </c>
      <c r="P36" s="3" t="s">
        <v>340</v>
      </c>
      <c r="Q36" s="3" t="s">
        <v>340</v>
      </c>
      <c r="R36" s="3" t="s">
        <v>340</v>
      </c>
      <c r="S36" s="3" t="s">
        <v>341</v>
      </c>
      <c r="T36" s="3" t="s">
        <v>342</v>
      </c>
      <c r="U36" s="3" t="s">
        <v>340</v>
      </c>
      <c r="V36" s="3" t="s">
        <v>340</v>
      </c>
      <c r="W36" s="3" t="s">
        <v>340</v>
      </c>
      <c r="X36" s="3" t="s">
        <v>340</v>
      </c>
      <c r="Y36" s="3" t="s">
        <v>340</v>
      </c>
      <c r="Z36" s="3" t="s">
        <v>340</v>
      </c>
      <c r="AA36" s="3" t="s">
        <v>341</v>
      </c>
      <c r="AB36" s="3" t="s">
        <v>340</v>
      </c>
      <c r="AC36" s="3" t="s">
        <v>341</v>
      </c>
      <c r="AD36" s="3" t="s">
        <v>340</v>
      </c>
      <c r="AE36" s="3" t="s">
        <v>341</v>
      </c>
    </row>
    <row r="37" customHeight="1" spans="1:31">
      <c r="A37" s="12"/>
      <c r="B37" s="3" t="s">
        <v>372</v>
      </c>
      <c r="C37" s="3" t="s">
        <v>340</v>
      </c>
      <c r="D37" s="3" t="s">
        <v>340</v>
      </c>
      <c r="E37" s="3" t="s">
        <v>340</v>
      </c>
      <c r="F37" s="3" t="s">
        <v>340</v>
      </c>
      <c r="G37" s="3" t="s">
        <v>342</v>
      </c>
      <c r="H37" s="3" t="s">
        <v>340</v>
      </c>
      <c r="I37" s="3" t="s">
        <v>341</v>
      </c>
      <c r="J37" s="3" t="s">
        <v>340</v>
      </c>
      <c r="K37" s="3" t="s">
        <v>340</v>
      </c>
      <c r="L37" s="3" t="s">
        <v>340</v>
      </c>
      <c r="M37" s="3" t="s">
        <v>340</v>
      </c>
      <c r="N37" s="3" t="s">
        <v>340</v>
      </c>
      <c r="O37" s="3" t="s">
        <v>340</v>
      </c>
      <c r="P37" s="3" t="s">
        <v>340</v>
      </c>
      <c r="Q37" s="3" t="s">
        <v>340</v>
      </c>
      <c r="R37" s="3" t="s">
        <v>340</v>
      </c>
      <c r="S37" s="3" t="s">
        <v>341</v>
      </c>
      <c r="T37" s="3" t="s">
        <v>340</v>
      </c>
      <c r="U37" s="3" t="s">
        <v>340</v>
      </c>
      <c r="V37" s="3" t="s">
        <v>340</v>
      </c>
      <c r="W37" s="3" t="s">
        <v>340</v>
      </c>
      <c r="X37" s="3" t="s">
        <v>340</v>
      </c>
      <c r="Y37" s="3" t="s">
        <v>340</v>
      </c>
      <c r="Z37" s="3" t="s">
        <v>340</v>
      </c>
      <c r="AA37" s="3" t="s">
        <v>341</v>
      </c>
      <c r="AB37" s="3" t="s">
        <v>340</v>
      </c>
      <c r="AC37" s="3" t="s">
        <v>341</v>
      </c>
      <c r="AD37" s="3" t="s">
        <v>340</v>
      </c>
      <c r="AE37" s="3" t="s">
        <v>341</v>
      </c>
    </row>
    <row r="38" ht="14.25" customHeight="1" spans="1:31">
      <c r="A38" s="13" t="s">
        <v>56</v>
      </c>
      <c r="B38" s="3" t="s">
        <v>57</v>
      </c>
      <c r="C38" s="3" t="s">
        <v>340</v>
      </c>
      <c r="D38" s="3" t="s">
        <v>340</v>
      </c>
      <c r="E38" s="3" t="s">
        <v>340</v>
      </c>
      <c r="F38" s="3" t="s">
        <v>340</v>
      </c>
      <c r="G38" s="3" t="s">
        <v>340</v>
      </c>
      <c r="H38" s="3" t="s">
        <v>342</v>
      </c>
      <c r="I38" s="3" t="s">
        <v>342</v>
      </c>
      <c r="J38" s="3" t="s">
        <v>342</v>
      </c>
      <c r="K38" s="3" t="s">
        <v>342</v>
      </c>
      <c r="L38" s="3" t="s">
        <v>342</v>
      </c>
      <c r="M38" s="3" t="s">
        <v>340</v>
      </c>
      <c r="N38" s="3" t="s">
        <v>340</v>
      </c>
      <c r="O38" s="3" t="s">
        <v>340</v>
      </c>
      <c r="P38" s="3" t="s">
        <v>342</v>
      </c>
      <c r="Q38" s="3" t="s">
        <v>340</v>
      </c>
      <c r="R38" s="3" t="s">
        <v>342</v>
      </c>
      <c r="S38" s="3" t="s">
        <v>342</v>
      </c>
      <c r="T38" s="3" t="s">
        <v>340</v>
      </c>
      <c r="U38" s="3" t="s">
        <v>340</v>
      </c>
      <c r="V38" s="3" t="s">
        <v>342</v>
      </c>
      <c r="W38" s="3" t="s">
        <v>342</v>
      </c>
      <c r="X38" s="3" t="s">
        <v>340</v>
      </c>
      <c r="Y38" s="3" t="s">
        <v>340</v>
      </c>
      <c r="Z38" s="3" t="s">
        <v>340</v>
      </c>
      <c r="AA38" s="3" t="s">
        <v>341</v>
      </c>
      <c r="AB38" s="3" t="s">
        <v>340</v>
      </c>
      <c r="AC38" s="3" t="s">
        <v>341</v>
      </c>
      <c r="AD38" s="3" t="s">
        <v>340</v>
      </c>
      <c r="AE38" s="3" t="s">
        <v>342</v>
      </c>
    </row>
    <row r="39" customHeight="1" spans="1:31">
      <c r="A39" s="14"/>
      <c r="B39" s="3" t="s">
        <v>58</v>
      </c>
      <c r="C39" s="3" t="s">
        <v>340</v>
      </c>
      <c r="D39" s="3" t="s">
        <v>342</v>
      </c>
      <c r="E39" s="3" t="s">
        <v>340</v>
      </c>
      <c r="F39" s="3" t="s">
        <v>340</v>
      </c>
      <c r="G39" s="3" t="s">
        <v>340</v>
      </c>
      <c r="H39" s="3" t="s">
        <v>340</v>
      </c>
      <c r="I39" s="3" t="s">
        <v>341</v>
      </c>
      <c r="J39" s="3" t="s">
        <v>340</v>
      </c>
      <c r="K39" s="3" t="s">
        <v>340</v>
      </c>
      <c r="L39" s="3" t="s">
        <v>340</v>
      </c>
      <c r="M39" s="3" t="s">
        <v>340</v>
      </c>
      <c r="N39" s="3" t="s">
        <v>342</v>
      </c>
      <c r="O39" s="3" t="s">
        <v>340</v>
      </c>
      <c r="P39" s="3" t="s">
        <v>340</v>
      </c>
      <c r="Q39" s="3" t="s">
        <v>342</v>
      </c>
      <c r="R39" s="3" t="s">
        <v>340</v>
      </c>
      <c r="S39" s="3" t="s">
        <v>342</v>
      </c>
      <c r="T39" s="3" t="s">
        <v>340</v>
      </c>
      <c r="U39" s="3" t="s">
        <v>342</v>
      </c>
      <c r="V39" s="3" t="s">
        <v>340</v>
      </c>
      <c r="W39" s="3" t="s">
        <v>340</v>
      </c>
      <c r="X39" s="3" t="s">
        <v>340</v>
      </c>
      <c r="Y39" s="3" t="s">
        <v>340</v>
      </c>
      <c r="Z39" s="3" t="s">
        <v>342</v>
      </c>
      <c r="AA39" s="3" t="s">
        <v>341</v>
      </c>
      <c r="AB39" s="3" t="s">
        <v>342</v>
      </c>
      <c r="AC39" s="3" t="s">
        <v>341</v>
      </c>
      <c r="AD39" s="3" t="s">
        <v>340</v>
      </c>
      <c r="AE39" s="3" t="s">
        <v>341</v>
      </c>
    </row>
    <row r="40" customHeight="1" spans="1:31">
      <c r="A40" s="15"/>
      <c r="B40" s="3" t="s">
        <v>59</v>
      </c>
      <c r="C40" s="3" t="s">
        <v>340</v>
      </c>
      <c r="D40" s="3" t="s">
        <v>342</v>
      </c>
      <c r="E40" s="3" t="s">
        <v>340</v>
      </c>
      <c r="F40" s="3" t="s">
        <v>340</v>
      </c>
      <c r="G40" s="3" t="s">
        <v>340</v>
      </c>
      <c r="H40" s="3" t="s">
        <v>340</v>
      </c>
      <c r="I40" s="3" t="s">
        <v>342</v>
      </c>
      <c r="J40" s="3" t="s">
        <v>340</v>
      </c>
      <c r="K40" s="3" t="s">
        <v>340</v>
      </c>
      <c r="L40" s="3" t="s">
        <v>340</v>
      </c>
      <c r="M40" s="3">
        <v>2</v>
      </c>
      <c r="N40" s="3" t="s">
        <v>342</v>
      </c>
      <c r="O40" s="3" t="s">
        <v>340</v>
      </c>
      <c r="P40" s="3" t="s">
        <v>340</v>
      </c>
      <c r="Q40" s="3" t="s">
        <v>340</v>
      </c>
      <c r="R40" s="3" t="s">
        <v>340</v>
      </c>
      <c r="S40" s="3" t="s">
        <v>341</v>
      </c>
      <c r="T40" s="3" t="s">
        <v>340</v>
      </c>
      <c r="U40" s="3" t="s">
        <v>340</v>
      </c>
      <c r="V40" s="3" t="s">
        <v>340</v>
      </c>
      <c r="W40" s="3" t="s">
        <v>340</v>
      </c>
      <c r="X40" s="3" t="s">
        <v>340</v>
      </c>
      <c r="Y40" s="3" t="s">
        <v>340</v>
      </c>
      <c r="Z40" s="3" t="s">
        <v>340</v>
      </c>
      <c r="AA40" s="3" t="s">
        <v>342</v>
      </c>
      <c r="AB40" s="3" t="s">
        <v>340</v>
      </c>
      <c r="AC40" s="3" t="s">
        <v>341</v>
      </c>
      <c r="AD40" s="3" t="s">
        <v>342</v>
      </c>
      <c r="AE40" s="3" t="s">
        <v>341</v>
      </c>
    </row>
    <row r="41" customHeight="1" spans="1:31">
      <c r="A41" s="16" t="s">
        <v>61</v>
      </c>
      <c r="B41" s="3" t="s">
        <v>62</v>
      </c>
      <c r="C41" s="3" t="s">
        <v>340</v>
      </c>
      <c r="D41" s="3" t="s">
        <v>340</v>
      </c>
      <c r="E41" s="3" t="s">
        <v>342</v>
      </c>
      <c r="F41" s="3" t="s">
        <v>340</v>
      </c>
      <c r="G41" s="3" t="s">
        <v>340</v>
      </c>
      <c r="H41" s="3" t="s">
        <v>340</v>
      </c>
      <c r="I41" s="3" t="s">
        <v>341</v>
      </c>
      <c r="J41" s="3" t="s">
        <v>340</v>
      </c>
      <c r="K41" s="3" t="s">
        <v>340</v>
      </c>
      <c r="L41" s="3" t="s">
        <v>340</v>
      </c>
      <c r="M41" s="3" t="s">
        <v>342</v>
      </c>
      <c r="N41" s="3" t="s">
        <v>340</v>
      </c>
      <c r="O41" s="3" t="s">
        <v>340</v>
      </c>
      <c r="P41" s="3" t="s">
        <v>340</v>
      </c>
      <c r="Q41" s="3" t="s">
        <v>340</v>
      </c>
      <c r="R41" s="3" t="s">
        <v>340</v>
      </c>
      <c r="S41" s="3" t="s">
        <v>341</v>
      </c>
      <c r="T41" s="3" t="s">
        <v>342</v>
      </c>
      <c r="U41" s="3" t="s">
        <v>342</v>
      </c>
      <c r="V41" s="3" t="s">
        <v>340</v>
      </c>
      <c r="W41" s="3" t="s">
        <v>340</v>
      </c>
      <c r="X41" s="3" t="s">
        <v>340</v>
      </c>
      <c r="Y41" s="3" t="s">
        <v>342</v>
      </c>
      <c r="Z41" s="3" t="s">
        <v>340</v>
      </c>
      <c r="AA41" s="3" t="s">
        <v>341</v>
      </c>
      <c r="AB41" s="3" t="s">
        <v>340</v>
      </c>
      <c r="AC41" s="3" t="s">
        <v>341</v>
      </c>
      <c r="AD41" s="3" t="s">
        <v>340</v>
      </c>
      <c r="AE41" s="3" t="s">
        <v>341</v>
      </c>
    </row>
    <row r="42" customHeight="1" spans="1:31">
      <c r="A42" s="17"/>
      <c r="B42" s="3" t="s">
        <v>373</v>
      </c>
      <c r="C42" s="3" t="s">
        <v>340</v>
      </c>
      <c r="D42" s="3" t="s">
        <v>340</v>
      </c>
      <c r="E42" s="3" t="s">
        <v>340</v>
      </c>
      <c r="F42" s="3" t="s">
        <v>340</v>
      </c>
      <c r="G42" s="3" t="s">
        <v>340</v>
      </c>
      <c r="H42" s="3" t="s">
        <v>340</v>
      </c>
      <c r="I42" s="3" t="s">
        <v>341</v>
      </c>
      <c r="J42" s="3" t="s">
        <v>340</v>
      </c>
      <c r="K42" s="3" t="s">
        <v>340</v>
      </c>
      <c r="L42" s="3" t="s">
        <v>340</v>
      </c>
      <c r="M42" s="3" t="s">
        <v>340</v>
      </c>
      <c r="N42" s="3" t="s">
        <v>340</v>
      </c>
      <c r="O42" s="3" t="s">
        <v>340</v>
      </c>
      <c r="P42" s="3" t="s">
        <v>340</v>
      </c>
      <c r="Q42" s="3" t="s">
        <v>340</v>
      </c>
      <c r="R42" s="3" t="s">
        <v>340</v>
      </c>
      <c r="S42" s="3" t="s">
        <v>341</v>
      </c>
      <c r="T42" s="3" t="s">
        <v>340</v>
      </c>
      <c r="U42" s="3" t="s">
        <v>340</v>
      </c>
      <c r="V42" s="3" t="s">
        <v>340</v>
      </c>
      <c r="W42" s="3" t="s">
        <v>340</v>
      </c>
      <c r="X42" s="3" t="s">
        <v>340</v>
      </c>
      <c r="Y42" s="3" t="s">
        <v>342</v>
      </c>
      <c r="Z42" s="3" t="s">
        <v>340</v>
      </c>
      <c r="AA42" s="3" t="s">
        <v>341</v>
      </c>
      <c r="AB42" s="3" t="s">
        <v>340</v>
      </c>
      <c r="AC42" s="3" t="s">
        <v>341</v>
      </c>
      <c r="AD42" s="3" t="s">
        <v>340</v>
      </c>
      <c r="AE42" s="3" t="s">
        <v>341</v>
      </c>
    </row>
    <row r="43" customHeight="1" spans="1:31">
      <c r="A43" s="13" t="s">
        <v>65</v>
      </c>
      <c r="B43" s="3" t="s">
        <v>66</v>
      </c>
      <c r="C43" s="3" t="s">
        <v>340</v>
      </c>
      <c r="D43" s="3" t="s">
        <v>340</v>
      </c>
      <c r="E43" s="3" t="s">
        <v>340</v>
      </c>
      <c r="F43" s="3" t="s">
        <v>340</v>
      </c>
      <c r="G43" s="3" t="s">
        <v>340</v>
      </c>
      <c r="H43" s="3" t="s">
        <v>340</v>
      </c>
      <c r="I43" s="3" t="s">
        <v>341</v>
      </c>
      <c r="J43" s="3" t="s">
        <v>340</v>
      </c>
      <c r="K43" s="3" t="s">
        <v>340</v>
      </c>
      <c r="L43" s="3" t="s">
        <v>340</v>
      </c>
      <c r="M43" s="3" t="s">
        <v>340</v>
      </c>
      <c r="N43" s="3" t="s">
        <v>340</v>
      </c>
      <c r="O43" s="3" t="s">
        <v>340</v>
      </c>
      <c r="P43" s="3" t="s">
        <v>342</v>
      </c>
      <c r="Q43" s="3" t="s">
        <v>340</v>
      </c>
      <c r="R43" s="3" t="s">
        <v>340</v>
      </c>
      <c r="S43" s="3" t="s">
        <v>341</v>
      </c>
      <c r="T43" s="3" t="s">
        <v>340</v>
      </c>
      <c r="U43" s="3" t="s">
        <v>342</v>
      </c>
      <c r="V43" s="3" t="s">
        <v>340</v>
      </c>
      <c r="W43" s="3" t="s">
        <v>340</v>
      </c>
      <c r="X43" s="3" t="s">
        <v>340</v>
      </c>
      <c r="Y43" s="3" t="s">
        <v>340</v>
      </c>
      <c r="Z43" s="3" t="s">
        <v>340</v>
      </c>
      <c r="AA43" s="3" t="s">
        <v>341</v>
      </c>
      <c r="AB43" s="3" t="s">
        <v>340</v>
      </c>
      <c r="AC43" s="3" t="s">
        <v>341</v>
      </c>
      <c r="AD43" s="3" t="s">
        <v>340</v>
      </c>
      <c r="AE43" s="3" t="s">
        <v>341</v>
      </c>
    </row>
    <row r="44" customHeight="1" spans="1:31">
      <c r="A44" s="14"/>
      <c r="B44" s="3" t="s">
        <v>67</v>
      </c>
      <c r="C44" s="3" t="s">
        <v>340</v>
      </c>
      <c r="D44" s="3" t="s">
        <v>340</v>
      </c>
      <c r="E44" s="3" t="s">
        <v>340</v>
      </c>
      <c r="F44" s="3" t="s">
        <v>342</v>
      </c>
      <c r="G44" s="3" t="s">
        <v>340</v>
      </c>
      <c r="H44" s="3" t="s">
        <v>340</v>
      </c>
      <c r="I44" s="3" t="s">
        <v>341</v>
      </c>
      <c r="J44" s="3" t="s">
        <v>340</v>
      </c>
      <c r="K44" s="3" t="s">
        <v>340</v>
      </c>
      <c r="L44" s="3" t="s">
        <v>340</v>
      </c>
      <c r="M44" s="3" t="s">
        <v>340</v>
      </c>
      <c r="N44" s="3" t="s">
        <v>340</v>
      </c>
      <c r="O44" s="3" t="s">
        <v>340</v>
      </c>
      <c r="P44" s="3" t="s">
        <v>340</v>
      </c>
      <c r="Q44" s="3" t="s">
        <v>340</v>
      </c>
      <c r="R44" s="3" t="s">
        <v>340</v>
      </c>
      <c r="S44" s="3" t="s">
        <v>341</v>
      </c>
      <c r="T44" s="3" t="s">
        <v>340</v>
      </c>
      <c r="U44" s="3" t="s">
        <v>340</v>
      </c>
      <c r="V44" s="3" t="s">
        <v>340</v>
      </c>
      <c r="W44" s="3" t="s">
        <v>340</v>
      </c>
      <c r="X44" s="3" t="s">
        <v>340</v>
      </c>
      <c r="Y44" s="3" t="s">
        <v>340</v>
      </c>
      <c r="Z44" s="3" t="s">
        <v>342</v>
      </c>
      <c r="AA44" s="3" t="s">
        <v>341</v>
      </c>
      <c r="AB44" s="3" t="s">
        <v>340</v>
      </c>
      <c r="AC44" s="3" t="s">
        <v>341</v>
      </c>
      <c r="AD44" s="3" t="s">
        <v>342</v>
      </c>
      <c r="AE44" s="3" t="s">
        <v>341</v>
      </c>
    </row>
    <row r="45" customHeight="1" spans="1:31">
      <c r="A45" s="14"/>
      <c r="B45" s="3" t="s">
        <v>71</v>
      </c>
      <c r="C45" s="3" t="s">
        <v>340</v>
      </c>
      <c r="D45" s="3" t="s">
        <v>340</v>
      </c>
      <c r="E45" s="3" t="s">
        <v>340</v>
      </c>
      <c r="F45" s="3" t="s">
        <v>340</v>
      </c>
      <c r="G45" s="3" t="s">
        <v>340</v>
      </c>
      <c r="H45" s="3" t="s">
        <v>340</v>
      </c>
      <c r="I45" s="3" t="s">
        <v>341</v>
      </c>
      <c r="J45" s="3" t="s">
        <v>340</v>
      </c>
      <c r="K45" s="3" t="s">
        <v>340</v>
      </c>
      <c r="L45" s="3" t="s">
        <v>340</v>
      </c>
      <c r="M45" s="3" t="s">
        <v>340</v>
      </c>
      <c r="N45" s="3" t="s">
        <v>340</v>
      </c>
      <c r="O45" s="3" t="s">
        <v>340</v>
      </c>
      <c r="P45" s="3" t="s">
        <v>342</v>
      </c>
      <c r="Q45" s="3" t="s">
        <v>342</v>
      </c>
      <c r="R45" s="3" t="s">
        <v>340</v>
      </c>
      <c r="S45" s="3" t="s">
        <v>341</v>
      </c>
      <c r="T45" s="3" t="s">
        <v>340</v>
      </c>
      <c r="U45" s="3" t="s">
        <v>340</v>
      </c>
      <c r="V45" s="3" t="s">
        <v>340</v>
      </c>
      <c r="W45" s="3" t="s">
        <v>340</v>
      </c>
      <c r="X45" s="3" t="s">
        <v>340</v>
      </c>
      <c r="Y45" s="3" t="s">
        <v>340</v>
      </c>
      <c r="Z45" s="3" t="s">
        <v>340</v>
      </c>
      <c r="AA45" s="3" t="s">
        <v>341</v>
      </c>
      <c r="AB45" s="3" t="s">
        <v>340</v>
      </c>
      <c r="AC45" s="3" t="s">
        <v>341</v>
      </c>
      <c r="AD45" s="3" t="s">
        <v>340</v>
      </c>
      <c r="AE45" s="3" t="s">
        <v>341</v>
      </c>
    </row>
    <row r="46" customHeight="1" spans="1:31">
      <c r="A46" s="14"/>
      <c r="B46" s="3" t="s">
        <v>73</v>
      </c>
      <c r="C46" s="3" t="s">
        <v>340</v>
      </c>
      <c r="D46" s="3" t="s">
        <v>340</v>
      </c>
      <c r="E46" s="3" t="s">
        <v>340</v>
      </c>
      <c r="F46" s="3" t="s">
        <v>340</v>
      </c>
      <c r="G46" s="3" t="s">
        <v>340</v>
      </c>
      <c r="H46" s="3" t="s">
        <v>340</v>
      </c>
      <c r="I46" s="3" t="s">
        <v>341</v>
      </c>
      <c r="J46" s="3" t="s">
        <v>340</v>
      </c>
      <c r="K46" s="3" t="s">
        <v>340</v>
      </c>
      <c r="L46" s="3" t="s">
        <v>340</v>
      </c>
      <c r="M46" s="3" t="s">
        <v>340</v>
      </c>
      <c r="N46" s="3" t="s">
        <v>340</v>
      </c>
      <c r="O46" s="3" t="s">
        <v>340</v>
      </c>
      <c r="P46" s="3" t="s">
        <v>340</v>
      </c>
      <c r="Q46" s="3" t="s">
        <v>342</v>
      </c>
      <c r="R46" s="3" t="s">
        <v>340</v>
      </c>
      <c r="S46" s="3" t="s">
        <v>341</v>
      </c>
      <c r="T46" s="3" t="s">
        <v>340</v>
      </c>
      <c r="U46" s="3" t="s">
        <v>342</v>
      </c>
      <c r="V46" s="3" t="s">
        <v>340</v>
      </c>
      <c r="W46" s="3" t="s">
        <v>340</v>
      </c>
      <c r="X46" s="3" t="s">
        <v>340</v>
      </c>
      <c r="Y46" s="3" t="s">
        <v>340</v>
      </c>
      <c r="Z46" s="3" t="s">
        <v>340</v>
      </c>
      <c r="AA46" s="3" t="s">
        <v>341</v>
      </c>
      <c r="AB46" s="3" t="s">
        <v>340</v>
      </c>
      <c r="AC46" s="3" t="s">
        <v>341</v>
      </c>
      <c r="AD46" s="3" t="s">
        <v>342</v>
      </c>
      <c r="AE46" s="3" t="s">
        <v>341</v>
      </c>
    </row>
    <row r="47" customHeight="1" spans="1:31">
      <c r="A47" s="14"/>
      <c r="B47" s="3" t="s">
        <v>74</v>
      </c>
      <c r="C47" s="3" t="s">
        <v>340</v>
      </c>
      <c r="D47" s="3" t="s">
        <v>340</v>
      </c>
      <c r="E47" s="3" t="s">
        <v>340</v>
      </c>
      <c r="F47" s="3" t="s">
        <v>340</v>
      </c>
      <c r="G47" s="3" t="s">
        <v>340</v>
      </c>
      <c r="H47" s="3" t="s">
        <v>340</v>
      </c>
      <c r="I47" s="3" t="s">
        <v>341</v>
      </c>
      <c r="J47" s="3" t="s">
        <v>340</v>
      </c>
      <c r="K47" s="3" t="s">
        <v>340</v>
      </c>
      <c r="L47" s="3" t="s">
        <v>340</v>
      </c>
      <c r="M47" s="3" t="s">
        <v>340</v>
      </c>
      <c r="N47" s="3" t="s">
        <v>340</v>
      </c>
      <c r="O47" s="3" t="s">
        <v>340</v>
      </c>
      <c r="P47" s="3" t="s">
        <v>340</v>
      </c>
      <c r="Q47" s="3" t="s">
        <v>340</v>
      </c>
      <c r="R47" s="3" t="s">
        <v>340</v>
      </c>
      <c r="S47" s="3" t="s">
        <v>341</v>
      </c>
      <c r="T47" s="3" t="s">
        <v>342</v>
      </c>
      <c r="U47" s="3" t="s">
        <v>340</v>
      </c>
      <c r="V47" s="3" t="s">
        <v>340</v>
      </c>
      <c r="W47" s="3" t="s">
        <v>340</v>
      </c>
      <c r="X47" s="3" t="s">
        <v>340</v>
      </c>
      <c r="Y47" s="3" t="s">
        <v>340</v>
      </c>
      <c r="Z47" s="3" t="s">
        <v>340</v>
      </c>
      <c r="AA47" s="3" t="s">
        <v>341</v>
      </c>
      <c r="AB47" s="3" t="s">
        <v>340</v>
      </c>
      <c r="AC47" s="3" t="s">
        <v>341</v>
      </c>
      <c r="AD47" s="3" t="s">
        <v>340</v>
      </c>
      <c r="AE47" s="3" t="s">
        <v>341</v>
      </c>
    </row>
    <row r="48" customHeight="1" spans="1:31">
      <c r="A48" s="15"/>
      <c r="B48" s="3" t="s">
        <v>374</v>
      </c>
      <c r="C48" s="3" t="s">
        <v>340</v>
      </c>
      <c r="D48" s="3" t="s">
        <v>340</v>
      </c>
      <c r="E48" s="3" t="s">
        <v>340</v>
      </c>
      <c r="F48" s="3" t="s">
        <v>340</v>
      </c>
      <c r="G48" s="3" t="s">
        <v>340</v>
      </c>
      <c r="H48" s="3" t="s">
        <v>340</v>
      </c>
      <c r="I48" s="3" t="s">
        <v>341</v>
      </c>
      <c r="J48" s="3" t="s">
        <v>340</v>
      </c>
      <c r="K48" s="3" t="s">
        <v>340</v>
      </c>
      <c r="L48" s="3" t="s">
        <v>340</v>
      </c>
      <c r="M48" s="3" t="s">
        <v>340</v>
      </c>
      <c r="N48" s="3" t="s">
        <v>340</v>
      </c>
      <c r="O48" s="3" t="s">
        <v>340</v>
      </c>
      <c r="P48" s="3" t="s">
        <v>340</v>
      </c>
      <c r="Q48" s="3" t="s">
        <v>340</v>
      </c>
      <c r="R48" s="3" t="s">
        <v>340</v>
      </c>
      <c r="S48" s="3" t="s">
        <v>341</v>
      </c>
      <c r="T48" s="3" t="s">
        <v>340</v>
      </c>
      <c r="U48" s="3" t="s">
        <v>340</v>
      </c>
      <c r="V48" s="3" t="s">
        <v>342</v>
      </c>
      <c r="W48" s="3" t="s">
        <v>340</v>
      </c>
      <c r="X48" s="3" t="s">
        <v>340</v>
      </c>
      <c r="Y48" s="3" t="s">
        <v>340</v>
      </c>
      <c r="Z48" s="3" t="s">
        <v>340</v>
      </c>
      <c r="AA48" s="3" t="s">
        <v>341</v>
      </c>
      <c r="AB48" s="3" t="s">
        <v>340</v>
      </c>
      <c r="AC48" s="3" t="s">
        <v>341</v>
      </c>
      <c r="AD48" s="3" t="s">
        <v>342</v>
      </c>
      <c r="AE48" s="3" t="s">
        <v>341</v>
      </c>
    </row>
    <row r="49" customHeight="1" spans="1:31">
      <c r="A49" s="18" t="s">
        <v>375</v>
      </c>
      <c r="B49" s="3" t="s">
        <v>77</v>
      </c>
      <c r="C49" s="3" t="s">
        <v>340</v>
      </c>
      <c r="D49" s="3" t="s">
        <v>340</v>
      </c>
      <c r="E49" s="3" t="s">
        <v>340</v>
      </c>
      <c r="F49" s="3" t="s">
        <v>340</v>
      </c>
      <c r="G49" s="3" t="s">
        <v>340</v>
      </c>
      <c r="H49" s="3" t="s">
        <v>340</v>
      </c>
      <c r="I49" s="3" t="s">
        <v>341</v>
      </c>
      <c r="J49" s="3" t="s">
        <v>340</v>
      </c>
      <c r="K49" s="3" t="s">
        <v>340</v>
      </c>
      <c r="L49" s="3" t="s">
        <v>340</v>
      </c>
      <c r="M49" s="3">
        <v>2</v>
      </c>
      <c r="N49" s="3" t="s">
        <v>340</v>
      </c>
      <c r="O49" s="3" t="s">
        <v>340</v>
      </c>
      <c r="P49" s="3" t="s">
        <v>340</v>
      </c>
      <c r="Q49" s="3" t="s">
        <v>340</v>
      </c>
      <c r="R49" s="3" t="s">
        <v>340</v>
      </c>
      <c r="S49" s="3" t="s">
        <v>341</v>
      </c>
      <c r="T49" s="3" t="s">
        <v>340</v>
      </c>
      <c r="U49" s="3" t="s">
        <v>340</v>
      </c>
      <c r="V49" s="3" t="s">
        <v>340</v>
      </c>
      <c r="W49" s="3" t="s">
        <v>340</v>
      </c>
      <c r="X49" s="3" t="s">
        <v>340</v>
      </c>
      <c r="Y49" s="3" t="s">
        <v>340</v>
      </c>
      <c r="Z49" s="3" t="s">
        <v>340</v>
      </c>
      <c r="AA49" s="3" t="s">
        <v>341</v>
      </c>
      <c r="AB49" s="3" t="s">
        <v>340</v>
      </c>
      <c r="AC49" s="3" t="s">
        <v>342</v>
      </c>
      <c r="AD49" s="3" t="s">
        <v>340</v>
      </c>
      <c r="AE49" s="3" t="s">
        <v>341</v>
      </c>
    </row>
    <row r="50" customHeight="1" spans="1:31">
      <c r="A50" s="19"/>
      <c r="B50" s="3" t="s">
        <v>113</v>
      </c>
      <c r="C50" s="3" t="s">
        <v>340</v>
      </c>
      <c r="D50" s="3" t="s">
        <v>340</v>
      </c>
      <c r="E50" s="3" t="s">
        <v>340</v>
      </c>
      <c r="F50" s="3" t="s">
        <v>340</v>
      </c>
      <c r="G50" s="3" t="s">
        <v>340</v>
      </c>
      <c r="H50" s="3" t="s">
        <v>340</v>
      </c>
      <c r="I50" s="3" t="s">
        <v>341</v>
      </c>
      <c r="J50" s="3" t="s">
        <v>340</v>
      </c>
      <c r="K50" s="3" t="s">
        <v>340</v>
      </c>
      <c r="L50" s="3" t="s">
        <v>340</v>
      </c>
      <c r="M50" s="3" t="s">
        <v>342</v>
      </c>
      <c r="N50" s="3" t="s">
        <v>340</v>
      </c>
      <c r="O50" s="3" t="s">
        <v>340</v>
      </c>
      <c r="P50" s="3" t="s">
        <v>340</v>
      </c>
      <c r="Q50" s="3" t="s">
        <v>340</v>
      </c>
      <c r="R50" s="3" t="s">
        <v>340</v>
      </c>
      <c r="S50" s="3" t="s">
        <v>341</v>
      </c>
      <c r="T50" s="3" t="s">
        <v>340</v>
      </c>
      <c r="U50" s="3" t="s">
        <v>340</v>
      </c>
      <c r="V50" s="3" t="s">
        <v>340</v>
      </c>
      <c r="W50" s="3" t="s">
        <v>340</v>
      </c>
      <c r="X50" s="3" t="s">
        <v>340</v>
      </c>
      <c r="Y50" s="3" t="s">
        <v>340</v>
      </c>
      <c r="Z50" s="3" t="s">
        <v>340</v>
      </c>
      <c r="AA50" s="3" t="s">
        <v>341</v>
      </c>
      <c r="AB50" s="3" t="s">
        <v>340</v>
      </c>
      <c r="AC50" s="3" t="s">
        <v>341</v>
      </c>
      <c r="AD50" s="3" t="s">
        <v>340</v>
      </c>
      <c r="AE50" s="3" t="s">
        <v>341</v>
      </c>
    </row>
    <row r="51" customHeight="1" spans="1:31">
      <c r="A51" s="19"/>
      <c r="B51" s="3" t="s">
        <v>117</v>
      </c>
      <c r="C51" s="3" t="s">
        <v>340</v>
      </c>
      <c r="D51" s="3" t="s">
        <v>340</v>
      </c>
      <c r="E51" s="3" t="s">
        <v>340</v>
      </c>
      <c r="F51" s="3" t="s">
        <v>340</v>
      </c>
      <c r="G51" s="3" t="s">
        <v>340</v>
      </c>
      <c r="H51" s="3" t="s">
        <v>340</v>
      </c>
      <c r="I51" s="3" t="s">
        <v>341</v>
      </c>
      <c r="J51" s="3" t="s">
        <v>340</v>
      </c>
      <c r="K51" s="3" t="s">
        <v>340</v>
      </c>
      <c r="L51" s="3" t="s">
        <v>340</v>
      </c>
      <c r="M51" s="3" t="s">
        <v>340</v>
      </c>
      <c r="N51" s="3" t="s">
        <v>340</v>
      </c>
      <c r="O51" s="3" t="s">
        <v>340</v>
      </c>
      <c r="P51" s="3" t="s">
        <v>340</v>
      </c>
      <c r="Q51" s="3" t="s">
        <v>340</v>
      </c>
      <c r="R51" s="3" t="s">
        <v>340</v>
      </c>
      <c r="S51" s="3" t="s">
        <v>341</v>
      </c>
      <c r="T51" s="3" t="s">
        <v>340</v>
      </c>
      <c r="U51" s="3" t="s">
        <v>340</v>
      </c>
      <c r="V51" s="3" t="s">
        <v>340</v>
      </c>
      <c r="W51" s="3" t="s">
        <v>340</v>
      </c>
      <c r="X51" s="3" t="s">
        <v>340</v>
      </c>
      <c r="Y51" s="3" t="s">
        <v>340</v>
      </c>
      <c r="Z51" s="3" t="s">
        <v>340</v>
      </c>
      <c r="AA51" s="3" t="s">
        <v>341</v>
      </c>
      <c r="AB51" s="3" t="s">
        <v>340</v>
      </c>
      <c r="AC51" s="3" t="s">
        <v>341</v>
      </c>
      <c r="AD51" s="3" t="s">
        <v>340</v>
      </c>
      <c r="AE51" s="3" t="s">
        <v>341</v>
      </c>
    </row>
    <row r="52" customHeight="1" spans="1:31">
      <c r="A52" s="19"/>
      <c r="B52" s="3" t="s">
        <v>119</v>
      </c>
      <c r="C52" s="3" t="s">
        <v>340</v>
      </c>
      <c r="D52" s="3" t="s">
        <v>340</v>
      </c>
      <c r="E52" s="3" t="s">
        <v>340</v>
      </c>
      <c r="F52" s="3" t="s">
        <v>340</v>
      </c>
      <c r="G52" s="3" t="s">
        <v>340</v>
      </c>
      <c r="H52" s="3" t="s">
        <v>340</v>
      </c>
      <c r="I52" s="3" t="s">
        <v>341</v>
      </c>
      <c r="J52" s="3" t="s">
        <v>340</v>
      </c>
      <c r="K52" s="3" t="s">
        <v>340</v>
      </c>
      <c r="L52" s="3" t="s">
        <v>340</v>
      </c>
      <c r="M52" s="3" t="s">
        <v>340</v>
      </c>
      <c r="N52" s="3" t="s">
        <v>340</v>
      </c>
      <c r="O52" s="3" t="s">
        <v>340</v>
      </c>
      <c r="P52" s="3" t="s">
        <v>340</v>
      </c>
      <c r="Q52" s="3" t="s">
        <v>340</v>
      </c>
      <c r="R52" s="3" t="s">
        <v>340</v>
      </c>
      <c r="S52" s="3" t="s">
        <v>341</v>
      </c>
      <c r="T52" s="3" t="s">
        <v>340</v>
      </c>
      <c r="U52" s="3" t="s">
        <v>340</v>
      </c>
      <c r="V52" s="3" t="s">
        <v>340</v>
      </c>
      <c r="W52" s="3" t="s">
        <v>340</v>
      </c>
      <c r="X52" s="3" t="s">
        <v>340</v>
      </c>
      <c r="Y52" s="3" t="s">
        <v>340</v>
      </c>
      <c r="Z52" s="3" t="s">
        <v>340</v>
      </c>
      <c r="AA52" s="3" t="s">
        <v>341</v>
      </c>
      <c r="AB52" s="3" t="s">
        <v>340</v>
      </c>
      <c r="AC52" s="3" t="s">
        <v>341</v>
      </c>
      <c r="AD52" s="3" t="s">
        <v>340</v>
      </c>
      <c r="AE52" s="3" t="s">
        <v>341</v>
      </c>
    </row>
    <row r="53" customHeight="1" spans="1:31">
      <c r="A53" s="19"/>
      <c r="B53" s="3" t="s">
        <v>83</v>
      </c>
      <c r="C53" s="3" t="s">
        <v>340</v>
      </c>
      <c r="D53" s="3" t="s">
        <v>340</v>
      </c>
      <c r="E53" s="3" t="s">
        <v>340</v>
      </c>
      <c r="F53" s="3" t="s">
        <v>340</v>
      </c>
      <c r="G53" s="3" t="s">
        <v>340</v>
      </c>
      <c r="H53" s="3" t="s">
        <v>340</v>
      </c>
      <c r="I53" s="3" t="s">
        <v>341</v>
      </c>
      <c r="J53" s="3" t="s">
        <v>340</v>
      </c>
      <c r="K53" s="3" t="s">
        <v>340</v>
      </c>
      <c r="L53" s="3" t="s">
        <v>340</v>
      </c>
      <c r="M53" s="3" t="s">
        <v>340</v>
      </c>
      <c r="N53" s="3" t="s">
        <v>340</v>
      </c>
      <c r="O53" s="3" t="s">
        <v>340</v>
      </c>
      <c r="P53" s="3" t="s">
        <v>340</v>
      </c>
      <c r="Q53" s="3" t="s">
        <v>340</v>
      </c>
      <c r="R53" s="3" t="s">
        <v>340</v>
      </c>
      <c r="S53" s="3" t="s">
        <v>341</v>
      </c>
      <c r="T53" s="3" t="s">
        <v>340</v>
      </c>
      <c r="U53" s="3" t="s">
        <v>340</v>
      </c>
      <c r="V53" s="3" t="s">
        <v>340</v>
      </c>
      <c r="W53" s="3" t="s">
        <v>340</v>
      </c>
      <c r="X53" s="3" t="s">
        <v>340</v>
      </c>
      <c r="Y53" s="3" t="s">
        <v>340</v>
      </c>
      <c r="Z53" s="3" t="s">
        <v>340</v>
      </c>
      <c r="AA53" s="3" t="s">
        <v>341</v>
      </c>
      <c r="AB53" s="3" t="s">
        <v>340</v>
      </c>
      <c r="AC53" s="3" t="s">
        <v>341</v>
      </c>
      <c r="AD53" s="3" t="s">
        <v>340</v>
      </c>
      <c r="AE53" s="3" t="s">
        <v>341</v>
      </c>
    </row>
    <row r="54" customHeight="1" spans="1:31">
      <c r="A54" s="19"/>
      <c r="B54" s="3" t="s">
        <v>376</v>
      </c>
      <c r="C54" s="3" t="s">
        <v>340</v>
      </c>
      <c r="D54" s="3" t="s">
        <v>340</v>
      </c>
      <c r="E54" s="3" t="s">
        <v>340</v>
      </c>
      <c r="F54" s="3" t="s">
        <v>340</v>
      </c>
      <c r="G54" s="3" t="s">
        <v>340</v>
      </c>
      <c r="H54" s="3" t="s">
        <v>340</v>
      </c>
      <c r="I54" s="3" t="s">
        <v>341</v>
      </c>
      <c r="J54" s="3" t="s">
        <v>340</v>
      </c>
      <c r="K54" s="3" t="s">
        <v>340</v>
      </c>
      <c r="L54" s="3" t="s">
        <v>340</v>
      </c>
      <c r="M54" s="3" t="s">
        <v>340</v>
      </c>
      <c r="N54" s="3" t="s">
        <v>340</v>
      </c>
      <c r="O54" s="3" t="s">
        <v>340</v>
      </c>
      <c r="P54" s="3" t="s">
        <v>340</v>
      </c>
      <c r="Q54" s="3" t="s">
        <v>340</v>
      </c>
      <c r="R54" s="3" t="s">
        <v>340</v>
      </c>
      <c r="S54" s="3" t="s">
        <v>341</v>
      </c>
      <c r="T54" s="3" t="s">
        <v>340</v>
      </c>
      <c r="U54" s="3" t="s">
        <v>340</v>
      </c>
      <c r="V54" s="3" t="s">
        <v>340</v>
      </c>
      <c r="W54" s="3" t="s">
        <v>340</v>
      </c>
      <c r="X54" s="3" t="s">
        <v>340</v>
      </c>
      <c r="Y54" s="3" t="s">
        <v>340</v>
      </c>
      <c r="Z54" s="3" t="s">
        <v>340</v>
      </c>
      <c r="AA54" s="3" t="s">
        <v>341</v>
      </c>
      <c r="AB54" s="3" t="s">
        <v>340</v>
      </c>
      <c r="AC54" s="3" t="s">
        <v>342</v>
      </c>
      <c r="AD54" s="3" t="s">
        <v>340</v>
      </c>
      <c r="AE54" s="3" t="s">
        <v>341</v>
      </c>
    </row>
    <row r="55" customHeight="1" spans="1:31">
      <c r="A55" s="20"/>
      <c r="B55" s="3" t="s">
        <v>87</v>
      </c>
      <c r="C55" s="3" t="s">
        <v>340</v>
      </c>
      <c r="D55" s="3" t="s">
        <v>342</v>
      </c>
      <c r="E55" s="3" t="s">
        <v>340</v>
      </c>
      <c r="F55" s="3" t="s">
        <v>342</v>
      </c>
      <c r="G55" s="3" t="s">
        <v>340</v>
      </c>
      <c r="H55" s="3" t="s">
        <v>340</v>
      </c>
      <c r="I55" s="3" t="s">
        <v>341</v>
      </c>
      <c r="J55" s="3" t="s">
        <v>340</v>
      </c>
      <c r="K55" s="3" t="s">
        <v>340</v>
      </c>
      <c r="L55" s="3" t="s">
        <v>340</v>
      </c>
      <c r="M55" s="3" t="s">
        <v>342</v>
      </c>
      <c r="N55" s="3" t="s">
        <v>340</v>
      </c>
      <c r="O55" s="3" t="s">
        <v>340</v>
      </c>
      <c r="P55" s="3" t="s">
        <v>340</v>
      </c>
      <c r="Q55" s="3" t="s">
        <v>340</v>
      </c>
      <c r="R55" s="3" t="s">
        <v>340</v>
      </c>
      <c r="S55" s="3" t="s">
        <v>341</v>
      </c>
      <c r="T55" s="3" t="s">
        <v>340</v>
      </c>
      <c r="U55" s="3" t="s">
        <v>342</v>
      </c>
      <c r="V55" s="3" t="s">
        <v>340</v>
      </c>
      <c r="W55" s="3" t="s">
        <v>340</v>
      </c>
      <c r="X55" s="3" t="s">
        <v>340</v>
      </c>
      <c r="Y55" s="3" t="s">
        <v>340</v>
      </c>
      <c r="Z55" s="3" t="s">
        <v>342</v>
      </c>
      <c r="AA55" s="3" t="s">
        <v>341</v>
      </c>
      <c r="AB55" s="3" t="s">
        <v>340</v>
      </c>
      <c r="AC55" s="3" t="s">
        <v>342</v>
      </c>
      <c r="AD55" s="3" t="s">
        <v>340</v>
      </c>
      <c r="AE55" s="3" t="s">
        <v>341</v>
      </c>
    </row>
    <row r="56" customHeight="1" spans="1:31">
      <c r="A56" s="13" t="s">
        <v>109</v>
      </c>
      <c r="B56" s="3" t="s">
        <v>377</v>
      </c>
      <c r="C56" s="3" t="s">
        <v>340</v>
      </c>
      <c r="D56" s="3" t="s">
        <v>340</v>
      </c>
      <c r="E56" s="3" t="s">
        <v>340</v>
      </c>
      <c r="F56" s="3" t="s">
        <v>340</v>
      </c>
      <c r="G56" s="3" t="s">
        <v>340</v>
      </c>
      <c r="H56" s="3" t="s">
        <v>340</v>
      </c>
      <c r="I56" s="3" t="s">
        <v>341</v>
      </c>
      <c r="J56" s="3" t="s">
        <v>340</v>
      </c>
      <c r="K56" s="3" t="s">
        <v>340</v>
      </c>
      <c r="L56" s="3" t="s">
        <v>340</v>
      </c>
      <c r="M56" s="3" t="s">
        <v>340</v>
      </c>
      <c r="N56" s="3" t="s">
        <v>340</v>
      </c>
      <c r="O56" s="3" t="s">
        <v>340</v>
      </c>
      <c r="P56" s="3" t="s">
        <v>340</v>
      </c>
      <c r="Q56" s="3" t="s">
        <v>340</v>
      </c>
      <c r="R56" s="3" t="s">
        <v>340</v>
      </c>
      <c r="S56" s="3" t="s">
        <v>341</v>
      </c>
      <c r="T56" s="3" t="s">
        <v>340</v>
      </c>
      <c r="U56" s="3" t="s">
        <v>340</v>
      </c>
      <c r="V56" s="3" t="s">
        <v>340</v>
      </c>
      <c r="W56" s="3" t="s">
        <v>340</v>
      </c>
      <c r="X56" s="3" t="s">
        <v>340</v>
      </c>
      <c r="Y56" s="3" t="s">
        <v>340</v>
      </c>
      <c r="Z56" s="3" t="s">
        <v>340</v>
      </c>
      <c r="AA56" s="3" t="s">
        <v>341</v>
      </c>
      <c r="AB56" s="3" t="s">
        <v>340</v>
      </c>
      <c r="AC56" s="3" t="s">
        <v>341</v>
      </c>
      <c r="AD56" s="3" t="s">
        <v>342</v>
      </c>
      <c r="AE56" s="3" t="s">
        <v>341</v>
      </c>
    </row>
    <row r="57" customHeight="1" spans="1:31">
      <c r="A57" s="14"/>
      <c r="B57" s="3" t="s">
        <v>378</v>
      </c>
      <c r="C57" s="3" t="s">
        <v>340</v>
      </c>
      <c r="D57" s="3" t="s">
        <v>340</v>
      </c>
      <c r="E57" s="3" t="s">
        <v>340</v>
      </c>
      <c r="F57" s="3" t="s">
        <v>340</v>
      </c>
      <c r="G57" s="3" t="s">
        <v>340</v>
      </c>
      <c r="H57" s="3" t="s">
        <v>340</v>
      </c>
      <c r="I57" s="3" t="s">
        <v>341</v>
      </c>
      <c r="J57" s="3" t="s">
        <v>340</v>
      </c>
      <c r="K57" s="3" t="s">
        <v>340</v>
      </c>
      <c r="L57" s="3" t="s">
        <v>340</v>
      </c>
      <c r="M57" s="3" t="s">
        <v>340</v>
      </c>
      <c r="N57" s="3" t="s">
        <v>340</v>
      </c>
      <c r="O57" s="3" t="s">
        <v>340</v>
      </c>
      <c r="P57" s="3">
        <v>2</v>
      </c>
      <c r="Q57" s="3" t="s">
        <v>340</v>
      </c>
      <c r="R57" s="3" t="s">
        <v>340</v>
      </c>
      <c r="S57" s="3" t="s">
        <v>341</v>
      </c>
      <c r="T57" s="3" t="s">
        <v>340</v>
      </c>
      <c r="U57" s="3" t="s">
        <v>342</v>
      </c>
      <c r="V57" s="3" t="s">
        <v>340</v>
      </c>
      <c r="W57" s="3" t="s">
        <v>340</v>
      </c>
      <c r="X57" s="3" t="s">
        <v>340</v>
      </c>
      <c r="Y57" s="3" t="s">
        <v>340</v>
      </c>
      <c r="Z57" s="3" t="s">
        <v>340</v>
      </c>
      <c r="AA57" s="3" t="s">
        <v>341</v>
      </c>
      <c r="AB57" s="3" t="s">
        <v>340</v>
      </c>
      <c r="AC57" s="3" t="s">
        <v>341</v>
      </c>
      <c r="AD57" s="3" t="s">
        <v>340</v>
      </c>
      <c r="AE57" s="3" t="s">
        <v>341</v>
      </c>
    </row>
    <row r="58" customHeight="1" spans="1:31">
      <c r="A58" s="14"/>
      <c r="B58" s="3" t="s">
        <v>379</v>
      </c>
      <c r="C58" s="3" t="s">
        <v>340</v>
      </c>
      <c r="D58" s="3" t="s">
        <v>340</v>
      </c>
      <c r="E58" s="3" t="s">
        <v>340</v>
      </c>
      <c r="F58" s="3" t="s">
        <v>340</v>
      </c>
      <c r="G58" s="3" t="s">
        <v>340</v>
      </c>
      <c r="H58" s="3" t="s">
        <v>340</v>
      </c>
      <c r="I58" s="3" t="s">
        <v>341</v>
      </c>
      <c r="J58" s="3" t="s">
        <v>340</v>
      </c>
      <c r="K58" s="3" t="s">
        <v>340</v>
      </c>
      <c r="L58" s="3" t="s">
        <v>340</v>
      </c>
      <c r="M58" s="3" t="s">
        <v>340</v>
      </c>
      <c r="N58" s="3" t="s">
        <v>340</v>
      </c>
      <c r="O58" s="3" t="s">
        <v>340</v>
      </c>
      <c r="P58" s="3" t="s">
        <v>340</v>
      </c>
      <c r="Q58" s="3" t="s">
        <v>340</v>
      </c>
      <c r="R58" s="3" t="s">
        <v>340</v>
      </c>
      <c r="S58" s="3" t="s">
        <v>341</v>
      </c>
      <c r="T58" s="3" t="s">
        <v>340</v>
      </c>
      <c r="U58" s="3" t="s">
        <v>340</v>
      </c>
      <c r="V58" s="3" t="s">
        <v>340</v>
      </c>
      <c r="W58" s="3" t="s">
        <v>340</v>
      </c>
      <c r="X58" s="3" t="s">
        <v>342</v>
      </c>
      <c r="Y58" s="3" t="s">
        <v>340</v>
      </c>
      <c r="Z58" s="3" t="s">
        <v>340</v>
      </c>
      <c r="AA58" s="3" t="s">
        <v>341</v>
      </c>
      <c r="AB58" s="3" t="s">
        <v>340</v>
      </c>
      <c r="AC58" s="3" t="s">
        <v>341</v>
      </c>
      <c r="AD58" s="3" t="s">
        <v>340</v>
      </c>
      <c r="AE58" s="3" t="s">
        <v>341</v>
      </c>
    </row>
    <row r="59" customHeight="1" spans="1:31">
      <c r="A59" s="14"/>
      <c r="B59" s="3" t="s">
        <v>380</v>
      </c>
      <c r="C59" s="3" t="s">
        <v>340</v>
      </c>
      <c r="D59" s="3" t="s">
        <v>340</v>
      </c>
      <c r="E59" s="3" t="s">
        <v>340</v>
      </c>
      <c r="F59" s="3" t="s">
        <v>340</v>
      </c>
      <c r="G59" s="3" t="s">
        <v>340</v>
      </c>
      <c r="H59" s="3" t="s">
        <v>340</v>
      </c>
      <c r="I59" s="3" t="s">
        <v>341</v>
      </c>
      <c r="J59" s="3" t="s">
        <v>340</v>
      </c>
      <c r="K59" s="3" t="s">
        <v>340</v>
      </c>
      <c r="L59" s="3" t="s">
        <v>340</v>
      </c>
      <c r="M59" s="3" t="s">
        <v>340</v>
      </c>
      <c r="N59" s="3" t="s">
        <v>340</v>
      </c>
      <c r="O59" s="3" t="s">
        <v>340</v>
      </c>
      <c r="P59" s="3" t="s">
        <v>340</v>
      </c>
      <c r="Q59" s="3" t="s">
        <v>340</v>
      </c>
      <c r="R59" s="3" t="s">
        <v>340</v>
      </c>
      <c r="S59" s="3" t="s">
        <v>341</v>
      </c>
      <c r="T59" s="3" t="s">
        <v>340</v>
      </c>
      <c r="U59" s="3" t="s">
        <v>340</v>
      </c>
      <c r="V59" s="3" t="s">
        <v>340</v>
      </c>
      <c r="W59" s="3" t="s">
        <v>340</v>
      </c>
      <c r="X59" s="3" t="s">
        <v>340</v>
      </c>
      <c r="Y59" s="3" t="s">
        <v>340</v>
      </c>
      <c r="Z59" s="3" t="s">
        <v>340</v>
      </c>
      <c r="AA59" s="3" t="s">
        <v>341</v>
      </c>
      <c r="AB59" s="3" t="s">
        <v>340</v>
      </c>
      <c r="AC59" s="3" t="s">
        <v>341</v>
      </c>
      <c r="AD59" s="3" t="s">
        <v>340</v>
      </c>
      <c r="AE59" s="3" t="s">
        <v>341</v>
      </c>
    </row>
    <row r="60" customHeight="1" spans="1:31">
      <c r="A60" s="14"/>
      <c r="B60" s="3" t="s">
        <v>381</v>
      </c>
      <c r="C60" s="3" t="s">
        <v>340</v>
      </c>
      <c r="D60" s="3" t="s">
        <v>340</v>
      </c>
      <c r="E60" s="3" t="s">
        <v>340</v>
      </c>
      <c r="F60" s="3" t="s">
        <v>340</v>
      </c>
      <c r="G60" s="3" t="s">
        <v>340</v>
      </c>
      <c r="H60" s="3" t="s">
        <v>340</v>
      </c>
      <c r="I60" s="3" t="s">
        <v>341</v>
      </c>
      <c r="J60" s="3" t="s">
        <v>340</v>
      </c>
      <c r="K60" s="3" t="s">
        <v>340</v>
      </c>
      <c r="L60" s="3" t="s">
        <v>340</v>
      </c>
      <c r="M60" s="3" t="s">
        <v>340</v>
      </c>
      <c r="N60" s="3" t="s">
        <v>340</v>
      </c>
      <c r="O60" s="3" t="s">
        <v>340</v>
      </c>
      <c r="P60" s="3" t="s">
        <v>340</v>
      </c>
      <c r="Q60" s="3" t="s">
        <v>340</v>
      </c>
      <c r="R60" s="3" t="s">
        <v>340</v>
      </c>
      <c r="S60" s="3" t="s">
        <v>341</v>
      </c>
      <c r="T60" s="3" t="s">
        <v>340</v>
      </c>
      <c r="U60" s="3" t="s">
        <v>340</v>
      </c>
      <c r="V60" s="3" t="s">
        <v>340</v>
      </c>
      <c r="W60" s="3" t="s">
        <v>340</v>
      </c>
      <c r="X60" s="3" t="s">
        <v>340</v>
      </c>
      <c r="Y60" s="3" t="s">
        <v>340</v>
      </c>
      <c r="Z60" s="3" t="s">
        <v>340</v>
      </c>
      <c r="AA60" s="3" t="s">
        <v>341</v>
      </c>
      <c r="AB60" s="3" t="s">
        <v>340</v>
      </c>
      <c r="AC60" s="3" t="s">
        <v>341</v>
      </c>
      <c r="AD60" s="3" t="s">
        <v>340</v>
      </c>
      <c r="AE60" s="3" t="s">
        <v>341</v>
      </c>
    </row>
    <row r="61" customHeight="1" spans="1:31">
      <c r="A61" s="15"/>
      <c r="B61" s="3" t="s">
        <v>382</v>
      </c>
      <c r="C61" s="3" t="s">
        <v>340</v>
      </c>
      <c r="D61" s="3" t="s">
        <v>340</v>
      </c>
      <c r="E61" s="3" t="s">
        <v>340</v>
      </c>
      <c r="F61" s="3" t="s">
        <v>340</v>
      </c>
      <c r="G61" s="3" t="s">
        <v>340</v>
      </c>
      <c r="H61" s="3" t="s">
        <v>340</v>
      </c>
      <c r="I61" s="3" t="s">
        <v>341</v>
      </c>
      <c r="J61" s="3" t="s">
        <v>340</v>
      </c>
      <c r="K61" s="3" t="s">
        <v>340</v>
      </c>
      <c r="L61" s="3" t="s">
        <v>340</v>
      </c>
      <c r="M61" s="3" t="s">
        <v>340</v>
      </c>
      <c r="N61" s="3" t="s">
        <v>340</v>
      </c>
      <c r="O61" s="3" t="s">
        <v>340</v>
      </c>
      <c r="P61" s="3" t="s">
        <v>340</v>
      </c>
      <c r="Q61" s="3" t="s">
        <v>340</v>
      </c>
      <c r="R61" s="3" t="s">
        <v>340</v>
      </c>
      <c r="S61" s="3" t="s">
        <v>341</v>
      </c>
      <c r="T61" s="3" t="s">
        <v>340</v>
      </c>
      <c r="U61" s="3" t="s">
        <v>340</v>
      </c>
      <c r="V61" s="3" t="s">
        <v>340</v>
      </c>
      <c r="W61" s="3" t="s">
        <v>340</v>
      </c>
      <c r="X61" s="3" t="s">
        <v>340</v>
      </c>
      <c r="Y61" s="3" t="s">
        <v>340</v>
      </c>
      <c r="Z61" s="3" t="s">
        <v>340</v>
      </c>
      <c r="AA61" s="3" t="s">
        <v>341</v>
      </c>
      <c r="AB61" s="3" t="s">
        <v>340</v>
      </c>
      <c r="AC61" s="3" t="s">
        <v>341</v>
      </c>
      <c r="AD61" s="3" t="s">
        <v>340</v>
      </c>
      <c r="AE61" s="3" t="s">
        <v>341</v>
      </c>
    </row>
  </sheetData>
  <sheetProtection algorithmName="SHA-512" hashValue="297NToKKKm/VV5ptYw96REW5oz0zvp0fhYce2S6L2wBwxKhg6K/naqTOWMKre0cvYAO5rC8n9/IJ3PuCZThBGw==" saltValue="Qqc/jA3fbkY+ok9WePJlQw==" spinCount="100000" sheet="1" selectLockedCells="1" selectUnlockedCells="1" objects="1" scenarios="1"/>
  <sortState ref="C1:AD61" columnSort="1">
    <sortCondition ref="C1:AD1"/>
  </sortState>
  <mergeCells count="11">
    <mergeCell ref="A1:B1"/>
    <mergeCell ref="A2:A16"/>
    <mergeCell ref="A17:A22"/>
    <mergeCell ref="A23:A27"/>
    <mergeCell ref="A28:A29"/>
    <mergeCell ref="A30:A37"/>
    <mergeCell ref="A38:A40"/>
    <mergeCell ref="A41:A42"/>
    <mergeCell ref="A43:A48"/>
    <mergeCell ref="A49:A55"/>
    <mergeCell ref="A56:A6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4"/>
  <sheetViews>
    <sheetView topLeftCell="A160" workbookViewId="0">
      <selection activeCell="B171" sqref="B171:B184"/>
    </sheetView>
  </sheetViews>
  <sheetFormatPr defaultColWidth="9" defaultRowHeight="17.25" outlineLevelCol="1"/>
  <cols>
    <col min="1" max="1" width="9" style="2"/>
    <col min="2" max="3" width="10.5" style="2" customWidth="1"/>
    <col min="4" max="16384" width="9" style="2"/>
  </cols>
  <sheetData>
    <row r="1" spans="1:2">
      <c r="A1" s="2" t="s">
        <v>383</v>
      </c>
      <c r="B1" s="2" t="s">
        <v>101</v>
      </c>
    </row>
    <row r="2" spans="1:2">
      <c r="A2" s="2">
        <v>0</v>
      </c>
      <c r="B2" s="2" t="s">
        <v>384</v>
      </c>
    </row>
    <row r="3" spans="1:2">
      <c r="A3" s="2">
        <v>1</v>
      </c>
      <c r="B3" s="2" t="s">
        <v>384</v>
      </c>
    </row>
    <row r="4" spans="1:2">
      <c r="A4" s="2">
        <v>2</v>
      </c>
      <c r="B4" s="233" t="s">
        <v>385</v>
      </c>
    </row>
    <row r="5" spans="1:2">
      <c r="A5" s="2">
        <v>3</v>
      </c>
      <c r="B5" s="233" t="s">
        <v>385</v>
      </c>
    </row>
    <row r="6" spans="1:2">
      <c r="A6" s="2">
        <v>4</v>
      </c>
      <c r="B6" s="233" t="s">
        <v>385</v>
      </c>
    </row>
    <row r="7" spans="1:2">
      <c r="A7" s="2">
        <v>5</v>
      </c>
      <c r="B7" s="233" t="s">
        <v>385</v>
      </c>
    </row>
    <row r="8" spans="1:2">
      <c r="A8" s="2">
        <v>6</v>
      </c>
      <c r="B8" s="233" t="s">
        <v>385</v>
      </c>
    </row>
    <row r="9" spans="1:2">
      <c r="A9" s="2">
        <v>7</v>
      </c>
      <c r="B9" s="233" t="s">
        <v>385</v>
      </c>
    </row>
    <row r="10" spans="1:2">
      <c r="A10" s="2">
        <v>8</v>
      </c>
      <c r="B10" s="233" t="s">
        <v>385</v>
      </c>
    </row>
    <row r="11" spans="1:2">
      <c r="A11" s="2">
        <v>9</v>
      </c>
      <c r="B11" s="233" t="s">
        <v>385</v>
      </c>
    </row>
    <row r="12" spans="1:2">
      <c r="A12" s="2">
        <v>10</v>
      </c>
      <c r="B12" s="233" t="s">
        <v>385</v>
      </c>
    </row>
    <row r="13" spans="1:2">
      <c r="A13" s="2">
        <v>11</v>
      </c>
      <c r="B13" s="233" t="s">
        <v>385</v>
      </c>
    </row>
    <row r="14" spans="1:2">
      <c r="A14" s="2">
        <v>12</v>
      </c>
      <c r="B14" s="233" t="s">
        <v>385</v>
      </c>
    </row>
    <row r="15" spans="1:2">
      <c r="A15" s="2">
        <v>13</v>
      </c>
      <c r="B15" s="233" t="s">
        <v>386</v>
      </c>
    </row>
    <row r="16" spans="1:2">
      <c r="A16" s="2">
        <v>14</v>
      </c>
      <c r="B16" s="233" t="s">
        <v>386</v>
      </c>
    </row>
    <row r="17" spans="1:2">
      <c r="A17" s="2">
        <v>15</v>
      </c>
      <c r="B17" s="233" t="s">
        <v>386</v>
      </c>
    </row>
    <row r="18" spans="1:2">
      <c r="A18" s="2">
        <v>16</v>
      </c>
      <c r="B18" s="233" t="s">
        <v>386</v>
      </c>
    </row>
    <row r="19" spans="1:2">
      <c r="A19" s="2">
        <v>17</v>
      </c>
      <c r="B19" s="2">
        <v>0</v>
      </c>
    </row>
    <row r="20" spans="1:2">
      <c r="A20" s="2">
        <v>18</v>
      </c>
      <c r="B20" s="2">
        <v>0</v>
      </c>
    </row>
    <row r="21" spans="1:2">
      <c r="A21" s="2">
        <v>19</v>
      </c>
      <c r="B21" s="2">
        <v>0</v>
      </c>
    </row>
    <row r="22" spans="1:2">
      <c r="A22" s="2">
        <v>20</v>
      </c>
      <c r="B22" s="2">
        <v>0</v>
      </c>
    </row>
    <row r="23" spans="1:2">
      <c r="A23" s="2">
        <v>21</v>
      </c>
      <c r="B23" s="2">
        <v>0</v>
      </c>
    </row>
    <row r="24" spans="1:2">
      <c r="A24" s="2">
        <v>22</v>
      </c>
      <c r="B24" s="2">
        <v>0</v>
      </c>
    </row>
    <row r="25" spans="1:2">
      <c r="A25" s="2">
        <v>23</v>
      </c>
      <c r="B25" s="2">
        <v>0</v>
      </c>
    </row>
    <row r="26" spans="1:2">
      <c r="A26" s="2">
        <v>24</v>
      </c>
      <c r="B26" s="2">
        <v>0</v>
      </c>
    </row>
    <row r="27" spans="1:2">
      <c r="A27" s="2">
        <v>25</v>
      </c>
      <c r="B27" s="233" t="s">
        <v>387</v>
      </c>
    </row>
    <row r="28" spans="1:2">
      <c r="A28" s="2">
        <v>26</v>
      </c>
      <c r="B28" s="233" t="s">
        <v>387</v>
      </c>
    </row>
    <row r="29" spans="1:2">
      <c r="A29" s="2">
        <v>27</v>
      </c>
      <c r="B29" s="233" t="s">
        <v>387</v>
      </c>
    </row>
    <row r="30" spans="1:2">
      <c r="A30" s="2">
        <v>28</v>
      </c>
      <c r="B30" s="233" t="s">
        <v>387</v>
      </c>
    </row>
    <row r="31" spans="1:2">
      <c r="A31" s="2">
        <v>29</v>
      </c>
      <c r="B31" s="233" t="s">
        <v>387</v>
      </c>
    </row>
    <row r="32" spans="1:2">
      <c r="A32" s="2">
        <v>30</v>
      </c>
      <c r="B32" s="233" t="s">
        <v>387</v>
      </c>
    </row>
    <row r="33" spans="1:2">
      <c r="A33" s="2">
        <v>31</v>
      </c>
      <c r="B33" s="233" t="s">
        <v>387</v>
      </c>
    </row>
    <row r="34" spans="1:2">
      <c r="A34" s="2">
        <v>32</v>
      </c>
      <c r="B34" s="233" t="s">
        <v>387</v>
      </c>
    </row>
    <row r="35" spans="1:2">
      <c r="A35" s="2">
        <v>33</v>
      </c>
      <c r="B35" s="233" t="s">
        <v>388</v>
      </c>
    </row>
    <row r="36" spans="1:2">
      <c r="A36" s="2">
        <v>34</v>
      </c>
      <c r="B36" s="233" t="s">
        <v>388</v>
      </c>
    </row>
    <row r="37" spans="1:2">
      <c r="A37" s="2">
        <v>35</v>
      </c>
      <c r="B37" s="233" t="s">
        <v>388</v>
      </c>
    </row>
    <row r="38" spans="1:2">
      <c r="A38" s="2">
        <v>36</v>
      </c>
      <c r="B38" s="233" t="s">
        <v>388</v>
      </c>
    </row>
    <row r="39" spans="1:2">
      <c r="A39" s="2">
        <v>37</v>
      </c>
      <c r="B39" s="233" t="s">
        <v>388</v>
      </c>
    </row>
    <row r="40" spans="1:2">
      <c r="A40" s="2">
        <v>38</v>
      </c>
      <c r="B40" s="233" t="s">
        <v>388</v>
      </c>
    </row>
    <row r="41" spans="1:2">
      <c r="A41" s="2">
        <v>39</v>
      </c>
      <c r="B41" s="233" t="s">
        <v>388</v>
      </c>
    </row>
    <row r="42" spans="1:2">
      <c r="A42" s="2">
        <v>40</v>
      </c>
      <c r="B42" s="233" t="s">
        <v>388</v>
      </c>
    </row>
    <row r="43" spans="1:2">
      <c r="A43" s="2">
        <v>41</v>
      </c>
      <c r="B43" s="233" t="s">
        <v>389</v>
      </c>
    </row>
    <row r="44" spans="1:2">
      <c r="A44" s="2">
        <v>42</v>
      </c>
      <c r="B44" s="233" t="s">
        <v>389</v>
      </c>
    </row>
    <row r="45" spans="1:2">
      <c r="A45" s="2">
        <v>43</v>
      </c>
      <c r="B45" s="233" t="s">
        <v>389</v>
      </c>
    </row>
    <row r="46" spans="1:2">
      <c r="A46" s="2">
        <v>44</v>
      </c>
      <c r="B46" s="233" t="s">
        <v>389</v>
      </c>
    </row>
    <row r="47" spans="1:2">
      <c r="A47" s="2">
        <v>45</v>
      </c>
      <c r="B47" s="233" t="s">
        <v>389</v>
      </c>
    </row>
    <row r="48" spans="1:2">
      <c r="A48" s="2">
        <v>46</v>
      </c>
      <c r="B48" s="233" t="s">
        <v>389</v>
      </c>
    </row>
    <row r="49" spans="1:2">
      <c r="A49" s="2">
        <v>47</v>
      </c>
      <c r="B49" s="233" t="s">
        <v>389</v>
      </c>
    </row>
    <row r="50" spans="1:2">
      <c r="A50" s="2">
        <v>48</v>
      </c>
      <c r="B50" s="233" t="s">
        <v>389</v>
      </c>
    </row>
    <row r="51" spans="1:2">
      <c r="A51" s="2">
        <v>49</v>
      </c>
      <c r="B51" s="233" t="s">
        <v>389</v>
      </c>
    </row>
    <row r="52" spans="1:2">
      <c r="A52" s="2">
        <v>50</v>
      </c>
      <c r="B52" s="233" t="s">
        <v>389</v>
      </c>
    </row>
    <row r="53" spans="1:2">
      <c r="A53" s="2">
        <v>51</v>
      </c>
      <c r="B53" s="233" t="s">
        <v>389</v>
      </c>
    </row>
    <row r="54" spans="1:2">
      <c r="A54" s="2">
        <v>52</v>
      </c>
      <c r="B54" s="233" t="s">
        <v>389</v>
      </c>
    </row>
    <row r="55" spans="1:2">
      <c r="A55" s="2">
        <v>53</v>
      </c>
      <c r="B55" s="233" t="s">
        <v>389</v>
      </c>
    </row>
    <row r="56" spans="1:2">
      <c r="A56" s="2">
        <v>54</v>
      </c>
      <c r="B56" s="233" t="s">
        <v>389</v>
      </c>
    </row>
    <row r="57" spans="1:2">
      <c r="A57" s="2">
        <v>55</v>
      </c>
      <c r="B57" s="233" t="s">
        <v>389</v>
      </c>
    </row>
    <row r="58" spans="1:2">
      <c r="A58" s="2">
        <v>56</v>
      </c>
      <c r="B58" s="233" t="s">
        <v>389</v>
      </c>
    </row>
    <row r="59" spans="1:2">
      <c r="A59" s="2">
        <v>57</v>
      </c>
      <c r="B59" s="233" t="s">
        <v>390</v>
      </c>
    </row>
    <row r="60" spans="1:2">
      <c r="A60" s="2">
        <v>58</v>
      </c>
      <c r="B60" s="233" t="s">
        <v>390</v>
      </c>
    </row>
    <row r="61" spans="1:2">
      <c r="A61" s="2">
        <v>59</v>
      </c>
      <c r="B61" s="233" t="s">
        <v>390</v>
      </c>
    </row>
    <row r="62" spans="1:2">
      <c r="A62" s="2">
        <v>60</v>
      </c>
      <c r="B62" s="233" t="s">
        <v>390</v>
      </c>
    </row>
    <row r="63" spans="1:2">
      <c r="A63" s="2">
        <v>61</v>
      </c>
      <c r="B63" s="233" t="s">
        <v>390</v>
      </c>
    </row>
    <row r="64" spans="1:2">
      <c r="A64" s="2">
        <v>62</v>
      </c>
      <c r="B64" s="233" t="s">
        <v>390</v>
      </c>
    </row>
    <row r="65" spans="1:2">
      <c r="A65" s="2">
        <v>63</v>
      </c>
      <c r="B65" s="233" t="s">
        <v>390</v>
      </c>
    </row>
    <row r="66" spans="1:2">
      <c r="A66" s="2">
        <v>64</v>
      </c>
      <c r="B66" s="233" t="s">
        <v>390</v>
      </c>
    </row>
    <row r="67" spans="1:2">
      <c r="A67" s="2">
        <v>65</v>
      </c>
      <c r="B67" s="233" t="s">
        <v>390</v>
      </c>
    </row>
    <row r="68" spans="1:2">
      <c r="A68" s="2">
        <v>66</v>
      </c>
      <c r="B68" s="233" t="s">
        <v>390</v>
      </c>
    </row>
    <row r="69" spans="1:2">
      <c r="A69" s="2">
        <v>67</v>
      </c>
      <c r="B69" s="233" t="s">
        <v>390</v>
      </c>
    </row>
    <row r="70" spans="1:2">
      <c r="A70" s="2">
        <v>68</v>
      </c>
      <c r="B70" s="233" t="s">
        <v>390</v>
      </c>
    </row>
    <row r="71" spans="1:2">
      <c r="A71" s="2">
        <v>69</v>
      </c>
      <c r="B71" s="233" t="s">
        <v>390</v>
      </c>
    </row>
    <row r="72" spans="1:2">
      <c r="A72" s="2">
        <v>70</v>
      </c>
      <c r="B72" s="233" t="s">
        <v>390</v>
      </c>
    </row>
    <row r="73" spans="1:2">
      <c r="A73" s="2">
        <v>71</v>
      </c>
      <c r="B73" s="233" t="s">
        <v>390</v>
      </c>
    </row>
    <row r="74" spans="1:2">
      <c r="A74" s="2">
        <v>72</v>
      </c>
      <c r="B74" s="233" t="s">
        <v>390</v>
      </c>
    </row>
    <row r="75" spans="1:2">
      <c r="A75" s="2">
        <v>73</v>
      </c>
      <c r="B75" s="233" t="s">
        <v>391</v>
      </c>
    </row>
    <row r="76" spans="1:2">
      <c r="A76" s="2">
        <v>74</v>
      </c>
      <c r="B76" s="233" t="s">
        <v>391</v>
      </c>
    </row>
    <row r="77" spans="1:2">
      <c r="A77" s="2">
        <v>75</v>
      </c>
      <c r="B77" s="233" t="s">
        <v>391</v>
      </c>
    </row>
    <row r="78" spans="1:2">
      <c r="A78" s="2">
        <v>76</v>
      </c>
      <c r="B78" s="233" t="s">
        <v>391</v>
      </c>
    </row>
    <row r="79" spans="1:2">
      <c r="A79" s="2">
        <v>77</v>
      </c>
      <c r="B79" s="233" t="s">
        <v>391</v>
      </c>
    </row>
    <row r="80" spans="1:2">
      <c r="A80" s="2">
        <v>78</v>
      </c>
      <c r="B80" s="233" t="s">
        <v>391</v>
      </c>
    </row>
    <row r="81" spans="1:2">
      <c r="A81" s="2">
        <v>79</v>
      </c>
      <c r="B81" s="233" t="s">
        <v>391</v>
      </c>
    </row>
    <row r="82" spans="1:2">
      <c r="A82" s="2">
        <v>80</v>
      </c>
      <c r="B82" s="233" t="s">
        <v>391</v>
      </c>
    </row>
    <row r="83" spans="1:2">
      <c r="A83" s="2">
        <v>81</v>
      </c>
      <c r="B83" s="233" t="s">
        <v>391</v>
      </c>
    </row>
    <row r="84" spans="1:2">
      <c r="A84" s="2">
        <v>82</v>
      </c>
      <c r="B84" s="233" t="s">
        <v>391</v>
      </c>
    </row>
    <row r="85" spans="1:2">
      <c r="A85" s="2">
        <v>83</v>
      </c>
      <c r="B85" s="233" t="s">
        <v>391</v>
      </c>
    </row>
    <row r="86" spans="1:2">
      <c r="A86" s="2">
        <v>84</v>
      </c>
      <c r="B86" s="233" t="s">
        <v>391</v>
      </c>
    </row>
    <row r="87" spans="1:2">
      <c r="A87" s="2">
        <v>85</v>
      </c>
      <c r="B87" s="233" t="s">
        <v>391</v>
      </c>
    </row>
    <row r="88" spans="1:2">
      <c r="A88" s="2">
        <v>86</v>
      </c>
      <c r="B88" s="233" t="s">
        <v>391</v>
      </c>
    </row>
    <row r="89" spans="1:2">
      <c r="A89" s="2">
        <v>87</v>
      </c>
      <c r="B89" s="233" t="s">
        <v>391</v>
      </c>
    </row>
    <row r="90" spans="1:2">
      <c r="A90" s="2">
        <v>88</v>
      </c>
      <c r="B90" s="233" t="s">
        <v>391</v>
      </c>
    </row>
    <row r="91" spans="1:2">
      <c r="A91" s="2">
        <v>89</v>
      </c>
      <c r="B91" s="233" t="s">
        <v>392</v>
      </c>
    </row>
    <row r="92" spans="1:2">
      <c r="A92" s="2">
        <v>90</v>
      </c>
      <c r="B92" s="233" t="s">
        <v>392</v>
      </c>
    </row>
    <row r="93" spans="1:2">
      <c r="A93" s="2">
        <v>91</v>
      </c>
      <c r="B93" s="233" t="s">
        <v>392</v>
      </c>
    </row>
    <row r="94" spans="1:2">
      <c r="A94" s="2">
        <v>92</v>
      </c>
      <c r="B94" s="233" t="s">
        <v>392</v>
      </c>
    </row>
    <row r="95" spans="1:2">
      <c r="A95" s="2">
        <v>93</v>
      </c>
      <c r="B95" s="233" t="s">
        <v>392</v>
      </c>
    </row>
    <row r="96" spans="1:2">
      <c r="A96" s="2">
        <v>94</v>
      </c>
      <c r="B96" s="233" t="s">
        <v>392</v>
      </c>
    </row>
    <row r="97" spans="1:2">
      <c r="A97" s="2">
        <v>95</v>
      </c>
      <c r="B97" s="233" t="s">
        <v>392</v>
      </c>
    </row>
    <row r="98" spans="1:2">
      <c r="A98" s="2">
        <v>96</v>
      </c>
      <c r="B98" s="233" t="s">
        <v>392</v>
      </c>
    </row>
    <row r="99" spans="1:2">
      <c r="A99" s="2">
        <v>97</v>
      </c>
      <c r="B99" s="233" t="s">
        <v>392</v>
      </c>
    </row>
    <row r="100" spans="1:2">
      <c r="A100" s="2">
        <v>98</v>
      </c>
      <c r="B100" s="233" t="s">
        <v>392</v>
      </c>
    </row>
    <row r="101" spans="1:2">
      <c r="A101" s="2">
        <v>99</v>
      </c>
      <c r="B101" s="233" t="s">
        <v>392</v>
      </c>
    </row>
    <row r="102" spans="1:2">
      <c r="A102" s="2">
        <v>100</v>
      </c>
      <c r="B102" s="233" t="s">
        <v>392</v>
      </c>
    </row>
    <row r="103" spans="1:2">
      <c r="A103" s="2">
        <v>101</v>
      </c>
      <c r="B103" s="233" t="s">
        <v>392</v>
      </c>
    </row>
    <row r="104" spans="1:2">
      <c r="A104" s="2">
        <v>102</v>
      </c>
      <c r="B104" s="233" t="s">
        <v>392</v>
      </c>
    </row>
    <row r="105" spans="1:2">
      <c r="A105" s="2">
        <v>103</v>
      </c>
      <c r="B105" s="233" t="s">
        <v>392</v>
      </c>
    </row>
    <row r="106" spans="1:2">
      <c r="A106" s="2">
        <v>104</v>
      </c>
      <c r="B106" s="233" t="s">
        <v>392</v>
      </c>
    </row>
    <row r="107" spans="1:2">
      <c r="A107" s="2">
        <v>105</v>
      </c>
      <c r="B107" s="233" t="s">
        <v>393</v>
      </c>
    </row>
    <row r="108" spans="1:2">
      <c r="A108" s="2">
        <v>106</v>
      </c>
      <c r="B108" s="233" t="s">
        <v>393</v>
      </c>
    </row>
    <row r="109" spans="1:2">
      <c r="A109" s="2">
        <v>107</v>
      </c>
      <c r="B109" s="233" t="s">
        <v>393</v>
      </c>
    </row>
    <row r="110" spans="1:2">
      <c r="A110" s="2">
        <v>108</v>
      </c>
      <c r="B110" s="233" t="s">
        <v>393</v>
      </c>
    </row>
    <row r="111" spans="1:2">
      <c r="A111" s="2">
        <v>109</v>
      </c>
      <c r="B111" s="233" t="s">
        <v>393</v>
      </c>
    </row>
    <row r="112" spans="1:2">
      <c r="A112" s="2">
        <v>110</v>
      </c>
      <c r="B112" s="233" t="s">
        <v>393</v>
      </c>
    </row>
    <row r="113" spans="1:2">
      <c r="A113" s="2">
        <v>111</v>
      </c>
      <c r="B113" s="233" t="s">
        <v>393</v>
      </c>
    </row>
    <row r="114" spans="1:2">
      <c r="A114" s="2">
        <v>112</v>
      </c>
      <c r="B114" s="233" t="s">
        <v>393</v>
      </c>
    </row>
    <row r="115" spans="1:2">
      <c r="A115" s="2">
        <v>113</v>
      </c>
      <c r="B115" s="233" t="s">
        <v>393</v>
      </c>
    </row>
    <row r="116" spans="1:2">
      <c r="A116" s="2">
        <v>114</v>
      </c>
      <c r="B116" s="233" t="s">
        <v>393</v>
      </c>
    </row>
    <row r="117" spans="1:2">
      <c r="A117" s="2">
        <v>115</v>
      </c>
      <c r="B117" s="233" t="s">
        <v>393</v>
      </c>
    </row>
    <row r="118" spans="1:2">
      <c r="A118" s="2">
        <v>116</v>
      </c>
      <c r="B118" s="233" t="s">
        <v>393</v>
      </c>
    </row>
    <row r="119" spans="1:2">
      <c r="A119" s="2">
        <v>117</v>
      </c>
      <c r="B119" s="233" t="s">
        <v>393</v>
      </c>
    </row>
    <row r="120" spans="1:2">
      <c r="A120" s="2">
        <v>118</v>
      </c>
      <c r="B120" s="233" t="s">
        <v>393</v>
      </c>
    </row>
    <row r="121" spans="1:2">
      <c r="A121" s="2">
        <v>119</v>
      </c>
      <c r="B121" s="233" t="s">
        <v>393</v>
      </c>
    </row>
    <row r="122" spans="1:2">
      <c r="A122" s="2">
        <v>120</v>
      </c>
      <c r="B122" s="233" t="s">
        <v>393</v>
      </c>
    </row>
    <row r="123" spans="1:2">
      <c r="A123" s="2">
        <v>121</v>
      </c>
      <c r="B123" s="233" t="s">
        <v>394</v>
      </c>
    </row>
    <row r="124" spans="1:2">
      <c r="A124" s="2">
        <v>122</v>
      </c>
      <c r="B124" s="233" t="s">
        <v>394</v>
      </c>
    </row>
    <row r="125" spans="1:2">
      <c r="A125" s="2">
        <v>123</v>
      </c>
      <c r="B125" s="233" t="s">
        <v>394</v>
      </c>
    </row>
    <row r="126" spans="1:2">
      <c r="A126" s="2">
        <v>124</v>
      </c>
      <c r="B126" s="233" t="s">
        <v>394</v>
      </c>
    </row>
    <row r="127" spans="1:2">
      <c r="A127" s="2">
        <v>125</v>
      </c>
      <c r="B127" s="233" t="s">
        <v>394</v>
      </c>
    </row>
    <row r="128" spans="1:2">
      <c r="A128" s="2">
        <v>126</v>
      </c>
      <c r="B128" s="233" t="s">
        <v>394</v>
      </c>
    </row>
    <row r="129" spans="1:2">
      <c r="A129" s="2">
        <v>127</v>
      </c>
      <c r="B129" s="233" t="s">
        <v>394</v>
      </c>
    </row>
    <row r="130" spans="1:2">
      <c r="A130" s="2">
        <v>128</v>
      </c>
      <c r="B130" s="233" t="s">
        <v>394</v>
      </c>
    </row>
    <row r="131" spans="1:2">
      <c r="A131" s="2">
        <v>129</v>
      </c>
      <c r="B131" s="233" t="s">
        <v>394</v>
      </c>
    </row>
    <row r="132" spans="1:2">
      <c r="A132" s="2">
        <v>130</v>
      </c>
      <c r="B132" s="233" t="s">
        <v>394</v>
      </c>
    </row>
    <row r="133" spans="1:2">
      <c r="A133" s="2">
        <v>131</v>
      </c>
      <c r="B133" s="233" t="s">
        <v>394</v>
      </c>
    </row>
    <row r="134" spans="1:2">
      <c r="A134" s="2">
        <v>132</v>
      </c>
      <c r="B134" s="233" t="s">
        <v>394</v>
      </c>
    </row>
    <row r="135" spans="1:2">
      <c r="A135" s="2">
        <v>133</v>
      </c>
      <c r="B135" s="233" t="s">
        <v>394</v>
      </c>
    </row>
    <row r="136" spans="1:2">
      <c r="A136" s="2">
        <v>134</v>
      </c>
      <c r="B136" s="233" t="s">
        <v>394</v>
      </c>
    </row>
    <row r="137" spans="1:2">
      <c r="A137" s="2">
        <v>135</v>
      </c>
      <c r="B137" s="233" t="s">
        <v>394</v>
      </c>
    </row>
    <row r="138" spans="1:2">
      <c r="A138" s="2">
        <v>136</v>
      </c>
      <c r="B138" s="233" t="s">
        <v>394</v>
      </c>
    </row>
    <row r="139" spans="1:2">
      <c r="A139" s="2">
        <v>137</v>
      </c>
      <c r="B139" s="233" t="s">
        <v>395</v>
      </c>
    </row>
    <row r="140" spans="1:2">
      <c r="A140" s="2">
        <v>138</v>
      </c>
      <c r="B140" s="233" t="s">
        <v>395</v>
      </c>
    </row>
    <row r="141" spans="1:2">
      <c r="A141" s="2">
        <v>139</v>
      </c>
      <c r="B141" s="233" t="s">
        <v>395</v>
      </c>
    </row>
    <row r="142" spans="1:2">
      <c r="A142" s="2">
        <v>140</v>
      </c>
      <c r="B142" s="233" t="s">
        <v>395</v>
      </c>
    </row>
    <row r="143" spans="1:2">
      <c r="A143" s="2">
        <v>141</v>
      </c>
      <c r="B143" s="233" t="s">
        <v>395</v>
      </c>
    </row>
    <row r="144" spans="1:2">
      <c r="A144" s="2">
        <v>142</v>
      </c>
      <c r="B144" s="233" t="s">
        <v>395</v>
      </c>
    </row>
    <row r="145" spans="1:2">
      <c r="A145" s="2">
        <v>143</v>
      </c>
      <c r="B145" s="233" t="s">
        <v>395</v>
      </c>
    </row>
    <row r="146" spans="1:2">
      <c r="A146" s="2">
        <v>144</v>
      </c>
      <c r="B146" s="233" t="s">
        <v>395</v>
      </c>
    </row>
    <row r="147" spans="1:2">
      <c r="A147" s="2">
        <v>145</v>
      </c>
      <c r="B147" s="233" t="s">
        <v>395</v>
      </c>
    </row>
    <row r="148" spans="1:2">
      <c r="A148" s="2">
        <v>146</v>
      </c>
      <c r="B148" s="233" t="s">
        <v>395</v>
      </c>
    </row>
    <row r="149" spans="1:2">
      <c r="A149" s="2">
        <v>147</v>
      </c>
      <c r="B149" s="233" t="s">
        <v>395</v>
      </c>
    </row>
    <row r="150" spans="1:2">
      <c r="A150" s="2">
        <v>148</v>
      </c>
      <c r="B150" s="233" t="s">
        <v>395</v>
      </c>
    </row>
    <row r="151" spans="1:2">
      <c r="A151" s="2">
        <v>149</v>
      </c>
      <c r="B151" s="233" t="s">
        <v>395</v>
      </c>
    </row>
    <row r="152" spans="1:2">
      <c r="A152" s="2">
        <v>150</v>
      </c>
      <c r="B152" s="233" t="s">
        <v>395</v>
      </c>
    </row>
    <row r="153" spans="1:2">
      <c r="A153" s="2">
        <v>151</v>
      </c>
      <c r="B153" s="233" t="s">
        <v>395</v>
      </c>
    </row>
    <row r="154" spans="1:2">
      <c r="A154" s="2">
        <v>152</v>
      </c>
      <c r="B154" s="233" t="s">
        <v>395</v>
      </c>
    </row>
    <row r="155" spans="1:2">
      <c r="A155" s="2">
        <v>153</v>
      </c>
      <c r="B155" s="233" t="s">
        <v>396</v>
      </c>
    </row>
    <row r="156" spans="1:2">
      <c r="A156" s="2">
        <v>154</v>
      </c>
      <c r="B156" s="233" t="s">
        <v>396</v>
      </c>
    </row>
    <row r="157" spans="1:2">
      <c r="A157" s="2">
        <v>155</v>
      </c>
      <c r="B157" s="233" t="s">
        <v>396</v>
      </c>
    </row>
    <row r="158" spans="1:2">
      <c r="A158" s="2">
        <v>156</v>
      </c>
      <c r="B158" s="233" t="s">
        <v>396</v>
      </c>
    </row>
    <row r="159" spans="1:2">
      <c r="A159" s="2">
        <v>157</v>
      </c>
      <c r="B159" s="233" t="s">
        <v>396</v>
      </c>
    </row>
    <row r="160" spans="1:2">
      <c r="A160" s="2">
        <v>158</v>
      </c>
      <c r="B160" s="233" t="s">
        <v>396</v>
      </c>
    </row>
    <row r="161" spans="1:2">
      <c r="A161" s="2">
        <v>159</v>
      </c>
      <c r="B161" s="233" t="s">
        <v>396</v>
      </c>
    </row>
    <row r="162" spans="1:2">
      <c r="A162" s="2">
        <v>160</v>
      </c>
      <c r="B162" s="233" t="s">
        <v>396</v>
      </c>
    </row>
    <row r="163" spans="1:2">
      <c r="A163" s="2">
        <v>161</v>
      </c>
      <c r="B163" s="233" t="s">
        <v>396</v>
      </c>
    </row>
    <row r="164" spans="1:2">
      <c r="A164" s="2">
        <v>162</v>
      </c>
      <c r="B164" s="233" t="s">
        <v>396</v>
      </c>
    </row>
    <row r="165" spans="1:2">
      <c r="A165" s="2">
        <v>163</v>
      </c>
      <c r="B165" s="233" t="s">
        <v>396</v>
      </c>
    </row>
    <row r="166" spans="1:2">
      <c r="A166" s="2">
        <v>164</v>
      </c>
      <c r="B166" s="233" t="s">
        <v>396</v>
      </c>
    </row>
    <row r="167" spans="1:2">
      <c r="A167" s="2">
        <v>165</v>
      </c>
      <c r="B167" s="233" t="s">
        <v>396</v>
      </c>
    </row>
    <row r="168" spans="1:2">
      <c r="A168" s="2">
        <v>166</v>
      </c>
      <c r="B168" s="233" t="s">
        <v>396</v>
      </c>
    </row>
    <row r="169" spans="1:2">
      <c r="A169" s="2">
        <v>167</v>
      </c>
      <c r="B169" s="233" t="s">
        <v>396</v>
      </c>
    </row>
    <row r="170" spans="1:2">
      <c r="A170" s="2">
        <v>168</v>
      </c>
      <c r="B170" s="233" t="s">
        <v>396</v>
      </c>
    </row>
    <row r="171" spans="1:2">
      <c r="A171" s="2">
        <v>169</v>
      </c>
      <c r="B171" s="233" t="s">
        <v>397</v>
      </c>
    </row>
    <row r="172" spans="1:2">
      <c r="A172" s="2">
        <v>170</v>
      </c>
      <c r="B172" s="233" t="s">
        <v>397</v>
      </c>
    </row>
    <row r="173" spans="1:2">
      <c r="A173" s="2">
        <v>171</v>
      </c>
      <c r="B173" s="233" t="s">
        <v>397</v>
      </c>
    </row>
    <row r="174" spans="1:2">
      <c r="A174" s="2">
        <v>172</v>
      </c>
      <c r="B174" s="233" t="s">
        <v>397</v>
      </c>
    </row>
    <row r="175" spans="1:2">
      <c r="A175" s="2">
        <v>173</v>
      </c>
      <c r="B175" s="233" t="s">
        <v>397</v>
      </c>
    </row>
    <row r="176" spans="1:2">
      <c r="A176" s="2">
        <v>174</v>
      </c>
      <c r="B176" s="233" t="s">
        <v>397</v>
      </c>
    </row>
    <row r="177" spans="1:2">
      <c r="A177" s="2">
        <v>175</v>
      </c>
      <c r="B177" s="233" t="s">
        <v>397</v>
      </c>
    </row>
    <row r="178" spans="1:2">
      <c r="A178" s="2">
        <v>176</v>
      </c>
      <c r="B178" s="233" t="s">
        <v>397</v>
      </c>
    </row>
    <row r="179" spans="1:2">
      <c r="A179" s="2">
        <v>177</v>
      </c>
      <c r="B179" s="233" t="s">
        <v>397</v>
      </c>
    </row>
    <row r="180" spans="1:2">
      <c r="A180" s="2">
        <v>178</v>
      </c>
      <c r="B180" s="233" t="s">
        <v>397</v>
      </c>
    </row>
    <row r="181" spans="1:2">
      <c r="A181" s="2">
        <v>179</v>
      </c>
      <c r="B181" s="233" t="s">
        <v>397</v>
      </c>
    </row>
    <row r="182" spans="1:2">
      <c r="A182" s="2">
        <v>180</v>
      </c>
      <c r="B182" s="233" t="s">
        <v>397</v>
      </c>
    </row>
    <row r="183" spans="1:2">
      <c r="A183" s="2">
        <v>181</v>
      </c>
      <c r="B183" s="233" t="s">
        <v>397</v>
      </c>
    </row>
    <row r="184" spans="1:2">
      <c r="A184" s="2">
        <v>182</v>
      </c>
      <c r="B184" s="233" t="s">
        <v>397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workbookViewId="0">
      <selection activeCell="C10" sqref="C10"/>
    </sheetView>
  </sheetViews>
  <sheetFormatPr defaultColWidth="9" defaultRowHeight="16.5" outlineLevelRow="5" outlineLevelCol="3"/>
  <cols>
    <col min="1" max="1" width="9" style="1"/>
    <col min="2" max="2" width="16" style="1" customWidth="1"/>
    <col min="3" max="3" width="15.375" style="1" customWidth="1"/>
    <col min="4" max="16384" width="9" style="1"/>
  </cols>
  <sheetData>
    <row r="1" spans="2:4">
      <c r="B1" s="1" t="s">
        <v>398</v>
      </c>
      <c r="C1" s="1" t="s">
        <v>399</v>
      </c>
      <c r="D1" s="1" t="s">
        <v>29</v>
      </c>
    </row>
    <row r="2" spans="1:4">
      <c r="A2" s="1" t="s">
        <v>369</v>
      </c>
      <c r="B2" s="1" t="s">
        <v>400</v>
      </c>
      <c r="C2" s="1" t="s">
        <v>369</v>
      </c>
      <c r="D2" s="1" t="s">
        <v>369</v>
      </c>
    </row>
    <row r="3" spans="1:4">
      <c r="A3" s="1" t="s">
        <v>359</v>
      </c>
      <c r="B3" s="1" t="s">
        <v>401</v>
      </c>
      <c r="C3" s="1" t="s">
        <v>401</v>
      </c>
      <c r="D3" s="1" t="s">
        <v>359</v>
      </c>
    </row>
    <row r="4" spans="1:4">
      <c r="A4" s="1" t="s">
        <v>355</v>
      </c>
      <c r="B4" s="1" t="s">
        <v>402</v>
      </c>
      <c r="C4" s="1" t="s">
        <v>402</v>
      </c>
      <c r="D4" s="1" t="s">
        <v>355</v>
      </c>
    </row>
    <row r="5" spans="1:4">
      <c r="A5" s="1" t="s">
        <v>381</v>
      </c>
      <c r="B5" s="1" t="s">
        <v>403</v>
      </c>
      <c r="C5" s="1" t="s">
        <v>381</v>
      </c>
      <c r="D5" s="1" t="s">
        <v>381</v>
      </c>
    </row>
    <row r="6" spans="1:4">
      <c r="A6" s="1" t="s">
        <v>373</v>
      </c>
      <c r="B6" s="1" t="s">
        <v>404</v>
      </c>
      <c r="C6" s="1" t="s">
        <v>373</v>
      </c>
      <c r="D6" s="1" t="s">
        <v>373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猫卡</vt:lpstr>
      <vt:lpstr>血统</vt:lpstr>
      <vt:lpstr>天赋</vt:lpstr>
      <vt:lpstr>skill</vt:lpstr>
      <vt:lpstr>伤害加深</vt:lpstr>
      <vt:lpstr>车还是马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COCv6网团人物卡</dc:title>
  <dc:creator>秋叶</dc:creator>
  <cp:lastModifiedBy>杏牙</cp:lastModifiedBy>
  <dcterms:created xsi:type="dcterms:W3CDTF">2015-01-10T16:36:00Z</dcterms:created>
  <dcterms:modified xsi:type="dcterms:W3CDTF">2019-03-25T11:30:11Z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