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nce Joy\Documents\School\Electives 2\"/>
    </mc:Choice>
  </mc:AlternateContent>
  <xr:revisionPtr revIDLastSave="0" documentId="13_ncr:1_{94DD47B0-91F8-400F-8CB7-E8A1DF628808}" xr6:coauthVersionLast="47" xr6:coauthVersionMax="47" xr10:uidLastSave="{00000000-0000-0000-0000-000000000000}"/>
  <bookViews>
    <workbookView xWindow="-110" yWindow="-110" windowWidth="19420" windowHeight="10300" xr2:uid="{C7CE4DC6-8EBC-45A8-96B2-79A24335CC10}"/>
  </bookViews>
  <sheets>
    <sheet name="DATE" sheetId="1" r:id="rId1"/>
    <sheet name="TIME" sheetId="2" r:id="rId2"/>
    <sheet name="DATEVALUE" sheetId="3" r:id="rId3"/>
    <sheet name="TIMEVALUE" sheetId="4" r:id="rId4"/>
    <sheet name="NOW&amp;TODAY" sheetId="5" r:id="rId5"/>
    <sheet name="H_M_S_FUNCTION" sheetId="6" r:id="rId6"/>
    <sheet name="DAY_MONTH_YEAR" sheetId="7" r:id="rId7"/>
    <sheet name="WEEKNUM" sheetId="8" r:id="rId8"/>
    <sheet name="WEEKDAY" sheetId="9" r:id="rId9"/>
    <sheet name="EDATE" sheetId="10" r:id="rId10"/>
    <sheet name="EOMONTH" sheetId="11" r:id="rId11"/>
    <sheet name="WORKDAY" sheetId="12" r:id="rId12"/>
    <sheet name="WORKDAY.intl" sheetId="13" r:id="rId13"/>
    <sheet name="DAY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8" i="3"/>
  <c r="B7" i="3"/>
  <c r="D5" i="1"/>
  <c r="D6" i="10"/>
  <c r="D8" i="10"/>
  <c r="D7" i="10"/>
  <c r="D5" i="10"/>
  <c r="D4" i="10"/>
  <c r="C6" i="14"/>
  <c r="C5" i="14"/>
  <c r="C3" i="14"/>
  <c r="C4" i="14"/>
  <c r="C2" i="14"/>
  <c r="E2" i="13"/>
  <c r="E6" i="13"/>
  <c r="E8" i="13"/>
  <c r="E10" i="13"/>
  <c r="E4" i="13"/>
  <c r="D10" i="12"/>
  <c r="D8" i="12"/>
  <c r="D6" i="12"/>
  <c r="D4" i="12"/>
  <c r="D2" i="12"/>
  <c r="B6" i="11"/>
  <c r="B5" i="11"/>
  <c r="B4" i="11"/>
  <c r="B3" i="11"/>
  <c r="B2" i="11"/>
  <c r="B3" i="5"/>
  <c r="J3" i="4"/>
  <c r="J4" i="4"/>
  <c r="J5" i="4"/>
  <c r="J6" i="4"/>
  <c r="J7" i="4"/>
  <c r="J8" i="4"/>
  <c r="J9" i="4"/>
  <c r="J10" i="4"/>
  <c r="J11" i="4"/>
  <c r="I3" i="4"/>
  <c r="I4" i="4"/>
  <c r="I5" i="4"/>
  <c r="I6" i="4"/>
  <c r="I7" i="4"/>
  <c r="I8" i="4"/>
  <c r="I9" i="4"/>
  <c r="I10" i="4"/>
  <c r="I11" i="4"/>
  <c r="F4" i="5"/>
  <c r="F5" i="5"/>
  <c r="F6" i="5"/>
  <c r="F7" i="5"/>
  <c r="F3" i="9"/>
  <c r="F4" i="9"/>
  <c r="F5" i="9"/>
  <c r="F6" i="9"/>
  <c r="D3" i="9"/>
  <c r="D4" i="9"/>
  <c r="D5" i="9"/>
  <c r="D6" i="9"/>
  <c r="B3" i="9"/>
  <c r="B4" i="9"/>
  <c r="B5" i="9"/>
  <c r="B6" i="9"/>
  <c r="F2" i="9"/>
  <c r="D2" i="9"/>
  <c r="B2" i="9"/>
  <c r="C3" i="8"/>
  <c r="C4" i="8"/>
  <c r="C5" i="8"/>
  <c r="C6" i="8"/>
  <c r="C2" i="8"/>
  <c r="B5" i="7"/>
  <c r="C5" i="7"/>
  <c r="D3" i="7"/>
  <c r="D4" i="7"/>
  <c r="D5" i="7"/>
  <c r="D6" i="7"/>
  <c r="D7" i="7"/>
  <c r="C3" i="7"/>
  <c r="C4" i="7"/>
  <c r="C6" i="7"/>
  <c r="C7" i="7"/>
  <c r="B3" i="7"/>
  <c r="B4" i="7"/>
  <c r="B6" i="7"/>
  <c r="B7" i="7"/>
  <c r="D2" i="7"/>
  <c r="C2" i="7"/>
  <c r="B2" i="7"/>
  <c r="D4" i="6"/>
  <c r="D5" i="6"/>
  <c r="D6" i="6"/>
  <c r="D7" i="6"/>
  <c r="D8" i="6"/>
  <c r="D9" i="6"/>
  <c r="C4" i="6"/>
  <c r="C5" i="6"/>
  <c r="C6" i="6"/>
  <c r="C7" i="6"/>
  <c r="C8" i="6"/>
  <c r="C9" i="6"/>
  <c r="D3" i="6"/>
  <c r="C3" i="6"/>
  <c r="B4" i="6"/>
  <c r="B5" i="6"/>
  <c r="B6" i="6"/>
  <c r="B8" i="6"/>
  <c r="B9" i="6"/>
  <c r="B3" i="6"/>
  <c r="F3" i="5"/>
  <c r="B6" i="5"/>
  <c r="B5" i="5"/>
  <c r="B4" i="5"/>
  <c r="B2" i="5"/>
  <c r="J2" i="4"/>
  <c r="I2" i="4"/>
  <c r="B12" i="3"/>
  <c r="B11" i="3"/>
  <c r="B10" i="3"/>
  <c r="B9" i="3"/>
  <c r="D6" i="2"/>
  <c r="D3" i="2"/>
  <c r="D4" i="2"/>
  <c r="D5" i="2"/>
  <c r="D2" i="2"/>
  <c r="D3" i="1"/>
  <c r="D4" i="1"/>
  <c r="D6" i="1"/>
  <c r="D2" i="1"/>
</calcChain>
</file>

<file path=xl/sharedStrings.xml><?xml version="1.0" encoding="utf-8"?>
<sst xmlns="http://schemas.openxmlformats.org/spreadsheetml/2006/main" count="163" uniqueCount="103">
  <si>
    <t>Year</t>
  </si>
  <si>
    <t>Month</t>
  </si>
  <si>
    <t>Day</t>
  </si>
  <si>
    <t>Result</t>
  </si>
  <si>
    <t>Hour</t>
  </si>
  <si>
    <t>Minute</t>
  </si>
  <si>
    <t>Second</t>
  </si>
  <si>
    <t>Data Used In Formula</t>
  </si>
  <si>
    <t>August</t>
  </si>
  <si>
    <t>Formula</t>
  </si>
  <si>
    <t>Description</t>
  </si>
  <si>
    <t>DATEVALUE("05-August-1998")</t>
  </si>
  <si>
    <t>DATEVALUE("05-August")</t>
  </si>
  <si>
    <t>DATEVALUE("August-1998")</t>
  </si>
  <si>
    <t>DATEVALUE(C4&amp;"/"&amp;B4&amp;"/"&amp;A4)</t>
  </si>
  <si>
    <t>TIME</t>
  </si>
  <si>
    <t>EMP_NAME</t>
  </si>
  <si>
    <t>W/C</t>
  </si>
  <si>
    <t>DAY</t>
  </si>
  <si>
    <t>TIME IN (H)</t>
  </si>
  <si>
    <t>TIME IN (M)</t>
  </si>
  <si>
    <t>TIME OUT (H)</t>
  </si>
  <si>
    <t>TIME OUT (M)</t>
  </si>
  <si>
    <t>TIMEVALUE() IN</t>
  </si>
  <si>
    <t>TIMEVALUE() OUT</t>
  </si>
  <si>
    <t>MARK</t>
  </si>
  <si>
    <t>DAVIES</t>
  </si>
  <si>
    <t>13/8/2020</t>
  </si>
  <si>
    <t>14/8/2020</t>
  </si>
  <si>
    <t>MONDAY</t>
  </si>
  <si>
    <t>TUESDAY</t>
  </si>
  <si>
    <t>WEDNESDAY</t>
  </si>
  <si>
    <t>THURSDAY</t>
  </si>
  <si>
    <t>FRIDAY</t>
  </si>
  <si>
    <t>Current date</t>
  </si>
  <si>
    <t>Current date &amp;time</t>
  </si>
  <si>
    <t>Yesterday</t>
  </si>
  <si>
    <t>Tomorrow</t>
  </si>
  <si>
    <t>Next week</t>
  </si>
  <si>
    <t>Scenario</t>
  </si>
  <si>
    <t>Employee</t>
  </si>
  <si>
    <t>Hire_Date</t>
  </si>
  <si>
    <t>Years of Experience</t>
  </si>
  <si>
    <t>Mark</t>
  </si>
  <si>
    <t>Grace</t>
  </si>
  <si>
    <t>Dave</t>
  </si>
  <si>
    <t>Amanda</t>
  </si>
  <si>
    <t>Alex</t>
  </si>
  <si>
    <t>TODAY()</t>
  </si>
  <si>
    <t>TODAY()-1</t>
  </si>
  <si>
    <t>NOW()</t>
  </si>
  <si>
    <t>(TODAY()-E4)/365</t>
  </si>
  <si>
    <t>Date and Time</t>
  </si>
  <si>
    <t>Input Data</t>
  </si>
  <si>
    <t xml:space="preserve"> </t>
  </si>
  <si>
    <t>Task</t>
  </si>
  <si>
    <t>Date</t>
  </si>
  <si>
    <t>Week No</t>
  </si>
  <si>
    <t>Task 1</t>
  </si>
  <si>
    <t>Task 2</t>
  </si>
  <si>
    <t>Task 3</t>
  </si>
  <si>
    <t>Task 4</t>
  </si>
  <si>
    <t>Task 5</t>
  </si>
  <si>
    <t>Week 1</t>
  </si>
  <si>
    <t>Week 2</t>
  </si>
  <si>
    <t>Return_type:2</t>
  </si>
  <si>
    <t>Day name using if (return_type:2)</t>
  </si>
  <si>
    <t>Return_type:1</t>
  </si>
  <si>
    <t>Day name using if (return_type:1)</t>
  </si>
  <si>
    <t>Return_type:3</t>
  </si>
  <si>
    <t>Day name using if (return_type:3)</t>
  </si>
  <si>
    <t>Monday</t>
  </si>
  <si>
    <t>Thursday</t>
  </si>
  <si>
    <t>Saturday</t>
  </si>
  <si>
    <t>Tuesday</t>
  </si>
  <si>
    <t>WEEKDAY(A2,1)</t>
  </si>
  <si>
    <t>Employee Name</t>
  </si>
  <si>
    <t>Hire Date</t>
  </si>
  <si>
    <t>Level 1</t>
  </si>
  <si>
    <t>Level 2</t>
  </si>
  <si>
    <t>Steven</t>
  </si>
  <si>
    <t>Jack</t>
  </si>
  <si>
    <t>Joe</t>
  </si>
  <si>
    <t>Bruno</t>
  </si>
  <si>
    <t>Start Date</t>
  </si>
  <si>
    <t>Last Day of the Month</t>
  </si>
  <si>
    <t>Start Day</t>
  </si>
  <si>
    <t>Days to Complete</t>
  </si>
  <si>
    <t>Holidays</t>
  </si>
  <si>
    <t>END</t>
  </si>
  <si>
    <t>START</t>
  </si>
  <si>
    <t>RESULT</t>
  </si>
  <si>
    <t>Sum</t>
  </si>
  <si>
    <t>Average</t>
  </si>
  <si>
    <t>Running Total</t>
  </si>
  <si>
    <t>Count</t>
  </si>
  <si>
    <t>Returns the date serial number 
of the date entered as text</t>
  </si>
  <si>
    <t>Returns the date serial number
 of the date entered as text</t>
  </si>
  <si>
    <t>DATEVALUE("12/05/1998")</t>
  </si>
  <si>
    <t>DATEVALUE("12-05-1998")</t>
  </si>
  <si>
    <t>Week 35</t>
  </si>
  <si>
    <t>Week 36</t>
  </si>
  <si>
    <t>Week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</si>
</sst>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;@"/>
    <numFmt numFmtId="166" formatCode="h:mm;@"/>
    <numFmt numFmtId="167" formatCode="m/d/yy\ h:mm;@"/>
    <numFmt numFmtId="168" formatCode="m/d/yyyy;@"/>
    <numFmt numFmtId="171" formatCode="h:mm:ss;@"/>
    <numFmt numFmtId="173" formatCode="[$-409]m/d/yy\ 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6" borderId="0" xfId="0" applyFill="1"/>
    <xf numFmtId="0" fontId="0" fillId="17" borderId="1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8" fontId="0" fillId="21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8" fontId="0" fillId="1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19" borderId="1" xfId="0" applyFill="1" applyBorder="1"/>
    <xf numFmtId="0" fontId="0" fillId="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71" fontId="0" fillId="9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2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22" fontId="0" fillId="26" borderId="1" xfId="0" applyNumberFormat="1" applyFill="1" applyBorder="1" applyAlignment="1">
      <alignment horizontal="center"/>
    </xf>
    <xf numFmtId="173" fontId="0" fillId="26" borderId="1" xfId="0" applyNumberFormat="1" applyFill="1" applyBorder="1" applyAlignment="1">
      <alignment horizontal="center"/>
    </xf>
    <xf numFmtId="14" fontId="0" fillId="26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15" fontId="0" fillId="26" borderId="1" xfId="0" applyNumberForma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8" fontId="0" fillId="27" borderId="1" xfId="0" applyNumberFormat="1" applyFill="1" applyBorder="1" applyAlignment="1">
      <alignment horizontal="center"/>
    </xf>
    <xf numFmtId="168" fontId="0" fillId="19" borderId="1" xfId="0" applyNumberFormat="1" applyFill="1" applyBorder="1" applyAlignment="1">
      <alignment horizontal="center"/>
    </xf>
    <xf numFmtId="14" fontId="0" fillId="27" borderId="1" xfId="0" applyNumberForma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68" fontId="0" fillId="28" borderId="4" xfId="0" applyNumberFormat="1" applyFill="1" applyBorder="1" applyAlignment="1">
      <alignment horizontal="center"/>
    </xf>
    <xf numFmtId="0" fontId="0" fillId="28" borderId="2" xfId="0" applyFill="1" applyBorder="1" applyAlignment="1">
      <alignment horizontal="center"/>
    </xf>
    <xf numFmtId="0" fontId="0" fillId="28" borderId="4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wrapText="1"/>
    </xf>
    <xf numFmtId="0" fontId="0" fillId="2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68" fontId="0" fillId="7" borderId="4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FF5050"/>
      <color rgb="FFFF9999"/>
      <color rgb="FFFFCCFF"/>
      <color rgb="FFFF99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DBF-0FDE-48A6-8A3D-423C08837646}">
  <dimension ref="A1:D7"/>
  <sheetViews>
    <sheetView tabSelected="1" workbookViewId="0">
      <selection activeCell="H7" sqref="H7"/>
    </sheetView>
  </sheetViews>
  <sheetFormatPr defaultRowHeight="14.5" x14ac:dyDescent="0.35"/>
  <cols>
    <col min="1" max="1" width="13.81640625" customWidth="1"/>
    <col min="2" max="2" width="13.453125" customWidth="1"/>
    <col min="3" max="4" width="13.6328125" customWidth="1"/>
  </cols>
  <sheetData>
    <row r="1" spans="1:4" x14ac:dyDescent="0.3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35">
      <c r="A2" s="21">
        <v>1994</v>
      </c>
      <c r="B2" s="19">
        <v>12</v>
      </c>
      <c r="C2" s="22">
        <v>2</v>
      </c>
      <c r="D2" s="23">
        <f>DATE(A2,B2,C2)</f>
        <v>34670</v>
      </c>
    </row>
    <row r="3" spans="1:4" x14ac:dyDescent="0.35">
      <c r="A3" s="21">
        <v>1987</v>
      </c>
      <c r="B3" s="19">
        <v>11</v>
      </c>
      <c r="C3" s="22">
        <v>16</v>
      </c>
      <c r="D3" s="23">
        <f t="shared" ref="D3:D6" si="0">DATE(A3,B3,C3)</f>
        <v>32097</v>
      </c>
    </row>
    <row r="4" spans="1:4" x14ac:dyDescent="0.35">
      <c r="A4" s="21">
        <v>1986</v>
      </c>
      <c r="B4" s="19">
        <v>8</v>
      </c>
      <c r="C4" s="22">
        <v>11</v>
      </c>
      <c r="D4" s="23">
        <f t="shared" si="0"/>
        <v>31635</v>
      </c>
    </row>
    <row r="5" spans="1:4" x14ac:dyDescent="0.35">
      <c r="A5" s="21">
        <v>1976</v>
      </c>
      <c r="B5" s="19">
        <v>1</v>
      </c>
      <c r="C5" s="22">
        <v>12</v>
      </c>
      <c r="D5" s="23">
        <f>DATE(A5,B5,C5)</f>
        <v>27771</v>
      </c>
    </row>
    <row r="6" spans="1:4" x14ac:dyDescent="0.35">
      <c r="A6" s="21">
        <v>1940</v>
      </c>
      <c r="B6" s="19">
        <v>9</v>
      </c>
      <c r="C6" s="22">
        <v>3</v>
      </c>
      <c r="D6" s="23">
        <f t="shared" si="0"/>
        <v>14857</v>
      </c>
    </row>
    <row r="7" spans="1:4" x14ac:dyDescent="0.35">
      <c r="A7" s="30"/>
      <c r="B7" s="30"/>
      <c r="C7" s="30"/>
      <c r="D7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39CE-149A-422B-81E3-0931A5CE7B44}">
  <dimension ref="A3:D8"/>
  <sheetViews>
    <sheetView workbookViewId="0">
      <selection activeCell="D13" sqref="D13"/>
    </sheetView>
  </sheetViews>
  <sheetFormatPr defaultRowHeight="14.5" x14ac:dyDescent="0.35"/>
  <cols>
    <col min="1" max="1" width="17.81640625" customWidth="1"/>
    <col min="2" max="2" width="17.54296875" customWidth="1"/>
    <col min="3" max="3" width="17.6328125" customWidth="1"/>
    <col min="4" max="4" width="21.54296875" customWidth="1"/>
  </cols>
  <sheetData>
    <row r="3" spans="1:4" x14ac:dyDescent="0.35">
      <c r="A3" s="53" t="s">
        <v>76</v>
      </c>
      <c r="B3" s="53" t="s">
        <v>77</v>
      </c>
      <c r="C3" s="53" t="s">
        <v>78</v>
      </c>
      <c r="D3" s="53" t="s">
        <v>79</v>
      </c>
    </row>
    <row r="4" spans="1:4" x14ac:dyDescent="0.35">
      <c r="A4" s="52" t="s">
        <v>46</v>
      </c>
      <c r="B4" s="54">
        <v>43871</v>
      </c>
      <c r="C4" s="55">
        <v>43900</v>
      </c>
      <c r="D4" s="54">
        <f>EDATE(B4,3)</f>
        <v>43961</v>
      </c>
    </row>
    <row r="5" spans="1:4" x14ac:dyDescent="0.35">
      <c r="A5" s="52" t="s">
        <v>80</v>
      </c>
      <c r="B5" s="36">
        <v>43900</v>
      </c>
      <c r="C5" s="56">
        <v>43931</v>
      </c>
      <c r="D5" s="54">
        <f>EDATE(B5,3)</f>
        <v>43992</v>
      </c>
    </row>
    <row r="6" spans="1:4" x14ac:dyDescent="0.35">
      <c r="A6" s="52" t="s">
        <v>81</v>
      </c>
      <c r="B6" s="36">
        <v>43905</v>
      </c>
      <c r="C6" s="56">
        <v>43936</v>
      </c>
      <c r="D6" s="54">
        <f>EDATE(B6,1)</f>
        <v>43936</v>
      </c>
    </row>
    <row r="7" spans="1:4" x14ac:dyDescent="0.35">
      <c r="A7" s="52" t="s">
        <v>82</v>
      </c>
      <c r="B7" s="36">
        <v>43964</v>
      </c>
      <c r="C7" s="56">
        <v>43995</v>
      </c>
      <c r="D7" s="54">
        <f>EDATE(B7,1)</f>
        <v>43995</v>
      </c>
    </row>
    <row r="8" spans="1:4" x14ac:dyDescent="0.35">
      <c r="A8" s="52" t="s">
        <v>83</v>
      </c>
      <c r="B8" s="36">
        <v>44000</v>
      </c>
      <c r="C8" s="56">
        <v>44030</v>
      </c>
      <c r="D8" s="54">
        <f>EDATE(B8,1)</f>
        <v>44030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9BD1-9BB7-46EC-A8F8-078FF2C74630}">
  <dimension ref="A1:B6"/>
  <sheetViews>
    <sheetView workbookViewId="0">
      <selection activeCell="F13" sqref="F13"/>
    </sheetView>
  </sheetViews>
  <sheetFormatPr defaultRowHeight="14.5" x14ac:dyDescent="0.35"/>
  <cols>
    <col min="1" max="1" width="20" customWidth="1"/>
    <col min="2" max="2" width="19.1796875" customWidth="1"/>
  </cols>
  <sheetData>
    <row r="1" spans="1:2" x14ac:dyDescent="0.35">
      <c r="A1" s="12" t="s">
        <v>84</v>
      </c>
      <c r="B1" s="12" t="s">
        <v>85</v>
      </c>
    </row>
    <row r="2" spans="1:2" x14ac:dyDescent="0.35">
      <c r="A2" s="57">
        <v>44029</v>
      </c>
      <c r="B2" s="58">
        <f>EOMONTH(A2,1)</f>
        <v>44074</v>
      </c>
    </row>
    <row r="3" spans="1:2" x14ac:dyDescent="0.35">
      <c r="A3" s="59">
        <v>43905</v>
      </c>
      <c r="B3" s="58">
        <f>EOMONTH(A3,2)</f>
        <v>43982</v>
      </c>
    </row>
    <row r="4" spans="1:2" x14ac:dyDescent="0.35">
      <c r="A4" s="59">
        <v>43864</v>
      </c>
      <c r="B4" s="58">
        <f>EOMONTH(A4,4)</f>
        <v>44012</v>
      </c>
    </row>
    <row r="5" spans="1:2" x14ac:dyDescent="0.35">
      <c r="A5" s="59">
        <v>43994</v>
      </c>
      <c r="B5" s="58">
        <f>EOMONTH(A5,1)</f>
        <v>44043</v>
      </c>
    </row>
    <row r="6" spans="1:2" x14ac:dyDescent="0.35">
      <c r="A6" s="59">
        <v>43831</v>
      </c>
      <c r="B6" s="58">
        <f>EOMONTH(A6,1)</f>
        <v>43890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D312-06AE-43BE-AA80-804A97A4350A}">
  <dimension ref="A1:D11"/>
  <sheetViews>
    <sheetView workbookViewId="0">
      <selection activeCell="H12" sqref="H12"/>
    </sheetView>
  </sheetViews>
  <sheetFormatPr defaultRowHeight="14.5" x14ac:dyDescent="0.35"/>
  <cols>
    <col min="1" max="1" width="15" customWidth="1"/>
    <col min="2" max="2" width="17.453125" customWidth="1"/>
    <col min="3" max="3" width="14.453125" customWidth="1"/>
    <col min="4" max="4" width="15.453125" customWidth="1"/>
  </cols>
  <sheetData>
    <row r="1" spans="1:4" x14ac:dyDescent="0.35">
      <c r="A1" s="53" t="s">
        <v>86</v>
      </c>
      <c r="B1" s="53" t="s">
        <v>87</v>
      </c>
      <c r="C1" s="53" t="s">
        <v>88</v>
      </c>
      <c r="D1" s="53" t="s">
        <v>3</v>
      </c>
    </row>
    <row r="2" spans="1:4" x14ac:dyDescent="0.35">
      <c r="A2" s="56">
        <v>44047</v>
      </c>
      <c r="B2" s="64">
        <v>6</v>
      </c>
      <c r="C2" s="59">
        <v>44051</v>
      </c>
      <c r="D2" s="61">
        <f>WORKDAY(A2,B2,C2:C11)</f>
        <v>44055</v>
      </c>
    </row>
    <row r="3" spans="1:4" x14ac:dyDescent="0.35">
      <c r="A3" s="52"/>
      <c r="B3" s="64"/>
      <c r="C3" s="59">
        <v>44052</v>
      </c>
      <c r="D3" s="62"/>
    </row>
    <row r="4" spans="1:4" x14ac:dyDescent="0.35">
      <c r="A4" s="65">
        <v>44048</v>
      </c>
      <c r="B4" s="64">
        <v>5</v>
      </c>
      <c r="C4" s="59">
        <v>44051</v>
      </c>
      <c r="D4" s="61">
        <f>WORKDAY(A4,B4,C4:C5)</f>
        <v>44055</v>
      </c>
    </row>
    <row r="5" spans="1:4" x14ac:dyDescent="0.35">
      <c r="A5" s="52"/>
      <c r="B5" s="64"/>
      <c r="C5" s="59">
        <v>44052</v>
      </c>
      <c r="D5" s="62"/>
    </row>
    <row r="6" spans="1:4" x14ac:dyDescent="0.35">
      <c r="A6" s="56">
        <v>44050</v>
      </c>
      <c r="B6" s="64">
        <v>4</v>
      </c>
      <c r="C6" s="59">
        <v>44051</v>
      </c>
      <c r="D6" s="61">
        <f>WORKDAY(A6,B6,C6:C7)</f>
        <v>44056</v>
      </c>
    </row>
    <row r="7" spans="1:4" x14ac:dyDescent="0.35">
      <c r="A7" s="52"/>
      <c r="B7" s="64"/>
      <c r="C7" s="59">
        <v>44052</v>
      </c>
      <c r="D7" s="62"/>
    </row>
    <row r="8" spans="1:4" x14ac:dyDescent="0.35">
      <c r="A8" s="56">
        <v>44041</v>
      </c>
      <c r="B8" s="64">
        <v>10</v>
      </c>
      <c r="C8" s="59">
        <v>44044</v>
      </c>
      <c r="D8" s="61">
        <f>WORKDAY(A8,B8,C8:C9)</f>
        <v>44055</v>
      </c>
    </row>
    <row r="9" spans="1:4" x14ac:dyDescent="0.35">
      <c r="A9" s="52"/>
      <c r="B9" s="64"/>
      <c r="C9" s="59">
        <v>44045</v>
      </c>
      <c r="D9" s="62"/>
    </row>
    <row r="10" spans="1:4" x14ac:dyDescent="0.35">
      <c r="A10" s="56">
        <v>44027</v>
      </c>
      <c r="B10" s="64">
        <v>3</v>
      </c>
      <c r="C10" s="59">
        <v>44030</v>
      </c>
      <c r="D10" s="61">
        <f>WORKDAY(A10,B10,C10:C11)</f>
        <v>44032</v>
      </c>
    </row>
    <row r="11" spans="1:4" x14ac:dyDescent="0.35">
      <c r="A11" s="52"/>
      <c r="B11" s="64"/>
      <c r="C11" s="59">
        <v>44031</v>
      </c>
      <c r="D11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DC9A-3EF8-4ED0-B5F3-814994817875}">
  <dimension ref="A1:E11"/>
  <sheetViews>
    <sheetView workbookViewId="0">
      <selection activeCell="H9" sqref="H9"/>
    </sheetView>
  </sheetViews>
  <sheetFormatPr defaultRowHeight="14.5" x14ac:dyDescent="0.35"/>
  <cols>
    <col min="2" max="2" width="13.7265625" customWidth="1"/>
    <col min="3" max="3" width="17.7265625" customWidth="1"/>
    <col min="4" max="4" width="14.81640625" customWidth="1"/>
    <col min="5" max="5" width="15.81640625" customWidth="1"/>
  </cols>
  <sheetData>
    <row r="1" spans="1:5" x14ac:dyDescent="0.35">
      <c r="A1" s="16" t="s">
        <v>55</v>
      </c>
      <c r="B1" s="16" t="s">
        <v>86</v>
      </c>
      <c r="C1" s="16" t="s">
        <v>87</v>
      </c>
      <c r="D1" s="16" t="s">
        <v>88</v>
      </c>
      <c r="E1" s="60" t="s">
        <v>3</v>
      </c>
    </row>
    <row r="2" spans="1:5" x14ac:dyDescent="0.35">
      <c r="A2" s="66" t="s">
        <v>58</v>
      </c>
      <c r="B2" s="51">
        <v>44047</v>
      </c>
      <c r="C2" s="14">
        <v>6</v>
      </c>
      <c r="D2" s="67">
        <v>44051</v>
      </c>
      <c r="E2" s="68">
        <f>WORKDAY.INTL(B2,C2,2,D2:D11)</f>
        <v>44056</v>
      </c>
    </row>
    <row r="3" spans="1:5" x14ac:dyDescent="0.35">
      <c r="A3" s="66"/>
      <c r="B3" s="17"/>
      <c r="C3" s="14"/>
      <c r="D3" s="67">
        <v>44052</v>
      </c>
      <c r="E3" s="69"/>
    </row>
    <row r="4" spans="1:5" x14ac:dyDescent="0.35">
      <c r="A4" s="66" t="s">
        <v>59</v>
      </c>
      <c r="B4" s="70">
        <v>44048</v>
      </c>
      <c r="C4" s="71">
        <v>5</v>
      </c>
      <c r="D4" s="72">
        <v>44051</v>
      </c>
      <c r="E4" s="68">
        <f>WORKDAY.INTL(B4,C4,3,D4:D5)</f>
        <v>44057</v>
      </c>
    </row>
    <row r="5" spans="1:5" x14ac:dyDescent="0.35">
      <c r="A5" s="66"/>
      <c r="B5" s="17"/>
      <c r="C5" s="71"/>
      <c r="D5" s="72">
        <v>44052</v>
      </c>
      <c r="E5" s="69"/>
    </row>
    <row r="6" spans="1:5" x14ac:dyDescent="0.35">
      <c r="A6" s="66" t="s">
        <v>60</v>
      </c>
      <c r="B6" s="51">
        <v>44050</v>
      </c>
      <c r="C6" s="33">
        <v>4</v>
      </c>
      <c r="D6" s="73">
        <v>44051</v>
      </c>
      <c r="E6" s="68">
        <f>WORKDAY(B6,C6,D2:D11)</f>
        <v>44056</v>
      </c>
    </row>
    <row r="7" spans="1:5" x14ac:dyDescent="0.35">
      <c r="A7" s="66"/>
      <c r="B7" s="17"/>
      <c r="C7" s="33"/>
      <c r="D7" s="73">
        <v>44052</v>
      </c>
      <c r="E7" s="69"/>
    </row>
    <row r="8" spans="1:5" x14ac:dyDescent="0.35">
      <c r="A8" s="66" t="s">
        <v>61</v>
      </c>
      <c r="B8" s="51">
        <v>44041</v>
      </c>
      <c r="C8" s="74">
        <v>10</v>
      </c>
      <c r="D8" s="75">
        <v>44044</v>
      </c>
      <c r="E8" s="68">
        <f>WORKDAY.INTL(B8,C8,3,D8:D9)</f>
        <v>44057</v>
      </c>
    </row>
    <row r="9" spans="1:5" x14ac:dyDescent="0.35">
      <c r="A9" s="66"/>
      <c r="B9" s="17"/>
      <c r="C9" s="74"/>
      <c r="D9" s="75">
        <v>44045</v>
      </c>
      <c r="E9" s="69"/>
    </row>
    <row r="10" spans="1:5" x14ac:dyDescent="0.35">
      <c r="A10" s="66" t="s">
        <v>62</v>
      </c>
      <c r="B10" s="51">
        <v>44027</v>
      </c>
      <c r="C10" s="21">
        <v>3</v>
      </c>
      <c r="D10" s="76">
        <v>44030</v>
      </c>
      <c r="E10" s="68">
        <f>WORKDAY.INTL(B10,C10,1,D10:D11)</f>
        <v>44032</v>
      </c>
    </row>
    <row r="11" spans="1:5" x14ac:dyDescent="0.35">
      <c r="A11" s="66"/>
      <c r="B11" s="17"/>
      <c r="C11" s="21"/>
      <c r="D11" s="76">
        <v>44031</v>
      </c>
      <c r="E11" s="6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2381-991E-4AFF-96B1-59D950E76767}">
  <dimension ref="A1:C7"/>
  <sheetViews>
    <sheetView workbookViewId="0">
      <selection activeCell="E9" sqref="E9"/>
    </sheetView>
  </sheetViews>
  <sheetFormatPr defaultRowHeight="14.5" x14ac:dyDescent="0.35"/>
  <cols>
    <col min="1" max="1" width="14.7265625" customWidth="1"/>
    <col min="2" max="2" width="13.81640625" customWidth="1"/>
    <col min="3" max="3" width="14.36328125" customWidth="1"/>
  </cols>
  <sheetData>
    <row r="1" spans="1:3" x14ac:dyDescent="0.35">
      <c r="A1" s="53" t="s">
        <v>89</v>
      </c>
      <c r="B1" s="53" t="s">
        <v>90</v>
      </c>
      <c r="C1" s="53" t="s">
        <v>91</v>
      </c>
    </row>
    <row r="2" spans="1:3" x14ac:dyDescent="0.35">
      <c r="A2" s="77">
        <v>43675</v>
      </c>
      <c r="B2" s="78">
        <v>43528</v>
      </c>
      <c r="C2" s="79">
        <f>_xlfn.DAYS(A2,B2)</f>
        <v>147</v>
      </c>
    </row>
    <row r="3" spans="1:3" x14ac:dyDescent="0.35">
      <c r="A3" s="77">
        <v>44030</v>
      </c>
      <c r="B3" s="78">
        <v>43065</v>
      </c>
      <c r="C3" s="79">
        <f t="shared" ref="C3:C4" si="0">_xlfn.DAYS(A3,B3)</f>
        <v>965</v>
      </c>
    </row>
    <row r="4" spans="1:3" x14ac:dyDescent="0.35">
      <c r="A4" s="77">
        <v>44030</v>
      </c>
      <c r="B4" s="78">
        <v>44022</v>
      </c>
      <c r="C4" s="79">
        <f t="shared" si="0"/>
        <v>8</v>
      </c>
    </row>
    <row r="5" spans="1:3" x14ac:dyDescent="0.35">
      <c r="A5" s="77">
        <v>43499</v>
      </c>
      <c r="B5" s="78">
        <v>44013</v>
      </c>
      <c r="C5" s="79">
        <f>_xlfn.DAYS(B5,A5)</f>
        <v>514</v>
      </c>
    </row>
    <row r="6" spans="1:3" x14ac:dyDescent="0.35">
      <c r="A6" s="77">
        <v>44047</v>
      </c>
      <c r="B6" s="78">
        <v>44061</v>
      </c>
      <c r="C6" s="79">
        <f>_xlfn.DAYS(B6,A6)</f>
        <v>14</v>
      </c>
    </row>
    <row r="7" spans="1:3" x14ac:dyDescent="0.35">
      <c r="A7" s="1"/>
      <c r="B7" s="1"/>
      <c r="C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1775-36BB-4315-9DE5-91D95C9577EF}">
  <dimension ref="A1:D7"/>
  <sheetViews>
    <sheetView defaultGridColor="0" colorId="8" workbookViewId="0">
      <selection activeCell="D9" sqref="D9"/>
    </sheetView>
  </sheetViews>
  <sheetFormatPr defaultRowHeight="14.5" x14ac:dyDescent="0.35"/>
  <cols>
    <col min="1" max="1" width="13.26953125" customWidth="1"/>
    <col min="2" max="2" width="12.6328125" customWidth="1"/>
    <col min="3" max="3" width="13.90625" customWidth="1"/>
    <col min="4" max="4" width="14.26953125" customWidth="1"/>
  </cols>
  <sheetData>
    <row r="1" spans="1:4" x14ac:dyDescent="0.35">
      <c r="A1" s="12" t="s">
        <v>4</v>
      </c>
      <c r="B1" s="12" t="s">
        <v>5</v>
      </c>
      <c r="C1" s="12" t="s">
        <v>6</v>
      </c>
      <c r="D1" s="12" t="s">
        <v>3</v>
      </c>
    </row>
    <row r="2" spans="1:4" x14ac:dyDescent="0.35">
      <c r="A2" s="33">
        <v>8</v>
      </c>
      <c r="B2" s="14">
        <v>25</v>
      </c>
      <c r="C2" s="34">
        <v>0</v>
      </c>
      <c r="D2" s="35">
        <f>TIME(A2,B2,C2)</f>
        <v>0.35069444444444442</v>
      </c>
    </row>
    <row r="3" spans="1:4" x14ac:dyDescent="0.35">
      <c r="A3" s="33">
        <v>9</v>
      </c>
      <c r="B3" s="14">
        <v>15</v>
      </c>
      <c r="C3" s="34">
        <v>0</v>
      </c>
      <c r="D3" s="35">
        <f t="shared" ref="D3:D5" si="0">TIME(A3,B3,C3)</f>
        <v>0.38541666666666669</v>
      </c>
    </row>
    <row r="4" spans="1:4" x14ac:dyDescent="0.35">
      <c r="A4" s="33">
        <v>12</v>
      </c>
      <c r="B4" s="14">
        <v>12</v>
      </c>
      <c r="C4" s="34">
        <v>0</v>
      </c>
      <c r="D4" s="35">
        <f t="shared" si="0"/>
        <v>0.5083333333333333</v>
      </c>
    </row>
    <row r="5" spans="1:4" x14ac:dyDescent="0.35">
      <c r="A5" s="33">
        <v>24</v>
      </c>
      <c r="B5" s="14">
        <v>5</v>
      </c>
      <c r="C5" s="34">
        <v>-1</v>
      </c>
      <c r="D5" s="35">
        <f t="shared" si="0"/>
        <v>3.460648148148282E-3</v>
      </c>
    </row>
    <row r="6" spans="1:4" x14ac:dyDescent="0.35">
      <c r="A6" s="33">
        <v>13</v>
      </c>
      <c r="B6" s="14">
        <v>60</v>
      </c>
      <c r="C6" s="34">
        <v>1</v>
      </c>
      <c r="D6" s="35">
        <f>TIME(A6,B6,C6)</f>
        <v>0.58334490740740741</v>
      </c>
    </row>
    <row r="7" spans="1:4" x14ac:dyDescent="0.35">
      <c r="A7" s="1"/>
      <c r="B7" s="1"/>
      <c r="C7" s="1"/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1853-8E4D-4AA6-BB6E-17E551F2D0D8}">
  <dimension ref="A1:E13"/>
  <sheetViews>
    <sheetView topLeftCell="A4" workbookViewId="0">
      <selection activeCell="E10" sqref="E10"/>
    </sheetView>
  </sheetViews>
  <sheetFormatPr defaultRowHeight="14.5" x14ac:dyDescent="0.35"/>
  <cols>
    <col min="1" max="1" width="33.90625" customWidth="1"/>
    <col min="2" max="2" width="29.1796875" customWidth="1"/>
    <col min="3" max="3" width="28.1796875" customWidth="1"/>
  </cols>
  <sheetData>
    <row r="1" spans="1:5" x14ac:dyDescent="0.35">
      <c r="A1" s="3"/>
      <c r="B1" s="4" t="s">
        <v>7</v>
      </c>
      <c r="C1" s="3"/>
      <c r="D1" s="3"/>
    </row>
    <row r="2" spans="1:5" x14ac:dyDescent="0.35">
      <c r="A2" s="1"/>
      <c r="B2" s="1"/>
      <c r="C2" s="1"/>
    </row>
    <row r="3" spans="1:5" x14ac:dyDescent="0.35">
      <c r="A3" s="12" t="s">
        <v>0</v>
      </c>
      <c r="B3" s="12" t="s">
        <v>1</v>
      </c>
      <c r="C3" s="27" t="s">
        <v>2</v>
      </c>
      <c r="D3" s="30"/>
      <c r="E3" s="30"/>
    </row>
    <row r="4" spans="1:5" x14ac:dyDescent="0.35">
      <c r="A4" s="25">
        <v>2019</v>
      </c>
      <c r="B4" s="25" t="s">
        <v>8</v>
      </c>
      <c r="C4" s="28">
        <v>11</v>
      </c>
      <c r="D4" s="30"/>
      <c r="E4" s="30"/>
    </row>
    <row r="5" spans="1:5" x14ac:dyDescent="0.35">
      <c r="A5" s="24"/>
      <c r="B5" s="24"/>
      <c r="C5" s="29"/>
      <c r="D5" s="30"/>
      <c r="E5" s="30"/>
    </row>
    <row r="6" spans="1:5" x14ac:dyDescent="0.35">
      <c r="A6" s="26" t="s">
        <v>9</v>
      </c>
      <c r="B6" s="27" t="s">
        <v>3</v>
      </c>
      <c r="C6" s="26" t="s">
        <v>10</v>
      </c>
      <c r="D6" s="30"/>
      <c r="E6" s="30"/>
    </row>
    <row r="7" spans="1:5" ht="29" x14ac:dyDescent="0.35">
      <c r="A7" s="31" t="s">
        <v>99</v>
      </c>
      <c r="B7" s="80">
        <f>DATEVALUE("12-05-1998")</f>
        <v>36134</v>
      </c>
      <c r="C7" s="81" t="s">
        <v>96</v>
      </c>
      <c r="D7" s="30"/>
      <c r="E7" s="30"/>
    </row>
    <row r="8" spans="1:5" ht="29" x14ac:dyDescent="0.35">
      <c r="A8" s="31" t="s">
        <v>98</v>
      </c>
      <c r="B8" s="80">
        <f>DATEVALUE("12/05/1998")</f>
        <v>36134</v>
      </c>
      <c r="C8" s="81" t="s">
        <v>97</v>
      </c>
      <c r="D8" s="30"/>
      <c r="E8" s="30"/>
    </row>
    <row r="9" spans="1:5" ht="29" x14ac:dyDescent="0.35">
      <c r="A9" s="31" t="s">
        <v>11</v>
      </c>
      <c r="B9" s="80">
        <f>DATEVALUE("05-August-1998")</f>
        <v>36012</v>
      </c>
      <c r="C9" s="81" t="s">
        <v>96</v>
      </c>
      <c r="D9" s="30"/>
      <c r="E9" s="30"/>
    </row>
    <row r="10" spans="1:5" ht="29" x14ac:dyDescent="0.35">
      <c r="A10" s="31" t="s">
        <v>12</v>
      </c>
      <c r="B10" s="80">
        <f>DATEVALUE("05-August")</f>
        <v>45143</v>
      </c>
      <c r="C10" s="81" t="s">
        <v>96</v>
      </c>
      <c r="D10" s="30"/>
      <c r="E10" s="30"/>
    </row>
    <row r="11" spans="1:5" ht="29" x14ac:dyDescent="0.35">
      <c r="A11" s="31" t="s">
        <v>13</v>
      </c>
      <c r="B11" s="80">
        <f>DATEVALUE("August-1998")</f>
        <v>36008</v>
      </c>
      <c r="C11" s="81" t="s">
        <v>96</v>
      </c>
      <c r="D11" s="30"/>
      <c r="E11" s="30"/>
    </row>
    <row r="12" spans="1:5" ht="29" x14ac:dyDescent="0.35">
      <c r="A12" s="31" t="s">
        <v>14</v>
      </c>
      <c r="B12" s="80">
        <f>DATEVALUE(C4&amp;"/"&amp;B4&amp;"/"&amp;A4)</f>
        <v>43688</v>
      </c>
      <c r="C12" s="81" t="s">
        <v>96</v>
      </c>
      <c r="D12" s="30"/>
      <c r="E12" s="30"/>
    </row>
    <row r="13" spans="1:5" x14ac:dyDescent="0.35">
      <c r="B13" s="1"/>
      <c r="C13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EE18-6C49-44C8-88FD-B17DDEC07D6F}">
  <dimension ref="A1:K11"/>
  <sheetViews>
    <sheetView workbookViewId="0">
      <selection activeCell="F15" sqref="F15"/>
    </sheetView>
  </sheetViews>
  <sheetFormatPr defaultRowHeight="14.5" x14ac:dyDescent="0.35"/>
  <cols>
    <col min="1" max="1" width="9" style="1" customWidth="1"/>
    <col min="2" max="2" width="14.26953125" style="1" customWidth="1"/>
    <col min="3" max="3" width="12.6328125" style="1" customWidth="1"/>
    <col min="4" max="4" width="13.7265625" style="1" customWidth="1"/>
    <col min="5" max="5" width="11.90625" style="1" customWidth="1"/>
    <col min="6" max="6" width="12.54296875" style="1" customWidth="1"/>
    <col min="7" max="7" width="11.26953125" style="1" customWidth="1"/>
    <col min="8" max="8" width="12.1796875" style="1" customWidth="1"/>
    <col min="9" max="9" width="17.6328125" style="1" customWidth="1"/>
    <col min="10" max="10" width="17.453125" style="1" customWidth="1"/>
    <col min="11" max="16384" width="8.7265625" style="1"/>
  </cols>
  <sheetData>
    <row r="1" spans="1:11" x14ac:dyDescent="0.35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20"/>
    </row>
    <row r="2" spans="1:11" x14ac:dyDescent="0.35">
      <c r="A2" s="13">
        <v>1</v>
      </c>
      <c r="B2" s="14" t="s">
        <v>25</v>
      </c>
      <c r="C2" s="15">
        <v>44112</v>
      </c>
      <c r="D2" s="16" t="s">
        <v>29</v>
      </c>
      <c r="E2" s="17">
        <v>9</v>
      </c>
      <c r="F2" s="18">
        <v>10</v>
      </c>
      <c r="G2" s="19">
        <v>18</v>
      </c>
      <c r="H2" s="9">
        <v>10</v>
      </c>
      <c r="I2" s="10">
        <f>TIMEVALUE(E2&amp;":"&amp;F2)</f>
        <v>0.38194444444444442</v>
      </c>
      <c r="J2" s="11">
        <f>TIMEVALUE(G2&amp;":"&amp;H2)</f>
        <v>0.75694444444444453</v>
      </c>
    </row>
    <row r="3" spans="1:11" x14ac:dyDescent="0.35">
      <c r="A3" s="13">
        <v>2</v>
      </c>
      <c r="B3" s="14" t="s">
        <v>25</v>
      </c>
      <c r="C3" s="15">
        <v>44143</v>
      </c>
      <c r="D3" s="16" t="s">
        <v>30</v>
      </c>
      <c r="E3" s="17">
        <v>9</v>
      </c>
      <c r="F3" s="18">
        <v>5</v>
      </c>
      <c r="G3" s="19">
        <v>18</v>
      </c>
      <c r="H3" s="6">
        <v>15</v>
      </c>
      <c r="I3" s="7">
        <f t="shared" ref="I3:I11" si="0">TIMEVALUE(E3&amp;":"&amp;F3)</f>
        <v>0.37847222222222227</v>
      </c>
      <c r="J3" s="8">
        <f t="shared" ref="J3:J11" si="1">TIMEVALUE(G3&amp;":"&amp;H3)</f>
        <v>0.76041666666666663</v>
      </c>
    </row>
    <row r="4" spans="1:11" x14ac:dyDescent="0.35">
      <c r="A4" s="13">
        <v>3</v>
      </c>
      <c r="B4" s="14" t="s">
        <v>25</v>
      </c>
      <c r="C4" s="15">
        <v>44173</v>
      </c>
      <c r="D4" s="16" t="s">
        <v>31</v>
      </c>
      <c r="E4" s="17">
        <v>8</v>
      </c>
      <c r="F4" s="18">
        <v>45</v>
      </c>
      <c r="G4" s="19">
        <v>17</v>
      </c>
      <c r="H4" s="6">
        <v>45</v>
      </c>
      <c r="I4" s="7">
        <f t="shared" si="0"/>
        <v>0.36458333333333331</v>
      </c>
      <c r="J4" s="8">
        <f t="shared" si="1"/>
        <v>0.73958333333333337</v>
      </c>
    </row>
    <row r="5" spans="1:11" x14ac:dyDescent="0.35">
      <c r="A5" s="13">
        <v>4</v>
      </c>
      <c r="B5" s="14" t="s">
        <v>25</v>
      </c>
      <c r="C5" s="15" t="s">
        <v>27</v>
      </c>
      <c r="D5" s="16" t="s">
        <v>32</v>
      </c>
      <c r="E5" s="17">
        <v>9</v>
      </c>
      <c r="F5" s="18">
        <v>10</v>
      </c>
      <c r="G5" s="19">
        <v>18</v>
      </c>
      <c r="H5" s="6">
        <v>34</v>
      </c>
      <c r="I5" s="7">
        <f t="shared" si="0"/>
        <v>0.38194444444444442</v>
      </c>
      <c r="J5" s="8">
        <f t="shared" si="1"/>
        <v>0.77361111111111114</v>
      </c>
    </row>
    <row r="6" spans="1:11" x14ac:dyDescent="0.35">
      <c r="A6" s="13">
        <v>5</v>
      </c>
      <c r="B6" s="14" t="s">
        <v>26</v>
      </c>
      <c r="C6" s="15" t="s">
        <v>28</v>
      </c>
      <c r="D6" s="16" t="s">
        <v>33</v>
      </c>
      <c r="E6" s="17">
        <v>8</v>
      </c>
      <c r="F6" s="18">
        <v>45</v>
      </c>
      <c r="G6" s="19">
        <v>19</v>
      </c>
      <c r="H6" s="6">
        <v>12</v>
      </c>
      <c r="I6" s="7">
        <f t="shared" si="0"/>
        <v>0.36458333333333331</v>
      </c>
      <c r="J6" s="8">
        <f t="shared" si="1"/>
        <v>0.79999999999999993</v>
      </c>
    </row>
    <row r="7" spans="1:11" x14ac:dyDescent="0.35">
      <c r="A7" s="13">
        <v>6</v>
      </c>
      <c r="B7" s="14" t="s">
        <v>26</v>
      </c>
      <c r="C7" s="15">
        <v>44112</v>
      </c>
      <c r="D7" s="16" t="s">
        <v>29</v>
      </c>
      <c r="E7" s="17">
        <v>9</v>
      </c>
      <c r="F7" s="18">
        <v>15</v>
      </c>
      <c r="G7" s="19">
        <v>18</v>
      </c>
      <c r="H7" s="6">
        <v>18</v>
      </c>
      <c r="I7" s="7">
        <f t="shared" si="0"/>
        <v>0.38541666666666669</v>
      </c>
      <c r="J7" s="8">
        <f t="shared" si="1"/>
        <v>0.76250000000000007</v>
      </c>
    </row>
    <row r="8" spans="1:11" x14ac:dyDescent="0.35">
      <c r="A8" s="13">
        <v>7</v>
      </c>
      <c r="B8" s="14" t="s">
        <v>26</v>
      </c>
      <c r="C8" s="15">
        <v>44143</v>
      </c>
      <c r="D8" s="16" t="s">
        <v>30</v>
      </c>
      <c r="E8" s="17">
        <v>9</v>
      </c>
      <c r="F8" s="18">
        <v>12</v>
      </c>
      <c r="G8" s="19">
        <v>17</v>
      </c>
      <c r="H8" s="6">
        <v>20</v>
      </c>
      <c r="I8" s="7">
        <f t="shared" si="0"/>
        <v>0.3833333333333333</v>
      </c>
      <c r="J8" s="8">
        <f t="shared" si="1"/>
        <v>0.72222222222222221</v>
      </c>
    </row>
    <row r="9" spans="1:11" x14ac:dyDescent="0.35">
      <c r="A9" s="13">
        <v>8</v>
      </c>
      <c r="B9" s="14" t="s">
        <v>26</v>
      </c>
      <c r="C9" s="15">
        <v>44173</v>
      </c>
      <c r="D9" s="16" t="s">
        <v>31</v>
      </c>
      <c r="E9" s="17">
        <v>9</v>
      </c>
      <c r="F9" s="18">
        <v>23</v>
      </c>
      <c r="G9" s="19">
        <v>19</v>
      </c>
      <c r="H9" s="6">
        <v>35</v>
      </c>
      <c r="I9" s="7">
        <f t="shared" si="0"/>
        <v>0.39097222222222222</v>
      </c>
      <c r="J9" s="8">
        <f t="shared" si="1"/>
        <v>0.81597222222222221</v>
      </c>
    </row>
    <row r="10" spans="1:11" x14ac:dyDescent="0.35">
      <c r="A10" s="13">
        <v>9</v>
      </c>
      <c r="B10" s="14" t="s">
        <v>26</v>
      </c>
      <c r="C10" s="15" t="s">
        <v>27</v>
      </c>
      <c r="D10" s="16" t="s">
        <v>32</v>
      </c>
      <c r="E10" s="17">
        <v>9</v>
      </c>
      <c r="F10" s="18">
        <v>11</v>
      </c>
      <c r="G10" s="19">
        <v>18</v>
      </c>
      <c r="H10" s="6">
        <v>55</v>
      </c>
      <c r="I10" s="7">
        <f t="shared" si="0"/>
        <v>0.38263888888888892</v>
      </c>
      <c r="J10" s="8">
        <f t="shared" si="1"/>
        <v>0.78819444444444453</v>
      </c>
    </row>
    <row r="11" spans="1:11" x14ac:dyDescent="0.35">
      <c r="A11" s="13">
        <v>10</v>
      </c>
      <c r="B11" s="14" t="s">
        <v>26</v>
      </c>
      <c r="C11" s="15" t="s">
        <v>28</v>
      </c>
      <c r="D11" s="16" t="s">
        <v>33</v>
      </c>
      <c r="E11" s="17">
        <v>8</v>
      </c>
      <c r="F11" s="18">
        <v>55</v>
      </c>
      <c r="G11" s="19">
        <v>18</v>
      </c>
      <c r="H11" s="6">
        <v>17</v>
      </c>
      <c r="I11" s="7">
        <f t="shared" si="0"/>
        <v>0.37152777777777773</v>
      </c>
      <c r="J11" s="8">
        <f t="shared" si="1"/>
        <v>0.76180555555555562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C310-3D4C-4E7B-9AE9-DC7FF2655A36}">
  <dimension ref="A1:G10"/>
  <sheetViews>
    <sheetView workbookViewId="0">
      <selection activeCell="F11" sqref="F11"/>
    </sheetView>
  </sheetViews>
  <sheetFormatPr defaultRowHeight="14.5" x14ac:dyDescent="0.35"/>
  <cols>
    <col min="1" max="1" width="20.26953125" customWidth="1"/>
    <col min="2" max="2" width="14.08984375" customWidth="1"/>
    <col min="4" max="5" width="14" customWidth="1"/>
    <col min="6" max="6" width="17.7265625" customWidth="1"/>
    <col min="7" max="7" width="17.1796875" customWidth="1"/>
  </cols>
  <sheetData>
    <row r="1" spans="1:7" x14ac:dyDescent="0.35">
      <c r="A1" s="12" t="s">
        <v>10</v>
      </c>
      <c r="B1" s="12" t="s">
        <v>3</v>
      </c>
      <c r="C1" s="1"/>
      <c r="D1" s="2"/>
      <c r="E1" s="2" t="s">
        <v>39</v>
      </c>
      <c r="F1" s="2"/>
    </row>
    <row r="2" spans="1:7" x14ac:dyDescent="0.35">
      <c r="A2" s="38" t="s">
        <v>34</v>
      </c>
      <c r="B2" s="36">
        <f ca="1">TODAY()</f>
        <v>45181</v>
      </c>
      <c r="C2" s="1"/>
      <c r="D2" s="12" t="s">
        <v>40</v>
      </c>
      <c r="E2" s="12" t="s">
        <v>41</v>
      </c>
      <c r="F2" s="12" t="s">
        <v>42</v>
      </c>
    </row>
    <row r="3" spans="1:7" x14ac:dyDescent="0.35">
      <c r="A3" s="38" t="s">
        <v>35</v>
      </c>
      <c r="B3" s="37">
        <f ca="1">NOW()</f>
        <v>45181.736166898147</v>
      </c>
      <c r="C3" s="1"/>
      <c r="D3" s="39" t="s">
        <v>43</v>
      </c>
      <c r="E3" s="40">
        <v>44053</v>
      </c>
      <c r="F3" s="41">
        <f ca="1">(TODAY()-E3)/365</f>
        <v>3.0904109589041098</v>
      </c>
    </row>
    <row r="4" spans="1:7" x14ac:dyDescent="0.35">
      <c r="A4" s="38" t="s">
        <v>36</v>
      </c>
      <c r="B4" s="36">
        <f ca="1">TODAY()-1</f>
        <v>45180</v>
      </c>
      <c r="C4" s="1"/>
      <c r="D4" s="39" t="s">
        <v>44</v>
      </c>
      <c r="E4" s="40">
        <v>43443</v>
      </c>
      <c r="F4" s="41">
        <f t="shared" ref="F4:F7" ca="1" si="0">(TODAY()-E4)/365</f>
        <v>4.7616438356164386</v>
      </c>
    </row>
    <row r="5" spans="1:7" x14ac:dyDescent="0.35">
      <c r="A5" s="38" t="s">
        <v>37</v>
      </c>
      <c r="B5" s="36">
        <f ca="1">TODAY()+1</f>
        <v>45182</v>
      </c>
      <c r="C5" s="1"/>
      <c r="D5" s="39" t="s">
        <v>45</v>
      </c>
      <c r="E5" s="40">
        <v>43018</v>
      </c>
      <c r="F5" s="41">
        <f t="shared" ca="1" si="0"/>
        <v>5.9260273972602739</v>
      </c>
    </row>
    <row r="6" spans="1:7" x14ac:dyDescent="0.35">
      <c r="A6" s="38" t="s">
        <v>38</v>
      </c>
      <c r="B6" s="36">
        <f ca="1">TODAY()+7</f>
        <v>45188</v>
      </c>
      <c r="C6" s="1"/>
      <c r="D6" s="39" t="s">
        <v>46</v>
      </c>
      <c r="E6" s="40">
        <v>42043</v>
      </c>
      <c r="F6" s="41">
        <f t="shared" ca="1" si="0"/>
        <v>8.5972602739726032</v>
      </c>
    </row>
    <row r="7" spans="1:7" x14ac:dyDescent="0.35">
      <c r="A7" s="1"/>
      <c r="B7" s="1"/>
      <c r="C7" s="1"/>
      <c r="D7" s="39" t="s">
        <v>47</v>
      </c>
      <c r="E7" s="40">
        <v>42402</v>
      </c>
      <c r="F7" s="41">
        <f t="shared" ca="1" si="0"/>
        <v>7.6136986301369864</v>
      </c>
    </row>
    <row r="9" spans="1:7" x14ac:dyDescent="0.35">
      <c r="F9" s="24" t="s">
        <v>48</v>
      </c>
      <c r="G9" s="24" t="s">
        <v>49</v>
      </c>
    </row>
    <row r="10" spans="1:7" x14ac:dyDescent="0.35">
      <c r="F10" s="24" t="s">
        <v>50</v>
      </c>
      <c r="G10" s="2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121-AAE9-40F5-903C-F04ED367FE76}">
  <dimension ref="A2:E10"/>
  <sheetViews>
    <sheetView workbookViewId="0">
      <selection activeCell="C10" sqref="C10"/>
    </sheetView>
  </sheetViews>
  <sheetFormatPr defaultRowHeight="14.5" x14ac:dyDescent="0.35"/>
  <cols>
    <col min="1" max="1" width="21.26953125" customWidth="1"/>
    <col min="2" max="2" width="17" customWidth="1"/>
    <col min="3" max="3" width="16.54296875" customWidth="1"/>
    <col min="4" max="4" width="14.6328125" customWidth="1"/>
  </cols>
  <sheetData>
    <row r="2" spans="1:5" x14ac:dyDescent="0.35">
      <c r="A2" s="12" t="s">
        <v>52</v>
      </c>
      <c r="B2" s="12" t="s">
        <v>4</v>
      </c>
      <c r="C2" s="12" t="s">
        <v>5</v>
      </c>
      <c r="D2" s="12" t="s">
        <v>6</v>
      </c>
      <c r="E2" s="1"/>
    </row>
    <row r="3" spans="1:5" x14ac:dyDescent="0.35">
      <c r="A3" s="45">
        <v>43831.440520833334</v>
      </c>
      <c r="B3" s="43">
        <f>HOUR(A3)</f>
        <v>10</v>
      </c>
      <c r="C3" s="17">
        <f>MINUTE(A3)</f>
        <v>34</v>
      </c>
      <c r="D3" s="42">
        <f>SECOND(A3)</f>
        <v>21</v>
      </c>
      <c r="E3" s="1"/>
    </row>
    <row r="4" spans="1:5" x14ac:dyDescent="0.35">
      <c r="A4" s="45">
        <v>43862.398738425924</v>
      </c>
      <c r="B4" s="43">
        <f t="shared" ref="B4:B9" si="0">HOUR(A4)</f>
        <v>9</v>
      </c>
      <c r="C4" s="17">
        <f t="shared" ref="C4:C9" si="1">MINUTE(A4)</f>
        <v>34</v>
      </c>
      <c r="D4" s="42">
        <f t="shared" ref="D4:D9" si="2">SECOND(A4)</f>
        <v>11</v>
      </c>
      <c r="E4" s="1"/>
    </row>
    <row r="5" spans="1:5" x14ac:dyDescent="0.35">
      <c r="A5" s="45">
        <v>43865.139016203706</v>
      </c>
      <c r="B5" s="43">
        <f t="shared" si="0"/>
        <v>3</v>
      </c>
      <c r="C5" s="17">
        <f t="shared" si="1"/>
        <v>20</v>
      </c>
      <c r="D5" s="42">
        <f t="shared" si="2"/>
        <v>11</v>
      </c>
      <c r="E5" s="1"/>
    </row>
    <row r="6" spans="1:5" x14ac:dyDescent="0.35">
      <c r="A6" s="45">
        <v>43865.014027777775</v>
      </c>
      <c r="B6" s="43">
        <f t="shared" si="0"/>
        <v>0</v>
      </c>
      <c r="C6" s="17">
        <f t="shared" si="1"/>
        <v>20</v>
      </c>
      <c r="D6" s="42">
        <f t="shared" si="2"/>
        <v>12</v>
      </c>
      <c r="E6" s="1"/>
    </row>
    <row r="7" spans="1:5" x14ac:dyDescent="0.35">
      <c r="A7" s="45">
        <v>43865.347280092596</v>
      </c>
      <c r="B7" s="43">
        <f>HOUR(A7)</f>
        <v>8</v>
      </c>
      <c r="C7" s="17">
        <f t="shared" si="1"/>
        <v>20</v>
      </c>
      <c r="D7" s="42">
        <f t="shared" si="2"/>
        <v>5</v>
      </c>
      <c r="E7" s="1"/>
    </row>
    <row r="8" spans="1:5" x14ac:dyDescent="0.35">
      <c r="A8" s="45">
        <v>43863.385474537034</v>
      </c>
      <c r="B8" s="43">
        <f t="shared" si="0"/>
        <v>9</v>
      </c>
      <c r="C8" s="17">
        <f t="shared" si="1"/>
        <v>15</v>
      </c>
      <c r="D8" s="42">
        <f t="shared" si="2"/>
        <v>5</v>
      </c>
      <c r="E8" s="1"/>
    </row>
    <row r="9" spans="1:5" x14ac:dyDescent="0.35">
      <c r="A9" s="45">
        <v>43864.395949074074</v>
      </c>
      <c r="B9" s="43">
        <f t="shared" si="0"/>
        <v>9</v>
      </c>
      <c r="C9" s="17">
        <f t="shared" si="1"/>
        <v>30</v>
      </c>
      <c r="D9" s="42">
        <f t="shared" si="2"/>
        <v>10</v>
      </c>
      <c r="E9" s="1"/>
    </row>
    <row r="10" spans="1:5" x14ac:dyDescent="0.35">
      <c r="A10" s="1"/>
      <c r="B10" s="1"/>
      <c r="C10" s="1"/>
      <c r="D10" s="1"/>
      <c r="E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6E09-0D56-4674-AF44-35DF42EE131C}">
  <dimension ref="A1:E7"/>
  <sheetViews>
    <sheetView workbookViewId="0">
      <selection activeCell="C10" sqref="C10"/>
    </sheetView>
  </sheetViews>
  <sheetFormatPr defaultRowHeight="14.5" x14ac:dyDescent="0.35"/>
  <cols>
    <col min="1" max="1" width="16.453125" customWidth="1"/>
    <col min="2" max="2" width="15.453125" customWidth="1"/>
    <col min="3" max="3" width="14.81640625" customWidth="1"/>
    <col min="4" max="4" width="15.7265625" customWidth="1"/>
  </cols>
  <sheetData>
    <row r="1" spans="1:5" x14ac:dyDescent="0.35">
      <c r="A1" s="38" t="s">
        <v>53</v>
      </c>
      <c r="B1" s="38" t="s">
        <v>2</v>
      </c>
      <c r="C1" s="38" t="s">
        <v>1</v>
      </c>
      <c r="D1" s="38" t="s">
        <v>0</v>
      </c>
      <c r="E1" s="1"/>
    </row>
    <row r="2" spans="1:5" x14ac:dyDescent="0.35">
      <c r="A2" s="46">
        <v>43809</v>
      </c>
      <c r="B2" s="19">
        <f>DAY(A2)</f>
        <v>10</v>
      </c>
      <c r="C2" s="32">
        <f>MONTH(A2)</f>
        <v>12</v>
      </c>
      <c r="D2" s="47">
        <f>YEAR(A2)</f>
        <v>2019</v>
      </c>
      <c r="E2" s="1"/>
    </row>
    <row r="3" spans="1:5" x14ac:dyDescent="0.35">
      <c r="A3" s="44">
        <v>45179.911111111112</v>
      </c>
      <c r="B3" s="19">
        <f t="shared" ref="B3:B7" si="0">DAY(A3)</f>
        <v>10</v>
      </c>
      <c r="C3" s="32">
        <f t="shared" ref="C3:C7" si="1">MONTH(A3)</f>
        <v>9</v>
      </c>
      <c r="D3" s="47">
        <f t="shared" ref="D3:D7" si="2">YEAR(A3)</f>
        <v>2023</v>
      </c>
      <c r="E3" s="1"/>
    </row>
    <row r="4" spans="1:5" x14ac:dyDescent="0.35">
      <c r="A4" s="48">
        <v>42768</v>
      </c>
      <c r="B4" s="19">
        <f t="shared" si="0"/>
        <v>2</v>
      </c>
      <c r="C4" s="32">
        <f t="shared" si="1"/>
        <v>2</v>
      </c>
      <c r="D4" s="47">
        <f t="shared" si="2"/>
        <v>2017</v>
      </c>
      <c r="E4" s="1"/>
    </row>
    <row r="5" spans="1:5" x14ac:dyDescent="0.35">
      <c r="A5" s="46">
        <v>43152</v>
      </c>
      <c r="B5" s="19">
        <f>DAY(A5)</f>
        <v>21</v>
      </c>
      <c r="C5" s="32">
        <f>MONTH(A5)</f>
        <v>2</v>
      </c>
      <c r="D5" s="47">
        <f t="shared" si="2"/>
        <v>2018</v>
      </c>
      <c r="E5" s="1" t="s">
        <v>54</v>
      </c>
    </row>
    <row r="6" spans="1:5" x14ac:dyDescent="0.35">
      <c r="A6" s="46">
        <v>27771</v>
      </c>
      <c r="B6" s="19">
        <f t="shared" si="0"/>
        <v>12</v>
      </c>
      <c r="C6" s="32">
        <f t="shared" si="1"/>
        <v>1</v>
      </c>
      <c r="D6" s="47">
        <f t="shared" si="2"/>
        <v>1976</v>
      </c>
      <c r="E6" s="1"/>
    </row>
    <row r="7" spans="1:5" x14ac:dyDescent="0.35">
      <c r="A7" s="46">
        <v>32882</v>
      </c>
      <c r="B7" s="19">
        <f>DAY(A7)</f>
        <v>9</v>
      </c>
      <c r="C7" s="32">
        <f t="shared" si="1"/>
        <v>1</v>
      </c>
      <c r="D7" s="47">
        <f t="shared" si="2"/>
        <v>1990</v>
      </c>
      <c r="E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F67A-EF75-4F8F-9EAF-ABCD0F0A87E7}">
  <dimension ref="A1:D6"/>
  <sheetViews>
    <sheetView workbookViewId="0">
      <selection activeCell="D7" sqref="D7"/>
    </sheetView>
  </sheetViews>
  <sheetFormatPr defaultRowHeight="14.5" x14ac:dyDescent="0.35"/>
  <cols>
    <col min="1" max="1" width="16.81640625" customWidth="1"/>
    <col min="2" max="2" width="15.90625" customWidth="1"/>
    <col min="3" max="3" width="16.36328125" customWidth="1"/>
  </cols>
  <sheetData>
    <row r="1" spans="1:4" x14ac:dyDescent="0.35">
      <c r="A1" s="12" t="s">
        <v>55</v>
      </c>
      <c r="B1" s="12" t="s">
        <v>56</v>
      </c>
      <c r="C1" s="12" t="s">
        <v>57</v>
      </c>
      <c r="D1" s="25"/>
    </row>
    <row r="2" spans="1:4" x14ac:dyDescent="0.35">
      <c r="A2" s="33" t="s">
        <v>58</v>
      </c>
      <c r="B2" s="49">
        <v>43831</v>
      </c>
      <c r="C2" s="42">
        <f>WEEKNUM(B2)</f>
        <v>1</v>
      </c>
      <c r="D2" s="25" t="s">
        <v>63</v>
      </c>
    </row>
    <row r="3" spans="1:4" x14ac:dyDescent="0.35">
      <c r="A3" s="33" t="s">
        <v>59</v>
      </c>
      <c r="B3" s="49">
        <v>43837</v>
      </c>
      <c r="C3" s="42">
        <f t="shared" ref="C3:C6" si="0">WEEKNUM(B3)</f>
        <v>2</v>
      </c>
      <c r="D3" s="25" t="s">
        <v>64</v>
      </c>
    </row>
    <row r="4" spans="1:4" x14ac:dyDescent="0.35">
      <c r="A4" s="33" t="s">
        <v>60</v>
      </c>
      <c r="B4" s="50">
        <v>44068</v>
      </c>
      <c r="C4" s="42">
        <f t="shared" si="0"/>
        <v>35</v>
      </c>
      <c r="D4" s="25" t="s">
        <v>100</v>
      </c>
    </row>
    <row r="5" spans="1:4" x14ac:dyDescent="0.35">
      <c r="A5" s="33" t="s">
        <v>61</v>
      </c>
      <c r="B5" s="49">
        <v>44074</v>
      </c>
      <c r="C5" s="42">
        <f t="shared" si="0"/>
        <v>36</v>
      </c>
      <c r="D5" s="25" t="s">
        <v>101</v>
      </c>
    </row>
    <row r="6" spans="1:4" x14ac:dyDescent="0.35">
      <c r="A6" s="33" t="s">
        <v>62</v>
      </c>
      <c r="B6" s="49">
        <v>44046</v>
      </c>
      <c r="C6" s="42">
        <f t="shared" si="0"/>
        <v>32</v>
      </c>
      <c r="D6" s="25" t="s">
        <v>102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56AC-873D-4037-B64E-BBBAD49E2A99}">
  <dimension ref="A1:G11"/>
  <sheetViews>
    <sheetView workbookViewId="0">
      <selection activeCell="D10" sqref="D10"/>
    </sheetView>
  </sheetViews>
  <sheetFormatPr defaultRowHeight="14.5" x14ac:dyDescent="0.35"/>
  <cols>
    <col min="1" max="1" width="17.81640625" customWidth="1"/>
    <col min="2" max="2" width="17.6328125" customWidth="1"/>
    <col min="3" max="3" width="30.36328125" customWidth="1"/>
    <col min="4" max="4" width="17.1796875" customWidth="1"/>
    <col min="5" max="5" width="30.7265625" customWidth="1"/>
    <col min="6" max="6" width="17.26953125" customWidth="1"/>
    <col min="7" max="7" width="28.90625" customWidth="1"/>
  </cols>
  <sheetData>
    <row r="1" spans="1:7" x14ac:dyDescent="0.35">
      <c r="A1" s="32" t="s">
        <v>56</v>
      </c>
      <c r="B1" s="32" t="s">
        <v>65</v>
      </c>
      <c r="C1" s="32" t="s">
        <v>66</v>
      </c>
      <c r="D1" s="32" t="s">
        <v>67</v>
      </c>
      <c r="E1" s="32" t="s">
        <v>68</v>
      </c>
      <c r="F1" s="32" t="s">
        <v>69</v>
      </c>
      <c r="G1" s="32" t="s">
        <v>70</v>
      </c>
    </row>
    <row r="2" spans="1:7" x14ac:dyDescent="0.35">
      <c r="A2" s="51">
        <v>44060</v>
      </c>
      <c r="B2" s="42">
        <f>WEEKDAY(A2,2)</f>
        <v>1</v>
      </c>
      <c r="C2" s="52" t="s">
        <v>71</v>
      </c>
      <c r="D2" s="42">
        <f>WEEKDAY(A2,1)</f>
        <v>2</v>
      </c>
      <c r="E2" s="52" t="s">
        <v>71</v>
      </c>
      <c r="F2" s="42">
        <f>WEEKDAY(A2,3)</f>
        <v>0</v>
      </c>
      <c r="G2" s="52" t="s">
        <v>71</v>
      </c>
    </row>
    <row r="3" spans="1:7" x14ac:dyDescent="0.35">
      <c r="A3" s="51">
        <v>44091</v>
      </c>
      <c r="B3" s="42">
        <f t="shared" ref="B3:B6" si="0">WEEKDAY(A3,2)</f>
        <v>4</v>
      </c>
      <c r="C3" s="52" t="s">
        <v>72</v>
      </c>
      <c r="D3" s="42">
        <f t="shared" ref="D3:D6" si="1">WEEKDAY(A3,1)</f>
        <v>5</v>
      </c>
      <c r="E3" s="52" t="s">
        <v>72</v>
      </c>
      <c r="F3" s="42">
        <f t="shared" ref="F3:F6" si="2">WEEKDAY(A3,3)</f>
        <v>3</v>
      </c>
      <c r="G3" s="52" t="s">
        <v>72</v>
      </c>
    </row>
    <row r="4" spans="1:7" x14ac:dyDescent="0.35">
      <c r="A4" s="51">
        <v>44121</v>
      </c>
      <c r="B4" s="42">
        <f t="shared" si="0"/>
        <v>6</v>
      </c>
      <c r="C4" s="52" t="s">
        <v>73</v>
      </c>
      <c r="D4" s="42">
        <f t="shared" si="1"/>
        <v>7</v>
      </c>
      <c r="E4" s="52" t="s">
        <v>73</v>
      </c>
      <c r="F4" s="42">
        <f t="shared" si="2"/>
        <v>5</v>
      </c>
      <c r="G4" s="52" t="s">
        <v>73</v>
      </c>
    </row>
    <row r="5" spans="1:7" x14ac:dyDescent="0.35">
      <c r="A5" s="51">
        <v>44152</v>
      </c>
      <c r="B5" s="42">
        <f t="shared" si="0"/>
        <v>2</v>
      </c>
      <c r="C5" s="52" t="s">
        <v>74</v>
      </c>
      <c r="D5" s="42">
        <f t="shared" si="1"/>
        <v>3</v>
      </c>
      <c r="E5" s="52" t="s">
        <v>74</v>
      </c>
      <c r="F5" s="42">
        <f t="shared" si="2"/>
        <v>1</v>
      </c>
      <c r="G5" s="52" t="s">
        <v>74</v>
      </c>
    </row>
    <row r="6" spans="1:7" x14ac:dyDescent="0.35">
      <c r="A6" s="51">
        <v>44182</v>
      </c>
      <c r="B6" s="42">
        <f t="shared" si="0"/>
        <v>4</v>
      </c>
      <c r="C6" s="52" t="s">
        <v>72</v>
      </c>
      <c r="D6" s="42">
        <f t="shared" si="1"/>
        <v>5</v>
      </c>
      <c r="E6" s="52" t="s">
        <v>72</v>
      </c>
      <c r="F6" s="42">
        <f t="shared" si="2"/>
        <v>3</v>
      </c>
      <c r="G6" s="52" t="s">
        <v>72</v>
      </c>
    </row>
    <row r="7" spans="1:7" x14ac:dyDescent="0.35">
      <c r="A7" s="1"/>
      <c r="B7" s="1"/>
      <c r="C7" s="1"/>
      <c r="D7" s="1"/>
      <c r="E7" s="20"/>
      <c r="F7" s="1"/>
      <c r="G7" s="1"/>
    </row>
    <row r="11" spans="1:7" x14ac:dyDescent="0.35">
      <c r="C11" s="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</vt:lpstr>
      <vt:lpstr>TIME</vt:lpstr>
      <vt:lpstr>DATEVALUE</vt:lpstr>
      <vt:lpstr>TIMEVALUE</vt:lpstr>
      <vt:lpstr>NOW&amp;TODAY</vt:lpstr>
      <vt:lpstr>H_M_S_FUNCTION</vt:lpstr>
      <vt:lpstr>DAY_MONTH_YEAR</vt:lpstr>
      <vt:lpstr>WEEKNUM</vt:lpstr>
      <vt:lpstr>WEEKDAY</vt:lpstr>
      <vt:lpstr>EDATE</vt:lpstr>
      <vt:lpstr>EOMONTH</vt:lpstr>
      <vt:lpstr>WORKDAY</vt:lpstr>
      <vt:lpstr>WORKDAY.intl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Joy</dc:creator>
  <cp:lastModifiedBy>Clarence Joy</cp:lastModifiedBy>
  <dcterms:created xsi:type="dcterms:W3CDTF">2023-09-12T06:09:09Z</dcterms:created>
  <dcterms:modified xsi:type="dcterms:W3CDTF">2023-09-12T09:41:35Z</dcterms:modified>
</cp:coreProperties>
</file>