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SCHOOL\ELECTIVES 2\"/>
    </mc:Choice>
  </mc:AlternateContent>
  <xr:revisionPtr revIDLastSave="0" documentId="13_ncr:1_{19292F78-BAD4-4926-8597-A64538628916}" xr6:coauthVersionLast="47" xr6:coauthVersionMax="47" xr10:uidLastSave="{00000000-0000-0000-0000-000000000000}"/>
  <bookViews>
    <workbookView xWindow="-96" yWindow="0" windowWidth="11712" windowHeight="12336" firstSheet="2" activeTab="2" xr2:uid="{39B6D2B9-1E06-4C22-AB42-4E4E05740DF2}"/>
  </bookViews>
  <sheets>
    <sheet name="TEXT FUNCTIONS" sheetId="1" r:id="rId1"/>
    <sheet name="NUMERIC FUNCTIONS" sheetId="2" r:id="rId2"/>
    <sheet name="BASIC MATH 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1" i="3" l="1"/>
  <c r="C182" i="3"/>
  <c r="C183" i="3"/>
  <c r="C184" i="3"/>
  <c r="C180" i="3"/>
  <c r="C170" i="3"/>
  <c r="C171" i="3"/>
  <c r="C172" i="3"/>
  <c r="C173" i="3"/>
  <c r="C174" i="3"/>
  <c r="C175" i="3"/>
  <c r="C176" i="3"/>
  <c r="C169" i="3"/>
  <c r="B93" i="3"/>
  <c r="B162" i="3"/>
  <c r="B163" i="3"/>
  <c r="B164" i="3"/>
  <c r="B165" i="3"/>
  <c r="B161" i="3"/>
  <c r="B154" i="3"/>
  <c r="B155" i="3"/>
  <c r="B156" i="3"/>
  <c r="B157" i="3"/>
  <c r="B153" i="3"/>
  <c r="E149" i="3"/>
  <c r="E148" i="3"/>
  <c r="E147" i="3"/>
  <c r="B149" i="3"/>
  <c r="B148" i="3"/>
  <c r="B147" i="3"/>
  <c r="C143" i="3"/>
  <c r="C142" i="3"/>
  <c r="C126" i="3"/>
  <c r="C127" i="3"/>
  <c r="C128" i="3"/>
  <c r="C129" i="3"/>
  <c r="C130" i="3"/>
  <c r="C131" i="3"/>
  <c r="C125" i="3"/>
  <c r="G119" i="3"/>
  <c r="G118" i="3"/>
  <c r="G117" i="3"/>
  <c r="E111" i="3"/>
  <c r="E110" i="3"/>
  <c r="E109" i="3"/>
  <c r="G47" i="3"/>
  <c r="D104" i="3"/>
  <c r="A105" i="3"/>
  <c r="B94" i="3"/>
  <c r="E79" i="3"/>
  <c r="B79" i="3"/>
  <c r="B69" i="3"/>
  <c r="B68" i="3"/>
  <c r="B67" i="3"/>
  <c r="B58" i="3"/>
  <c r="J47" i="3"/>
  <c r="J46" i="3"/>
  <c r="J45" i="3"/>
  <c r="G46" i="3"/>
  <c r="G45" i="3"/>
  <c r="E36" i="3"/>
  <c r="E37" i="3"/>
  <c r="E38" i="3"/>
  <c r="E39" i="3"/>
  <c r="E35" i="3"/>
  <c r="C28" i="3"/>
  <c r="C29" i="3"/>
  <c r="C30" i="3"/>
  <c r="C31" i="3"/>
  <c r="C27" i="3"/>
  <c r="C20" i="3"/>
  <c r="C21" i="3"/>
  <c r="C22" i="3"/>
  <c r="C23" i="3"/>
  <c r="C19" i="3"/>
  <c r="B12" i="3"/>
  <c r="B13" i="3"/>
  <c r="B14" i="3"/>
  <c r="B15" i="3"/>
  <c r="B11" i="3"/>
  <c r="C4" i="3"/>
  <c r="C5" i="3"/>
  <c r="C6" i="3"/>
  <c r="C7" i="3"/>
  <c r="C3" i="3"/>
  <c r="N3" i="2"/>
  <c r="N4" i="2"/>
  <c r="N2" i="2"/>
  <c r="M3" i="2"/>
  <c r="M4" i="2"/>
  <c r="M2" i="2"/>
  <c r="G7" i="2"/>
  <c r="G4" i="2"/>
  <c r="G1" i="2"/>
  <c r="I6" i="2"/>
  <c r="I5" i="2"/>
  <c r="I4" i="2"/>
  <c r="I3" i="2"/>
  <c r="I2" i="2"/>
  <c r="D3" i="2"/>
  <c r="D4" i="2"/>
  <c r="D5" i="2"/>
  <c r="D6" i="2"/>
  <c r="D7" i="2"/>
  <c r="D2" i="2"/>
  <c r="D8" i="2" s="1"/>
  <c r="M4" i="1"/>
  <c r="M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<sst xmlns="http://schemas.openxmlformats.org/spreadsheetml/2006/main" count="203" uniqueCount="152">
  <si>
    <t>Hello World!</t>
  </si>
  <si>
    <t>Length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</si>
  <si>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</si>
  <si>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</si>
  <si>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</si>
  <si>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</si>
  <si>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</si>
  <si>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</si>
  <si>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</si>
  <si>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</si>
  <si>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</si>
  <si>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</si>
  <si>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</si>
  <si>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>Hello</t>
  </si>
  <si>
    <t>Welcome</t>
  </si>
  <si>
    <t>to</t>
  </si>
  <si>
    <t>MexEE 402</t>
  </si>
  <si>
    <t>!</t>
  </si>
  <si>
    <t xml:space="preserve"> </t>
  </si>
  <si>
    <t>Month</t>
  </si>
  <si>
    <t>Actual</t>
  </si>
  <si>
    <t>Forecast</t>
  </si>
  <si>
    <t>Error</t>
  </si>
  <si>
    <t>Total</t>
  </si>
  <si>
    <t>Sign</t>
  </si>
  <si>
    <t>Num1</t>
  </si>
  <si>
    <t>Num2</t>
  </si>
  <si>
    <t>GCD</t>
  </si>
  <si>
    <t>LCM</t>
  </si>
  <si>
    <t>Number</t>
  </si>
  <si>
    <t>Power</t>
  </si>
  <si>
    <t>Result</t>
  </si>
  <si>
    <t>POWER</t>
  </si>
  <si>
    <t>SQRT</t>
  </si>
  <si>
    <t>QUOTIENT</t>
  </si>
  <si>
    <t>Numerator</t>
  </si>
  <si>
    <t>Denominator</t>
  </si>
  <si>
    <t>MOD</t>
  </si>
  <si>
    <t>AVERAGE</t>
  </si>
  <si>
    <t>NAME</t>
  </si>
  <si>
    <t xml:space="preserve">QUIZ 1 </t>
  </si>
  <si>
    <t>QUIZ 2</t>
  </si>
  <si>
    <t>QUIZ 3</t>
  </si>
  <si>
    <t>ALEX</t>
  </si>
  <si>
    <t>SAM</t>
  </si>
  <si>
    <t>JOE</t>
  </si>
  <si>
    <t>JOHN</t>
  </si>
  <si>
    <t>STEVEN</t>
  </si>
  <si>
    <t>PRODUCT</t>
  </si>
  <si>
    <t xml:space="preserve">PRICE </t>
  </si>
  <si>
    <t>IPHONE</t>
  </si>
  <si>
    <t>BLACKBERRY</t>
  </si>
  <si>
    <t>Multiple Criteria</t>
  </si>
  <si>
    <t>AVERAGEIFS</t>
  </si>
  <si>
    <t>GROUP</t>
  </si>
  <si>
    <t>AVG_PRICE</t>
  </si>
  <si>
    <t>SAMSUNG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</si>
  <si>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</si>
  <si>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</si>
  <si>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</si>
  <si>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</si>
  <si>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</si>
  <si>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</si>
  <si>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</si>
  <si>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</si>
  <si>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</si>
  <si>
    <t>AVE_PRICE</t>
  </si>
  <si>
    <t>AVERAGEIF</t>
  </si>
  <si>
    <t>COUNTA</t>
  </si>
  <si>
    <t>Values</t>
  </si>
  <si>
    <t>Apple</t>
  </si>
  <si>
    <t>" "</t>
  </si>
  <si>
    <t>COUNTBLANK</t>
  </si>
  <si>
    <t>EMP</t>
  </si>
  <si>
    <t>Salary</t>
  </si>
  <si>
    <t>Comm</t>
  </si>
  <si>
    <t>Result 1</t>
  </si>
  <si>
    <t>Result 2</t>
  </si>
  <si>
    <t>Result 3</t>
  </si>
  <si>
    <t>COUNT FUNCTIONS</t>
  </si>
  <si>
    <t>MIN &amp; MAX</t>
  </si>
  <si>
    <t>MIN</t>
  </si>
  <si>
    <t>MAX</t>
  </si>
  <si>
    <t>Num</t>
  </si>
  <si>
    <t>SUM</t>
  </si>
  <si>
    <t>NUM</t>
  </si>
  <si>
    <t>Sum Range</t>
  </si>
  <si>
    <t>Sum of entire column</t>
  </si>
  <si>
    <t xml:space="preserve">             </t>
  </si>
  <si>
    <t>MEDIAN</t>
  </si>
  <si>
    <t>Formula</t>
  </si>
  <si>
    <t>(11+23)/2</t>
  </si>
  <si>
    <t>LARGE</t>
  </si>
  <si>
    <t>Student_name</t>
  </si>
  <si>
    <t>Total_marks</t>
  </si>
  <si>
    <t>Steven</t>
  </si>
  <si>
    <t>Alex</t>
  </si>
  <si>
    <t>Jerry</t>
  </si>
  <si>
    <t>Tom</t>
  </si>
  <si>
    <t>Joe</t>
  </si>
  <si>
    <t>Rank</t>
  </si>
  <si>
    <t>Score</t>
  </si>
  <si>
    <t>SMALL</t>
  </si>
  <si>
    <t>Name</t>
  </si>
  <si>
    <t>Start</t>
  </si>
  <si>
    <t>Finish</t>
  </si>
  <si>
    <t>Time</t>
  </si>
  <si>
    <t>Winner</t>
  </si>
  <si>
    <t>Sean</t>
  </si>
  <si>
    <t>John</t>
  </si>
  <si>
    <t>Justin</t>
  </si>
  <si>
    <t>Linda</t>
  </si>
  <si>
    <t>1st Runner up</t>
  </si>
  <si>
    <t>2nd Runner up</t>
  </si>
  <si>
    <t>3rd Runner up</t>
  </si>
  <si>
    <t xml:space="preserve">Num1 </t>
  </si>
  <si>
    <t xml:space="preserve">Num2 </t>
  </si>
  <si>
    <t>SUBTOTAL</t>
  </si>
  <si>
    <t>Year</t>
  </si>
  <si>
    <t>Sales Region</t>
  </si>
  <si>
    <t>Sale Numbers</t>
  </si>
  <si>
    <t>APJ</t>
  </si>
  <si>
    <t>EMEA</t>
  </si>
  <si>
    <t>Subtotal</t>
  </si>
  <si>
    <t>Sum</t>
  </si>
  <si>
    <t>Avg</t>
  </si>
  <si>
    <t>CEILING &amp;  FLOOR</t>
  </si>
  <si>
    <t>Floor</t>
  </si>
  <si>
    <t>Ceiling</t>
  </si>
  <si>
    <t>EVEN</t>
  </si>
  <si>
    <t>Notes</t>
  </si>
  <si>
    <t>Round up to the nearest even integer</t>
  </si>
  <si>
    <t>Round up to 2 skipping 1</t>
  </si>
  <si>
    <t>Round down away from Zero; skips -1</t>
  </si>
  <si>
    <t>Round down away from Zero; skips -3</t>
  </si>
  <si>
    <t>ODD</t>
  </si>
  <si>
    <t>Round up to the nearest odd integer</t>
  </si>
  <si>
    <t>Round up to 1</t>
  </si>
  <si>
    <t>Round up to 3; skipping 2</t>
  </si>
  <si>
    <t>Round up away from Zero tp -3; skips -2</t>
  </si>
  <si>
    <t>Round down away from Zero to -3</t>
  </si>
  <si>
    <t>ROUND</t>
  </si>
  <si>
    <t>Digit</t>
  </si>
  <si>
    <t>Round to 1 decimal places</t>
  </si>
  <si>
    <t>Round to 2 decimal places</t>
  </si>
  <si>
    <t>Round to 3 decimal places</t>
  </si>
  <si>
    <t>Round to nearest whole number</t>
  </si>
  <si>
    <t>Round to nearest 10</t>
  </si>
  <si>
    <t>Round to nearest 100</t>
  </si>
  <si>
    <t>Round to nearest 1000</t>
  </si>
  <si>
    <t>Round to nearest 10000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</si>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</sst>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8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2" borderId="0" xfId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2" fontId="0" fillId="3" borderId="1" xfId="0" applyNumberFormat="1" applyFill="1" applyBorder="1"/>
    <xf numFmtId="2" fontId="0" fillId="5" borderId="1" xfId="0" applyNumberForma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67" fontId="0" fillId="0" borderId="1" xfId="0" applyNumberFormat="1" applyBorder="1"/>
    <xf numFmtId="0" fontId="1" fillId="3" borderId="0" xfId="0" applyFont="1" applyFill="1"/>
    <xf numFmtId="0" fontId="3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8" fontId="0" fillId="0" borderId="1" xfId="0" applyNumberFormat="1" applyBorder="1"/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581D-9457-41CB-9A71-524E972B018C}">
  <dimension ref="A1:M7"/>
  <sheetViews>
    <sheetView zoomScaleNormal="100" workbookViewId="0">
      <pane xSplit="1" topLeftCell="K1" activePane="topRight" state="frozen"/>
      <selection pane="topRight" activeCell="L10" sqref="L10"/>
    </sheetView>
  </sheetViews>
  <sheetFormatPr defaultColWidth="20.77734375" defaultRowHeight="14.4" x14ac:dyDescent="0.3"/>
  <cols>
    <col min="13" max="13" width="26.6640625" bestFit="1" customWidth="1"/>
  </cols>
  <sheetData>
    <row r="1" spans="1:13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0</v>
      </c>
      <c r="B2">
        <f>LEN(A2)</f>
        <v>12</v>
      </c>
      <c r="C2" t="str">
        <f>TRIM(A2)</f>
        <v>Hello World!</v>
      </c>
      <c r="D2" t="str">
        <f xml:space="preserve"> UPPER(A2)</f>
        <v>HELLO WORLD!</v>
      </c>
      <c r="E2" t="str">
        <f>LOWER(A2)</f>
        <v>hello world!</v>
      </c>
      <c r="F2" t="str">
        <f>PROPER(A2)</f>
        <v>Hello World!</v>
      </c>
      <c r="G2" t="str">
        <f>SUBSTITUTE(A2, "World", "Love")</f>
        <v>Hello Love!</v>
      </c>
      <c r="H2" t="str">
        <f>REPLACE(A2, 7, 9, "Sir Mikko!")</f>
        <v>Hello Sir Mikko!</v>
      </c>
      <c r="I2">
        <f>FIND("World", A2, 1)</f>
        <v>7</v>
      </c>
      <c r="J2" t="str">
        <f>LEFT(A2, 5)</f>
        <v>Hello</v>
      </c>
      <c r="K2" t="str">
        <f>RIGHT(A2, 6)</f>
        <v>World!</v>
      </c>
      <c r="L2" t="str">
        <f>MID(A2, 2, 5)</f>
        <v xml:space="preserve">ello </v>
      </c>
      <c r="M2" t="str">
        <f>CONCATENATE(A3, " ", A4, " ", A5, " ", A6, " ",  A7)</f>
        <v>Hello Welcome to MexEE 402 !</v>
      </c>
    </row>
    <row r="3" spans="1:13" x14ac:dyDescent="0.3">
      <c r="A3" t="s">
        <v>13</v>
      </c>
      <c r="L3" t="s">
        <v>18</v>
      </c>
      <c r="M3" t="str">
        <f>CONCATENATE(A3, " ", A4)</f>
        <v>Hello Welcome</v>
      </c>
    </row>
    <row r="4" spans="1:13" x14ac:dyDescent="0.3">
      <c r="A4" t="s">
        <v>14</v>
      </c>
      <c r="M4" t="str">
        <f>CONCATENATE(A3," ",RIGHT(A2,6))</f>
        <v>Hello World!</v>
      </c>
    </row>
    <row r="5" spans="1:13" x14ac:dyDescent="0.3">
      <c r="A5" t="s">
        <v>15</v>
      </c>
    </row>
    <row r="6" spans="1:13" x14ac:dyDescent="0.3">
      <c r="A6" t="s">
        <v>16</v>
      </c>
    </row>
    <row r="7" spans="1:13" x14ac:dyDescent="0.3">
      <c r="A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BA15-0E65-40E3-8C09-A985488C51BF}">
  <dimension ref="A1:N9"/>
  <sheetViews>
    <sheetView workbookViewId="0">
      <selection activeCell="L16" sqref="L16"/>
    </sheetView>
  </sheetViews>
  <sheetFormatPr defaultRowHeight="14.4" x14ac:dyDescent="0.3"/>
  <sheetData>
    <row r="1" spans="1:14" x14ac:dyDescent="0.3">
      <c r="A1" s="1" t="s">
        <v>19</v>
      </c>
      <c r="B1" s="1" t="s">
        <v>20</v>
      </c>
      <c r="C1" s="1" t="s">
        <v>21</v>
      </c>
      <c r="D1" s="1" t="s">
        <v>22</v>
      </c>
      <c r="F1">
        <v>-5</v>
      </c>
      <c r="G1" s="2">
        <f>ABS(F1)</f>
        <v>5</v>
      </c>
      <c r="I1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 x14ac:dyDescent="0.3">
      <c r="A2">
        <v>1</v>
      </c>
      <c r="B2">
        <v>79</v>
      </c>
      <c r="C2">
        <v>81</v>
      </c>
      <c r="D2" s="2">
        <f>ABS(B2-C2)</f>
        <v>2</v>
      </c>
      <c r="H2">
        <v>1</v>
      </c>
      <c r="I2" s="3">
        <f>SIGN(H2)</f>
        <v>1</v>
      </c>
      <c r="K2" s="4">
        <v>45</v>
      </c>
      <c r="L2" s="4">
        <v>54</v>
      </c>
      <c r="M2" s="5">
        <f>GCD(K2, L2 )</f>
        <v>9</v>
      </c>
      <c r="N2" s="5">
        <f>LCM(K2, L2)</f>
        <v>270</v>
      </c>
    </row>
    <row r="3" spans="1:14" x14ac:dyDescent="0.3">
      <c r="A3">
        <v>2</v>
      </c>
      <c r="B3">
        <v>81</v>
      </c>
      <c r="C3">
        <v>81</v>
      </c>
      <c r="D3" s="2">
        <f t="shared" ref="D3:D7" si="0">ABS(B3-C3)</f>
        <v>0</v>
      </c>
      <c r="H3">
        <v>0</v>
      </c>
      <c r="I3" s="3">
        <f t="shared" ref="I3:I6" si="1">SIGN(H3)</f>
        <v>0</v>
      </c>
      <c r="K3" s="4">
        <v>24</v>
      </c>
      <c r="L3" s="4">
        <v>36</v>
      </c>
      <c r="M3" s="5">
        <f t="shared" ref="M3:M4" si="2">GCD(K3, L3 )</f>
        <v>12</v>
      </c>
      <c r="N3" s="5">
        <f t="shared" ref="N3:N4" si="3">LCM(K3, L3)</f>
        <v>72</v>
      </c>
    </row>
    <row r="4" spans="1:14" x14ac:dyDescent="0.3">
      <c r="A4">
        <v>3</v>
      </c>
      <c r="B4">
        <v>85</v>
      </c>
      <c r="C4">
        <v>81</v>
      </c>
      <c r="D4" s="2">
        <f t="shared" si="0"/>
        <v>4</v>
      </c>
      <c r="F4">
        <v>0</v>
      </c>
      <c r="G4" s="3">
        <f>ABS(F4)</f>
        <v>0</v>
      </c>
      <c r="H4">
        <v>-1</v>
      </c>
      <c r="I4" s="3">
        <f t="shared" si="1"/>
        <v>-1</v>
      </c>
      <c r="K4" s="4">
        <v>60</v>
      </c>
      <c r="L4" s="4">
        <v>36</v>
      </c>
      <c r="M4" s="5">
        <f t="shared" si="2"/>
        <v>12</v>
      </c>
      <c r="N4" s="5">
        <f t="shared" si="3"/>
        <v>180</v>
      </c>
    </row>
    <row r="5" spans="1:14" x14ac:dyDescent="0.3">
      <c r="A5">
        <v>4</v>
      </c>
      <c r="B5">
        <v>81</v>
      </c>
      <c r="C5">
        <v>77</v>
      </c>
      <c r="D5" s="2">
        <f t="shared" si="0"/>
        <v>4</v>
      </c>
      <c r="H5">
        <v>-26</v>
      </c>
      <c r="I5" s="3">
        <f t="shared" si="1"/>
        <v>-1</v>
      </c>
    </row>
    <row r="6" spans="1:14" x14ac:dyDescent="0.3">
      <c r="A6">
        <v>5</v>
      </c>
      <c r="B6">
        <v>70</v>
      </c>
      <c r="C6">
        <v>75</v>
      </c>
      <c r="D6" s="2">
        <f t="shared" si="0"/>
        <v>5</v>
      </c>
      <c r="H6">
        <v>45</v>
      </c>
      <c r="I6" s="3">
        <f t="shared" si="1"/>
        <v>1</v>
      </c>
    </row>
    <row r="7" spans="1:14" x14ac:dyDescent="0.3">
      <c r="A7">
        <v>6</v>
      </c>
      <c r="B7">
        <v>73</v>
      </c>
      <c r="C7">
        <v>74</v>
      </c>
      <c r="D7" s="2">
        <f t="shared" si="0"/>
        <v>1</v>
      </c>
      <c r="F7">
        <v>5</v>
      </c>
      <c r="G7" s="3">
        <f>ABS(F7)</f>
        <v>5</v>
      </c>
    </row>
    <row r="8" spans="1:14" x14ac:dyDescent="0.3">
      <c r="C8" s="1" t="s">
        <v>23</v>
      </c>
      <c r="D8" s="2">
        <f>SUM(D2:D7)</f>
        <v>16</v>
      </c>
    </row>
    <row r="9" spans="1:14" x14ac:dyDescent="0.3">
      <c r="C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D939-7B5B-439B-8379-58E6DB598316}">
  <dimension ref="A1:J184"/>
  <sheetViews>
    <sheetView tabSelected="1" topLeftCell="A140" workbookViewId="0">
      <selection activeCell="D184" sqref="D184"/>
    </sheetView>
  </sheetViews>
  <sheetFormatPr defaultColWidth="20.77734375" defaultRowHeight="14.4" x14ac:dyDescent="0.3"/>
  <sheetData>
    <row r="1" spans="1:3" x14ac:dyDescent="0.3">
      <c r="A1" s="13" t="s">
        <v>32</v>
      </c>
      <c r="B1" s="13"/>
      <c r="C1" s="13"/>
    </row>
    <row r="2" spans="1:3" x14ac:dyDescent="0.3">
      <c r="A2" s="6" t="s">
        <v>29</v>
      </c>
      <c r="B2" s="6" t="s">
        <v>30</v>
      </c>
      <c r="C2" s="6" t="s">
        <v>31</v>
      </c>
    </row>
    <row r="3" spans="1:3" x14ac:dyDescent="0.3">
      <c r="A3" s="4">
        <v>2</v>
      </c>
      <c r="B3" s="4">
        <v>2</v>
      </c>
      <c r="C3" s="5">
        <f>POWER(A3, B3)</f>
        <v>4</v>
      </c>
    </row>
    <row r="4" spans="1:3" x14ac:dyDescent="0.3">
      <c r="A4" s="4">
        <v>2</v>
      </c>
      <c r="B4" s="4">
        <v>4</v>
      </c>
      <c r="C4" s="5">
        <f t="shared" ref="C4:C7" si="0">POWER(A4, B4)</f>
        <v>16</v>
      </c>
    </row>
    <row r="5" spans="1:3" x14ac:dyDescent="0.3">
      <c r="A5" s="4">
        <v>2</v>
      </c>
      <c r="B5" s="4">
        <v>8</v>
      </c>
      <c r="C5" s="5">
        <f t="shared" si="0"/>
        <v>256</v>
      </c>
    </row>
    <row r="6" spans="1:3" x14ac:dyDescent="0.3">
      <c r="A6" s="4">
        <v>200</v>
      </c>
      <c r="B6" s="4">
        <v>2</v>
      </c>
      <c r="C6" s="5">
        <f t="shared" si="0"/>
        <v>40000</v>
      </c>
    </row>
    <row r="7" spans="1:3" x14ac:dyDescent="0.3">
      <c r="A7" s="4">
        <v>30</v>
      </c>
      <c r="B7" s="4">
        <v>2</v>
      </c>
      <c r="C7" s="5">
        <f t="shared" si="0"/>
        <v>900</v>
      </c>
    </row>
    <row r="9" spans="1:3" x14ac:dyDescent="0.3">
      <c r="A9" s="14" t="s">
        <v>33</v>
      </c>
      <c r="B9" s="14"/>
    </row>
    <row r="10" spans="1:3" x14ac:dyDescent="0.3">
      <c r="A10" s="6" t="s">
        <v>29</v>
      </c>
      <c r="B10" s="6" t="s">
        <v>31</v>
      </c>
    </row>
    <row r="11" spans="1:3" x14ac:dyDescent="0.3">
      <c r="A11" s="4">
        <v>55</v>
      </c>
      <c r="B11" s="8">
        <f>SQRT(A11)</f>
        <v>7.416198487095663</v>
      </c>
    </row>
    <row r="12" spans="1:3" x14ac:dyDescent="0.3">
      <c r="A12" s="4">
        <v>16</v>
      </c>
      <c r="B12" s="8">
        <f t="shared" ref="B12:B15" si="1">SQRT(A12)</f>
        <v>4</v>
      </c>
    </row>
    <row r="13" spans="1:3" x14ac:dyDescent="0.3">
      <c r="A13" s="4">
        <v>25</v>
      </c>
      <c r="B13" s="8">
        <f t="shared" si="1"/>
        <v>5</v>
      </c>
    </row>
    <row r="14" spans="1:3" x14ac:dyDescent="0.3">
      <c r="A14" s="7">
        <v>-6</v>
      </c>
      <c r="B14" s="9" t="e">
        <f t="shared" si="1"/>
        <v>#NUM!</v>
      </c>
    </row>
    <row r="15" spans="1:3" x14ac:dyDescent="0.3">
      <c r="A15" s="4">
        <v>34</v>
      </c>
      <c r="B15" s="8">
        <f t="shared" si="1"/>
        <v>5.8309518948453007</v>
      </c>
    </row>
    <row r="17" spans="1:3" x14ac:dyDescent="0.3">
      <c r="A17" s="14" t="s">
        <v>34</v>
      </c>
      <c r="B17" s="14"/>
      <c r="C17" s="14"/>
    </row>
    <row r="18" spans="1:3" x14ac:dyDescent="0.3">
      <c r="A18" s="6" t="s">
        <v>35</v>
      </c>
      <c r="B18" s="6" t="s">
        <v>36</v>
      </c>
      <c r="C18" s="6" t="s">
        <v>31</v>
      </c>
    </row>
    <row r="19" spans="1:3" x14ac:dyDescent="0.3">
      <c r="A19" s="4">
        <v>12</v>
      </c>
      <c r="B19" s="4">
        <v>2</v>
      </c>
      <c r="C19" s="5">
        <f>QUOTIENT(A19,B19)</f>
        <v>6</v>
      </c>
    </row>
    <row r="20" spans="1:3" x14ac:dyDescent="0.3">
      <c r="A20" s="4">
        <v>24</v>
      </c>
      <c r="B20" s="4">
        <v>4</v>
      </c>
      <c r="C20" s="5">
        <f t="shared" ref="C20:C23" si="2">QUOTIENT(A20,B20)</f>
        <v>6</v>
      </c>
    </row>
    <row r="21" spans="1:3" x14ac:dyDescent="0.3">
      <c r="A21" s="4">
        <v>678</v>
      </c>
      <c r="B21" s="4">
        <v>2</v>
      </c>
      <c r="C21" s="5">
        <f t="shared" si="2"/>
        <v>339</v>
      </c>
    </row>
    <row r="22" spans="1:3" x14ac:dyDescent="0.3">
      <c r="A22" s="4">
        <v>55</v>
      </c>
      <c r="B22" s="4">
        <v>5</v>
      </c>
      <c r="C22" s="5">
        <f t="shared" si="2"/>
        <v>11</v>
      </c>
    </row>
    <row r="23" spans="1:3" x14ac:dyDescent="0.3">
      <c r="A23" s="4">
        <v>789</v>
      </c>
      <c r="B23" s="4">
        <v>3</v>
      </c>
      <c r="C23" s="5">
        <f t="shared" si="2"/>
        <v>263</v>
      </c>
    </row>
    <row r="25" spans="1:3" x14ac:dyDescent="0.3">
      <c r="A25" s="13" t="s">
        <v>37</v>
      </c>
      <c r="B25" s="15"/>
      <c r="C25" s="15"/>
    </row>
    <row r="26" spans="1:3" x14ac:dyDescent="0.3">
      <c r="A26" s="6" t="s">
        <v>35</v>
      </c>
      <c r="B26" s="6" t="s">
        <v>36</v>
      </c>
      <c r="C26" s="6" t="s">
        <v>31</v>
      </c>
    </row>
    <row r="27" spans="1:3" x14ac:dyDescent="0.3">
      <c r="A27" s="4">
        <v>12</v>
      </c>
      <c r="B27" s="4">
        <v>2</v>
      </c>
      <c r="C27" s="5">
        <f>MOD(A27,B27)</f>
        <v>0</v>
      </c>
    </row>
    <row r="28" spans="1:3" x14ac:dyDescent="0.3">
      <c r="A28" s="4">
        <v>24</v>
      </c>
      <c r="B28" s="4">
        <v>-7</v>
      </c>
      <c r="C28" s="5">
        <f t="shared" ref="C28:C31" si="3">MOD(A28,B28)</f>
        <v>-4</v>
      </c>
    </row>
    <row r="29" spans="1:3" x14ac:dyDescent="0.3">
      <c r="A29" s="4">
        <v>678</v>
      </c>
      <c r="B29" s="4">
        <v>9</v>
      </c>
      <c r="C29" s="5">
        <f t="shared" si="3"/>
        <v>3</v>
      </c>
    </row>
    <row r="30" spans="1:3" x14ac:dyDescent="0.3">
      <c r="A30" s="4">
        <v>55</v>
      </c>
      <c r="B30" s="4">
        <v>5</v>
      </c>
      <c r="C30" s="5">
        <f t="shared" si="3"/>
        <v>0</v>
      </c>
    </row>
    <row r="31" spans="1:3" x14ac:dyDescent="0.3">
      <c r="A31" s="4">
        <v>789</v>
      </c>
      <c r="B31" s="4">
        <v>37</v>
      </c>
      <c r="C31" s="5">
        <f t="shared" si="3"/>
        <v>12</v>
      </c>
    </row>
    <row r="33" spans="1:10" x14ac:dyDescent="0.3">
      <c r="A33" s="14" t="s">
        <v>38</v>
      </c>
      <c r="B33" s="14"/>
      <c r="C33" s="14"/>
      <c r="D33" s="14"/>
      <c r="E33" s="14"/>
    </row>
    <row r="34" spans="1:10" x14ac:dyDescent="0.3">
      <c r="A34" s="6" t="s">
        <v>39</v>
      </c>
      <c r="B34" s="6" t="s">
        <v>40</v>
      </c>
      <c r="C34" s="6" t="s">
        <v>41</v>
      </c>
      <c r="D34" s="6" t="s">
        <v>42</v>
      </c>
      <c r="E34" s="6" t="s">
        <v>38</v>
      </c>
    </row>
    <row r="35" spans="1:10" x14ac:dyDescent="0.3">
      <c r="A35" s="4" t="s">
        <v>43</v>
      </c>
      <c r="B35" s="4">
        <v>45</v>
      </c>
      <c r="C35" s="4">
        <v>36</v>
      </c>
      <c r="D35" s="4">
        <v>48</v>
      </c>
      <c r="E35" s="8">
        <f>AVERAGE(B35,C35,D35)</f>
        <v>43</v>
      </c>
    </row>
    <row r="36" spans="1:10" x14ac:dyDescent="0.3">
      <c r="A36" s="4" t="s">
        <v>44</v>
      </c>
      <c r="B36" s="4">
        <v>50</v>
      </c>
      <c r="C36" s="4">
        <v>48</v>
      </c>
      <c r="D36" s="4">
        <v>39</v>
      </c>
      <c r="E36" s="8">
        <f t="shared" ref="E36:E39" si="4">AVERAGE(B36,C36,D36)</f>
        <v>45.666666666666664</v>
      </c>
    </row>
    <row r="37" spans="1:10" x14ac:dyDescent="0.3">
      <c r="A37" s="4" t="s">
        <v>45</v>
      </c>
      <c r="B37" s="4">
        <v>34</v>
      </c>
      <c r="C37" s="4">
        <v>35</v>
      </c>
      <c r="D37" s="4">
        <v>50</v>
      </c>
      <c r="E37" s="8">
        <f t="shared" si="4"/>
        <v>39.666666666666664</v>
      </c>
    </row>
    <row r="38" spans="1:10" x14ac:dyDescent="0.3">
      <c r="A38" s="4" t="s">
        <v>46</v>
      </c>
      <c r="B38" s="4">
        <v>31</v>
      </c>
      <c r="C38" s="4">
        <v>45</v>
      </c>
      <c r="D38" s="4">
        <v>48</v>
      </c>
      <c r="E38" s="8">
        <f t="shared" si="4"/>
        <v>41.333333333333336</v>
      </c>
    </row>
    <row r="39" spans="1:10" x14ac:dyDescent="0.3">
      <c r="A39" s="4" t="s">
        <v>47</v>
      </c>
      <c r="B39" s="4">
        <v>45</v>
      </c>
      <c r="C39" s="4">
        <v>42</v>
      </c>
      <c r="D39" s="4">
        <v>40</v>
      </c>
      <c r="E39" s="8">
        <f t="shared" si="4"/>
        <v>42.333333333333336</v>
      </c>
    </row>
    <row r="42" spans="1:10" x14ac:dyDescent="0.3">
      <c r="A42" s="3" t="s">
        <v>48</v>
      </c>
      <c r="B42" s="3" t="s">
        <v>49</v>
      </c>
      <c r="C42" t="s">
        <v>57</v>
      </c>
      <c r="D42" t="s">
        <v>61</v>
      </c>
      <c r="F42" s="16" t="s">
        <v>52</v>
      </c>
      <c r="G42" s="16"/>
      <c r="I42" s="16" t="s">
        <v>65</v>
      </c>
      <c r="J42" s="16"/>
    </row>
    <row r="43" spans="1:10" x14ac:dyDescent="0.3">
      <c r="A43" t="s">
        <v>50</v>
      </c>
      <c r="B43">
        <v>1500</v>
      </c>
      <c r="C43" t="s">
        <v>58</v>
      </c>
      <c r="D43" t="s">
        <v>62</v>
      </c>
      <c r="F43" s="12" t="s">
        <v>53</v>
      </c>
      <c r="G43" s="12"/>
      <c r="I43" s="12" t="s">
        <v>67</v>
      </c>
      <c r="J43" s="12"/>
    </row>
    <row r="44" spans="1:10" x14ac:dyDescent="0.3">
      <c r="A44" t="s">
        <v>50</v>
      </c>
      <c r="B44">
        <v>1200</v>
      </c>
      <c r="C44" t="s">
        <v>58</v>
      </c>
      <c r="D44" t="s">
        <v>63</v>
      </c>
      <c r="F44" s="5" t="s">
        <v>54</v>
      </c>
      <c r="G44" s="5" t="s">
        <v>55</v>
      </c>
      <c r="I44" s="18" t="s">
        <v>54</v>
      </c>
      <c r="J44" s="18" t="s">
        <v>66</v>
      </c>
    </row>
    <row r="45" spans="1:10" x14ac:dyDescent="0.3">
      <c r="A45" t="s">
        <v>56</v>
      </c>
      <c r="B45">
        <v>2000</v>
      </c>
      <c r="C45" t="s">
        <v>58</v>
      </c>
      <c r="D45" t="s">
        <v>64</v>
      </c>
      <c r="F45" s="4" t="s">
        <v>50</v>
      </c>
      <c r="G45" s="19">
        <f>AVERAGEIFS(B43:B48, A43:A48, "IPHONE")</f>
        <v>1566.6666666666667</v>
      </c>
      <c r="I45" s="4" t="s">
        <v>50</v>
      </c>
      <c r="J45" s="19">
        <f>AVERAGEIF(A43:A48, "IPHONE",B43:B48)</f>
        <v>1566.6666666666667</v>
      </c>
    </row>
    <row r="46" spans="1:10" x14ac:dyDescent="0.3">
      <c r="A46" t="s">
        <v>50</v>
      </c>
      <c r="B46">
        <v>2000</v>
      </c>
      <c r="C46" t="s">
        <v>59</v>
      </c>
      <c r="D46" t="s">
        <v>63</v>
      </c>
      <c r="F46" s="4" t="s">
        <v>56</v>
      </c>
      <c r="G46" s="4">
        <f>AVERAGEIFS(B43:B48, A43:A48, "SAMSUNG", C43:C48, "red")</f>
        <v>2000</v>
      </c>
      <c r="I46" s="4" t="s">
        <v>56</v>
      </c>
      <c r="J46" s="4">
        <f>AVERAGEIF(A43:A48, "SAMSUNG", B43:B48)</f>
        <v>1700</v>
      </c>
    </row>
    <row r="47" spans="1:10" x14ac:dyDescent="0.3">
      <c r="A47" t="s">
        <v>51</v>
      </c>
      <c r="B47">
        <v>1100</v>
      </c>
      <c r="C47" t="s">
        <v>60</v>
      </c>
      <c r="D47" t="s">
        <v>63</v>
      </c>
      <c r="F47" s="4" t="s">
        <v>51</v>
      </c>
      <c r="G47" s="4">
        <f>AVERAGEIFS(B43:B48, A43:A48, "BLACKBERRY", D43:D48, "china")</f>
        <v>1100</v>
      </c>
      <c r="I47" s="4" t="s">
        <v>51</v>
      </c>
      <c r="J47" s="4">
        <f>AVERAGEIF(A43:A48, "BLACKBERRY", B43:B48)</f>
        <v>1100</v>
      </c>
    </row>
    <row r="48" spans="1:10" x14ac:dyDescent="0.3">
      <c r="A48" t="s">
        <v>56</v>
      </c>
      <c r="B48">
        <v>1400</v>
      </c>
      <c r="C48" t="s">
        <v>60</v>
      </c>
      <c r="D48" t="s">
        <v>63</v>
      </c>
    </row>
    <row r="50" spans="1:3" x14ac:dyDescent="0.3">
      <c r="A50" s="26" t="s">
        <v>79</v>
      </c>
      <c r="B50" s="26"/>
      <c r="C50" s="26"/>
    </row>
    <row r="51" spans="1:3" x14ac:dyDescent="0.3">
      <c r="A51" s="21" t="s">
        <v>68</v>
      </c>
    </row>
    <row r="52" spans="1:3" x14ac:dyDescent="0.3">
      <c r="A52" s="20" t="s">
        <v>69</v>
      </c>
    </row>
    <row r="53" spans="1:3" x14ac:dyDescent="0.3">
      <c r="A53" s="10" t="s">
        <v>70</v>
      </c>
    </row>
    <row r="54" spans="1:3" x14ac:dyDescent="0.3">
      <c r="A54" s="10">
        <v>1</v>
      </c>
    </row>
    <row r="55" spans="1:3" x14ac:dyDescent="0.3">
      <c r="A55" s="10" t="s">
        <v>71</v>
      </c>
    </row>
    <row r="56" spans="1:3" x14ac:dyDescent="0.3">
      <c r="A56" s="10"/>
    </row>
    <row r="57" spans="1:3" x14ac:dyDescent="0.3">
      <c r="A57" s="10">
        <v>-3</v>
      </c>
    </row>
    <row r="58" spans="1:3" x14ac:dyDescent="0.3">
      <c r="A58" s="20" t="s">
        <v>31</v>
      </c>
      <c r="B58" s="20">
        <f>COUNTA(A53:A57)</f>
        <v>4</v>
      </c>
    </row>
    <row r="60" spans="1:3" x14ac:dyDescent="0.3">
      <c r="A60" s="23" t="s">
        <v>72</v>
      </c>
      <c r="B60" s="23"/>
      <c r="C60" s="23"/>
    </row>
    <row r="61" spans="1:3" x14ac:dyDescent="0.3">
      <c r="A61" s="24" t="s">
        <v>73</v>
      </c>
      <c r="B61" s="24" t="s">
        <v>74</v>
      </c>
      <c r="C61" s="24" t="s">
        <v>75</v>
      </c>
    </row>
    <row r="62" spans="1:3" x14ac:dyDescent="0.3">
      <c r="A62" s="11">
        <v>101</v>
      </c>
      <c r="B62" s="25">
        <v>2000</v>
      </c>
      <c r="C62" s="25">
        <v>0</v>
      </c>
    </row>
    <row r="63" spans="1:3" x14ac:dyDescent="0.3">
      <c r="A63" s="11">
        <v>102</v>
      </c>
      <c r="B63" s="25">
        <v>2200</v>
      </c>
      <c r="C63" s="25">
        <v>0.5</v>
      </c>
    </row>
    <row r="64" spans="1:3" x14ac:dyDescent="0.3">
      <c r="A64" s="11">
        <v>103</v>
      </c>
      <c r="B64" s="25"/>
      <c r="C64" s="25"/>
    </row>
    <row r="65" spans="1:5" x14ac:dyDescent="0.3">
      <c r="A65" s="11">
        <v>104</v>
      </c>
      <c r="B65" s="25">
        <v>3000</v>
      </c>
      <c r="C65" s="25"/>
    </row>
    <row r="66" spans="1:5" x14ac:dyDescent="0.3">
      <c r="A66" s="11"/>
      <c r="B66" s="25"/>
      <c r="C66" s="25">
        <v>0.15</v>
      </c>
    </row>
    <row r="67" spans="1:5" x14ac:dyDescent="0.3">
      <c r="A67" s="24" t="s">
        <v>76</v>
      </c>
      <c r="B67" s="6">
        <f>COUNTBLANK(A62:A66)</f>
        <v>1</v>
      </c>
    </row>
    <row r="68" spans="1:5" x14ac:dyDescent="0.3">
      <c r="A68" s="24" t="s">
        <v>77</v>
      </c>
      <c r="B68" s="6">
        <f>COUNTBLANK(B62:B66)</f>
        <v>2</v>
      </c>
    </row>
    <row r="69" spans="1:5" x14ac:dyDescent="0.3">
      <c r="A69" s="24" t="s">
        <v>78</v>
      </c>
      <c r="B69" s="6">
        <f>COUNTBLANK(C62:C66)</f>
        <v>2</v>
      </c>
    </row>
    <row r="71" spans="1:5" x14ac:dyDescent="0.3">
      <c r="A71" s="28" t="s">
        <v>80</v>
      </c>
      <c r="B71" s="28"/>
      <c r="C71" s="28"/>
      <c r="D71" s="28"/>
      <c r="E71" s="28"/>
    </row>
    <row r="72" spans="1:5" x14ac:dyDescent="0.3">
      <c r="A72" s="27" t="s">
        <v>81</v>
      </c>
      <c r="B72" s="27"/>
      <c r="D72" s="29" t="s">
        <v>82</v>
      </c>
      <c r="E72" s="29"/>
    </row>
    <row r="73" spans="1:5" x14ac:dyDescent="0.3">
      <c r="A73" s="5" t="s">
        <v>83</v>
      </c>
      <c r="D73" s="5" t="s">
        <v>83</v>
      </c>
    </row>
    <row r="74" spans="1:5" x14ac:dyDescent="0.3">
      <c r="A74" s="4">
        <v>1.4</v>
      </c>
      <c r="D74" s="4">
        <v>25</v>
      </c>
    </row>
    <row r="75" spans="1:5" x14ac:dyDescent="0.3">
      <c r="A75" s="4">
        <v>345</v>
      </c>
      <c r="D75" s="4">
        <v>34</v>
      </c>
    </row>
    <row r="76" spans="1:5" x14ac:dyDescent="0.3">
      <c r="A76" s="4">
        <v>78</v>
      </c>
      <c r="D76" s="4">
        <v>0.3</v>
      </c>
    </row>
    <row r="77" spans="1:5" x14ac:dyDescent="0.3">
      <c r="A77" s="4">
        <v>67</v>
      </c>
      <c r="D77" s="4">
        <v>-0.1</v>
      </c>
    </row>
    <row r="78" spans="1:5" x14ac:dyDescent="0.3">
      <c r="A78" s="4">
        <v>0.2</v>
      </c>
      <c r="D78" s="4">
        <v>345</v>
      </c>
    </row>
    <row r="79" spans="1:5" x14ac:dyDescent="0.3">
      <c r="A79" s="5" t="s">
        <v>31</v>
      </c>
      <c r="B79" s="3">
        <f>MIN(A74:A78)</f>
        <v>0.2</v>
      </c>
      <c r="D79" s="5" t="s">
        <v>31</v>
      </c>
      <c r="E79" s="3">
        <f>MAX(D74:D78)</f>
        <v>345</v>
      </c>
    </row>
    <row r="81" spans="1:4" x14ac:dyDescent="0.3">
      <c r="A81" s="23" t="s">
        <v>84</v>
      </c>
      <c r="B81" s="23"/>
    </row>
    <row r="82" spans="1:4" x14ac:dyDescent="0.3">
      <c r="A82" s="24" t="s">
        <v>85</v>
      </c>
    </row>
    <row r="83" spans="1:4" x14ac:dyDescent="0.3">
      <c r="A83" s="4">
        <v>11</v>
      </c>
    </row>
    <row r="84" spans="1:4" x14ac:dyDescent="0.3">
      <c r="A84" s="4">
        <v>2</v>
      </c>
    </row>
    <row r="85" spans="1:4" x14ac:dyDescent="0.3">
      <c r="A85" s="4">
        <v>3</v>
      </c>
    </row>
    <row r="86" spans="1:4" x14ac:dyDescent="0.3">
      <c r="A86" s="4">
        <v>4</v>
      </c>
    </row>
    <row r="87" spans="1:4" x14ac:dyDescent="0.3">
      <c r="A87" s="4">
        <v>5</v>
      </c>
    </row>
    <row r="88" spans="1:4" x14ac:dyDescent="0.3">
      <c r="A88" s="4">
        <v>6</v>
      </c>
    </row>
    <row r="89" spans="1:4" x14ac:dyDescent="0.3">
      <c r="A89" s="4">
        <v>28</v>
      </c>
    </row>
    <row r="90" spans="1:4" x14ac:dyDescent="0.3">
      <c r="A90" s="4">
        <v>110</v>
      </c>
    </row>
    <row r="91" spans="1:4" x14ac:dyDescent="0.3">
      <c r="A91" s="4">
        <v>56</v>
      </c>
    </row>
    <row r="92" spans="1:4" x14ac:dyDescent="0.3">
      <c r="A92" s="4">
        <v>43</v>
      </c>
    </row>
    <row r="93" spans="1:4" x14ac:dyDescent="0.3">
      <c r="A93" s="17" t="s">
        <v>86</v>
      </c>
      <c r="B93" s="20">
        <f>SUM(A84:A87)</f>
        <v>14</v>
      </c>
    </row>
    <row r="94" spans="1:4" x14ac:dyDescent="0.3">
      <c r="A94" s="17" t="s">
        <v>87</v>
      </c>
      <c r="B94" s="20">
        <f>SUM(A83:A92)</f>
        <v>268</v>
      </c>
    </row>
    <row r="96" spans="1:4" ht="13.8" customHeight="1" x14ac:dyDescent="0.3">
      <c r="A96" s="23" t="s">
        <v>89</v>
      </c>
      <c r="B96" s="30"/>
      <c r="C96" s="30"/>
      <c r="D96" s="30"/>
    </row>
    <row r="97" spans="1:5" x14ac:dyDescent="0.3">
      <c r="A97" s="4">
        <v>1</v>
      </c>
      <c r="C97" s="4">
        <v>11</v>
      </c>
      <c r="D97" s="4">
        <v>6</v>
      </c>
    </row>
    <row r="98" spans="1:5" x14ac:dyDescent="0.3">
      <c r="A98" s="4">
        <v>2</v>
      </c>
      <c r="C98" s="4">
        <v>23</v>
      </c>
      <c r="D98" s="4">
        <v>8</v>
      </c>
    </row>
    <row r="99" spans="1:5" x14ac:dyDescent="0.3">
      <c r="A99" s="4">
        <v>25</v>
      </c>
      <c r="C99" s="4">
        <v>6</v>
      </c>
      <c r="D99" s="4">
        <v>11</v>
      </c>
    </row>
    <row r="100" spans="1:5" x14ac:dyDescent="0.3">
      <c r="A100" s="4">
        <v>35</v>
      </c>
      <c r="C100" s="4">
        <v>8</v>
      </c>
      <c r="D100" s="4">
        <v>23</v>
      </c>
    </row>
    <row r="101" spans="1:5" x14ac:dyDescent="0.3">
      <c r="A101" s="4">
        <v>48</v>
      </c>
      <c r="C101" s="4">
        <v>90</v>
      </c>
      <c r="D101" s="4">
        <v>67</v>
      </c>
    </row>
    <row r="102" spans="1:5" x14ac:dyDescent="0.3">
      <c r="C102" s="4">
        <v>67</v>
      </c>
      <c r="D102" s="4">
        <v>90</v>
      </c>
    </row>
    <row r="104" spans="1:5" x14ac:dyDescent="0.3">
      <c r="A104" s="24" t="s">
        <v>89</v>
      </c>
      <c r="C104" s="17" t="s">
        <v>89</v>
      </c>
      <c r="D104" s="3">
        <f>MEDIAN(C97:D102)</f>
        <v>17</v>
      </c>
    </row>
    <row r="105" spans="1:5" x14ac:dyDescent="0.3">
      <c r="A105" s="6">
        <f>MEDIAN(A97:A101)</f>
        <v>25</v>
      </c>
      <c r="C105" s="17" t="s">
        <v>90</v>
      </c>
      <c r="D105" s="5" t="s">
        <v>91</v>
      </c>
      <c r="E105" s="5">
        <v>17</v>
      </c>
    </row>
    <row r="107" spans="1:5" x14ac:dyDescent="0.3">
      <c r="A107" s="23" t="s">
        <v>92</v>
      </c>
      <c r="B107" s="23"/>
      <c r="C107" s="23"/>
      <c r="D107" s="23"/>
      <c r="E107" s="23"/>
    </row>
    <row r="108" spans="1:5" x14ac:dyDescent="0.3">
      <c r="A108" s="24" t="s">
        <v>93</v>
      </c>
      <c r="B108" s="24" t="s">
        <v>94</v>
      </c>
      <c r="D108" s="24" t="s">
        <v>100</v>
      </c>
      <c r="E108" s="24" t="s">
        <v>101</v>
      </c>
    </row>
    <row r="109" spans="1:5" x14ac:dyDescent="0.3">
      <c r="A109" s="4" t="s">
        <v>95</v>
      </c>
      <c r="B109" s="4">
        <v>89</v>
      </c>
      <c r="D109" s="4">
        <v>1</v>
      </c>
      <c r="E109" s="5">
        <f>LARGE(B109:B113, 1)</f>
        <v>90</v>
      </c>
    </row>
    <row r="110" spans="1:5" x14ac:dyDescent="0.3">
      <c r="A110" s="4" t="s">
        <v>96</v>
      </c>
      <c r="B110" s="4">
        <v>78</v>
      </c>
      <c r="D110" s="4">
        <v>2</v>
      </c>
      <c r="E110" s="5">
        <f>LARGE(B109:B113,2)</f>
        <v>89</v>
      </c>
    </row>
    <row r="111" spans="1:5" x14ac:dyDescent="0.3">
      <c r="A111" s="4" t="s">
        <v>97</v>
      </c>
      <c r="B111" s="4">
        <v>65</v>
      </c>
      <c r="D111" s="4">
        <v>3</v>
      </c>
      <c r="E111" s="5">
        <f>LARGE(B109:B113, 3)</f>
        <v>78</v>
      </c>
    </row>
    <row r="112" spans="1:5" x14ac:dyDescent="0.3">
      <c r="A112" s="4" t="s">
        <v>98</v>
      </c>
      <c r="B112" s="4">
        <v>45</v>
      </c>
    </row>
    <row r="113" spans="1:7" x14ac:dyDescent="0.3">
      <c r="A113" s="4" t="s">
        <v>99</v>
      </c>
      <c r="B113" s="4">
        <v>90</v>
      </c>
    </row>
    <row r="115" spans="1:7" x14ac:dyDescent="0.3">
      <c r="A115" s="23" t="s">
        <v>102</v>
      </c>
      <c r="B115" s="23"/>
      <c r="C115" s="23"/>
      <c r="D115" s="23"/>
      <c r="E115" s="23"/>
      <c r="F115" s="23"/>
      <c r="G115" s="23"/>
    </row>
    <row r="116" spans="1:7" x14ac:dyDescent="0.3">
      <c r="A116" s="24" t="s">
        <v>103</v>
      </c>
      <c r="B116" s="24" t="s">
        <v>104</v>
      </c>
      <c r="C116" s="24" t="s">
        <v>105</v>
      </c>
      <c r="D116" s="24" t="s">
        <v>106</v>
      </c>
      <c r="E116" s="3"/>
      <c r="F116" s="24" t="s">
        <v>107</v>
      </c>
      <c r="G116" s="3"/>
    </row>
    <row r="117" spans="1:7" x14ac:dyDescent="0.3">
      <c r="A117" s="4" t="s">
        <v>108</v>
      </c>
      <c r="B117" s="31">
        <v>0.33333333333333331</v>
      </c>
      <c r="C117" s="31">
        <v>0.3820601851851852</v>
      </c>
      <c r="D117" s="31">
        <v>4.8726851851851855E-2</v>
      </c>
      <c r="F117" s="4" t="s">
        <v>112</v>
      </c>
      <c r="G117" s="31">
        <f>SMALL(D117:D121, 3)</f>
        <v>4.8726851851851855E-2</v>
      </c>
    </row>
    <row r="118" spans="1:7" x14ac:dyDescent="0.3">
      <c r="A118" s="4" t="s">
        <v>109</v>
      </c>
      <c r="B118" s="31">
        <v>0.33344907407407409</v>
      </c>
      <c r="C118" s="31">
        <v>0.3821180555555555</v>
      </c>
      <c r="D118" s="31">
        <v>4.8668981481481487E-2</v>
      </c>
      <c r="F118" s="4" t="s">
        <v>113</v>
      </c>
      <c r="G118" s="31">
        <f>SMALL(D117:D121,4)</f>
        <v>5.0509259259259254E-2</v>
      </c>
    </row>
    <row r="119" spans="1:7" x14ac:dyDescent="0.3">
      <c r="A119" s="4" t="s">
        <v>110</v>
      </c>
      <c r="B119" s="31">
        <v>0.33350694444444445</v>
      </c>
      <c r="C119" s="31">
        <v>0.38217592592592592</v>
      </c>
      <c r="D119" s="31">
        <v>4.8668981481481487E-2</v>
      </c>
      <c r="F119" s="4" t="s">
        <v>114</v>
      </c>
      <c r="G119" s="31">
        <f>SMALL(D117:D121, 5)</f>
        <v>5.2662037037037035E-2</v>
      </c>
    </row>
    <row r="120" spans="1:7" x14ac:dyDescent="0.3">
      <c r="A120" s="4" t="s">
        <v>111</v>
      </c>
      <c r="B120" s="31">
        <v>0.33334490740740735</v>
      </c>
      <c r="C120" s="31">
        <v>0.38385416666666666</v>
      </c>
      <c r="D120" s="31">
        <v>5.0509259259259254E-2</v>
      </c>
    </row>
    <row r="121" spans="1:7" x14ac:dyDescent="0.3">
      <c r="A121" s="4" t="s">
        <v>96</v>
      </c>
      <c r="B121" s="31">
        <v>0.33339120370370368</v>
      </c>
      <c r="C121" s="31">
        <v>0.38605324074074071</v>
      </c>
      <c r="D121" s="31">
        <v>5.2662037037037035E-2</v>
      </c>
    </row>
    <row r="123" spans="1:7" x14ac:dyDescent="0.3">
      <c r="A123" s="23" t="s">
        <v>48</v>
      </c>
      <c r="B123" s="23"/>
      <c r="C123" s="23"/>
    </row>
    <row r="124" spans="1:7" x14ac:dyDescent="0.3">
      <c r="A124" s="24" t="s">
        <v>115</v>
      </c>
      <c r="B124" s="24" t="s">
        <v>116</v>
      </c>
      <c r="C124" s="24" t="s">
        <v>90</v>
      </c>
    </row>
    <row r="125" spans="1:7" x14ac:dyDescent="0.3">
      <c r="A125" s="25">
        <v>12</v>
      </c>
      <c r="B125" s="25">
        <v>6</v>
      </c>
      <c r="C125" s="6">
        <f>PRODUCT(A125:B125)</f>
        <v>72</v>
      </c>
    </row>
    <row r="126" spans="1:7" x14ac:dyDescent="0.3">
      <c r="A126" s="25">
        <v>10</v>
      </c>
      <c r="B126" s="25">
        <v>5</v>
      </c>
      <c r="C126" s="6">
        <f t="shared" ref="C126:C131" si="5">PRODUCT(A126:B126)</f>
        <v>50</v>
      </c>
    </row>
    <row r="127" spans="1:7" x14ac:dyDescent="0.3">
      <c r="A127" s="25">
        <v>25</v>
      </c>
      <c r="B127" s="25">
        <v>5</v>
      </c>
      <c r="C127" s="6">
        <f t="shared" si="5"/>
        <v>125</v>
      </c>
    </row>
    <row r="128" spans="1:7" x14ac:dyDescent="0.3">
      <c r="A128" s="25">
        <v>15</v>
      </c>
      <c r="B128" s="25">
        <v>6</v>
      </c>
      <c r="C128" s="6">
        <f t="shared" si="5"/>
        <v>90</v>
      </c>
    </row>
    <row r="129" spans="1:4" x14ac:dyDescent="0.3">
      <c r="A129" s="25">
        <v>20</v>
      </c>
      <c r="B129" s="25">
        <v>8</v>
      </c>
      <c r="C129" s="6">
        <f t="shared" si="5"/>
        <v>160</v>
      </c>
      <c r="D129" t="s">
        <v>88</v>
      </c>
    </row>
    <row r="130" spans="1:4" x14ac:dyDescent="0.3">
      <c r="A130" s="25">
        <v>10</v>
      </c>
      <c r="B130" s="25">
        <v>8</v>
      </c>
      <c r="C130" s="6">
        <f t="shared" si="5"/>
        <v>80</v>
      </c>
    </row>
    <row r="131" spans="1:4" x14ac:dyDescent="0.3">
      <c r="A131" s="25">
        <v>16</v>
      </c>
      <c r="B131" s="25">
        <v>4</v>
      </c>
      <c r="C131" s="6">
        <f t="shared" si="5"/>
        <v>64</v>
      </c>
    </row>
    <row r="133" spans="1:4" x14ac:dyDescent="0.3">
      <c r="A133" s="23" t="s">
        <v>117</v>
      </c>
      <c r="B133" s="23"/>
      <c r="C133" s="23"/>
    </row>
    <row r="134" spans="1:4" x14ac:dyDescent="0.3">
      <c r="A134" s="24" t="s">
        <v>118</v>
      </c>
      <c r="B134" s="24" t="s">
        <v>119</v>
      </c>
      <c r="C134" s="24" t="s">
        <v>120</v>
      </c>
    </row>
    <row r="135" spans="1:4" x14ac:dyDescent="0.3">
      <c r="A135" s="25">
        <v>2018</v>
      </c>
      <c r="B135" s="25" t="s">
        <v>121</v>
      </c>
      <c r="C135" s="25">
        <v>38</v>
      </c>
    </row>
    <row r="136" spans="1:4" x14ac:dyDescent="0.3">
      <c r="A136" s="25">
        <v>2018</v>
      </c>
      <c r="B136" s="25" t="s">
        <v>122</v>
      </c>
      <c r="C136" s="25">
        <v>34</v>
      </c>
    </row>
    <row r="137" spans="1:4" x14ac:dyDescent="0.3">
      <c r="A137" s="25">
        <v>2019</v>
      </c>
      <c r="B137" s="25" t="s">
        <v>121</v>
      </c>
      <c r="C137" s="25">
        <v>23</v>
      </c>
    </row>
    <row r="138" spans="1:4" x14ac:dyDescent="0.3">
      <c r="A138" s="25">
        <v>2019</v>
      </c>
      <c r="B138" s="25" t="s">
        <v>122</v>
      </c>
      <c r="C138" s="25">
        <v>56</v>
      </c>
    </row>
    <row r="139" spans="1:4" x14ac:dyDescent="0.3">
      <c r="A139" s="25">
        <v>2020</v>
      </c>
      <c r="B139" s="25" t="s">
        <v>121</v>
      </c>
      <c r="C139" s="25">
        <v>22</v>
      </c>
    </row>
    <row r="140" spans="1:4" x14ac:dyDescent="0.3">
      <c r="A140" s="25">
        <v>2020</v>
      </c>
      <c r="B140" s="25" t="s">
        <v>122</v>
      </c>
      <c r="C140" s="25">
        <v>90</v>
      </c>
    </row>
    <row r="141" spans="1:4" x14ac:dyDescent="0.3">
      <c r="A141" s="4"/>
      <c r="B141" s="4"/>
      <c r="C141" s="4"/>
    </row>
    <row r="142" spans="1:4" x14ac:dyDescent="0.3">
      <c r="A142" s="17" t="s">
        <v>123</v>
      </c>
      <c r="B142" s="6" t="s">
        <v>124</v>
      </c>
      <c r="C142" s="32">
        <f>SUBTOTAL(9, C135:C140)</f>
        <v>263</v>
      </c>
    </row>
    <row r="143" spans="1:4" x14ac:dyDescent="0.3">
      <c r="A143" s="17" t="s">
        <v>123</v>
      </c>
      <c r="B143" s="6" t="s">
        <v>125</v>
      </c>
      <c r="C143" s="32">
        <f>SUBTOTAL(1, C135:C140)</f>
        <v>43.833333333333336</v>
      </c>
    </row>
    <row r="145" spans="1:5" x14ac:dyDescent="0.3">
      <c r="A145" s="23" t="s">
        <v>126</v>
      </c>
      <c r="B145" s="23"/>
      <c r="C145" s="23"/>
      <c r="D145" s="23"/>
      <c r="E145" s="23"/>
    </row>
    <row r="146" spans="1:5" x14ac:dyDescent="0.3">
      <c r="A146" s="24" t="s">
        <v>83</v>
      </c>
      <c r="B146" s="24" t="s">
        <v>127</v>
      </c>
      <c r="C146" s="22"/>
      <c r="D146" s="24" t="s">
        <v>83</v>
      </c>
      <c r="E146" s="24" t="s">
        <v>128</v>
      </c>
    </row>
    <row r="147" spans="1:5" x14ac:dyDescent="0.3">
      <c r="A147" s="4">
        <v>2.4</v>
      </c>
      <c r="B147" s="5">
        <f>FLOOR(A147,1)</f>
        <v>2</v>
      </c>
      <c r="D147" s="4">
        <v>2.4</v>
      </c>
      <c r="E147" s="5">
        <f>CEILING(D147,1)</f>
        <v>3</v>
      </c>
    </row>
    <row r="148" spans="1:5" x14ac:dyDescent="0.3">
      <c r="A148" s="4">
        <v>-5.3354999999999997</v>
      </c>
      <c r="B148" s="5">
        <f>FLOOR(A148, 2)</f>
        <v>-6</v>
      </c>
      <c r="D148" s="4">
        <v>-5.3354999999999997</v>
      </c>
      <c r="E148" s="5">
        <f>CEILING(D148,2)</f>
        <v>-4</v>
      </c>
    </row>
    <row r="149" spans="1:5" x14ac:dyDescent="0.3">
      <c r="A149" s="4">
        <v>567.20000000000005</v>
      </c>
      <c r="B149" s="5">
        <f>FLOOR(A149, 3)</f>
        <v>567</v>
      </c>
      <c r="D149" s="4">
        <v>567.20000000000005</v>
      </c>
      <c r="E149" s="5">
        <f>CEILING(D149,3)</f>
        <v>570</v>
      </c>
    </row>
    <row r="151" spans="1:5" x14ac:dyDescent="0.3">
      <c r="A151" s="13" t="s">
        <v>129</v>
      </c>
      <c r="B151" s="13"/>
      <c r="C151" s="13"/>
    </row>
    <row r="152" spans="1:5" x14ac:dyDescent="0.3">
      <c r="A152" s="6" t="s">
        <v>85</v>
      </c>
      <c r="B152" s="6" t="s">
        <v>31</v>
      </c>
      <c r="C152" s="6" t="s">
        <v>130</v>
      </c>
    </row>
    <row r="153" spans="1:5" ht="28.8" x14ac:dyDescent="0.3">
      <c r="A153" s="25">
        <v>9.1</v>
      </c>
      <c r="B153" s="6">
        <f>EVEN(A153)</f>
        <v>10</v>
      </c>
      <c r="C153" s="33" t="s">
        <v>131</v>
      </c>
    </row>
    <row r="154" spans="1:5" ht="28.8" x14ac:dyDescent="0.3">
      <c r="A154" s="25">
        <v>0.05</v>
      </c>
      <c r="B154" s="6">
        <f t="shared" ref="B154:B157" si="6">EVEN(A154)</f>
        <v>2</v>
      </c>
      <c r="C154" s="33" t="s">
        <v>132</v>
      </c>
    </row>
    <row r="155" spans="1:5" ht="28.8" x14ac:dyDescent="0.3">
      <c r="A155" s="25">
        <v>0.7</v>
      </c>
      <c r="B155" s="6">
        <f t="shared" si="6"/>
        <v>2</v>
      </c>
      <c r="C155" s="33" t="s">
        <v>132</v>
      </c>
    </row>
    <row r="156" spans="1:5" ht="28.8" x14ac:dyDescent="0.3">
      <c r="A156" s="25">
        <v>-0.5</v>
      </c>
      <c r="B156" s="6">
        <f t="shared" si="6"/>
        <v>-2</v>
      </c>
      <c r="C156" s="33" t="s">
        <v>133</v>
      </c>
    </row>
    <row r="157" spans="1:5" ht="28.8" x14ac:dyDescent="0.3">
      <c r="A157" s="25">
        <v>-2.1</v>
      </c>
      <c r="B157" s="6">
        <f t="shared" si="6"/>
        <v>-4</v>
      </c>
      <c r="C157" s="33" t="s">
        <v>134</v>
      </c>
    </row>
    <row r="159" spans="1:5" x14ac:dyDescent="0.3">
      <c r="A159" s="13" t="s">
        <v>135</v>
      </c>
      <c r="B159" s="13"/>
      <c r="C159" s="13"/>
    </row>
    <row r="160" spans="1:5" x14ac:dyDescent="0.3">
      <c r="A160" s="6" t="s">
        <v>85</v>
      </c>
      <c r="B160" s="6" t="s">
        <v>31</v>
      </c>
      <c r="C160" s="6" t="s">
        <v>130</v>
      </c>
    </row>
    <row r="161" spans="1:4" ht="28.8" x14ac:dyDescent="0.3">
      <c r="A161" s="25">
        <v>9.1</v>
      </c>
      <c r="B161" s="6">
        <f>ODD(A161)</f>
        <v>11</v>
      </c>
      <c r="C161" s="33" t="s">
        <v>136</v>
      </c>
    </row>
    <row r="162" spans="1:4" x14ac:dyDescent="0.3">
      <c r="A162" s="25">
        <v>0.05</v>
      </c>
      <c r="B162" s="6">
        <f t="shared" ref="B162:B165" si="7">ODD(A162)</f>
        <v>1</v>
      </c>
      <c r="C162" s="33" t="s">
        <v>137</v>
      </c>
    </row>
    <row r="163" spans="1:4" ht="28.8" x14ac:dyDescent="0.3">
      <c r="A163" s="25">
        <v>1.05</v>
      </c>
      <c r="B163" s="6">
        <f t="shared" si="7"/>
        <v>3</v>
      </c>
      <c r="C163" s="33" t="s">
        <v>138</v>
      </c>
    </row>
    <row r="164" spans="1:4" ht="28.8" x14ac:dyDescent="0.3">
      <c r="A164" s="25">
        <v>-1.1000000000000001</v>
      </c>
      <c r="B164" s="6">
        <f t="shared" si="7"/>
        <v>-3</v>
      </c>
      <c r="C164" s="33" t="s">
        <v>139</v>
      </c>
    </row>
    <row r="165" spans="1:4" ht="28.8" x14ac:dyDescent="0.3">
      <c r="A165" s="25">
        <v>-2.1</v>
      </c>
      <c r="B165" s="6">
        <f t="shared" si="7"/>
        <v>-3</v>
      </c>
      <c r="C165" s="33" t="s">
        <v>140</v>
      </c>
    </row>
    <row r="167" spans="1:4" x14ac:dyDescent="0.3">
      <c r="A167" s="13" t="s">
        <v>141</v>
      </c>
      <c r="B167" s="13"/>
      <c r="C167" s="13"/>
      <c r="D167" s="13"/>
    </row>
    <row r="168" spans="1:4" x14ac:dyDescent="0.3">
      <c r="A168" s="24" t="s">
        <v>29</v>
      </c>
      <c r="B168" s="24" t="s">
        <v>142</v>
      </c>
      <c r="C168" s="35" t="s">
        <v>31</v>
      </c>
      <c r="D168" s="24" t="s">
        <v>130</v>
      </c>
    </row>
    <row r="169" spans="1:4" ht="28.8" x14ac:dyDescent="0.3">
      <c r="A169" s="25">
        <v>5.7845000000000004</v>
      </c>
      <c r="B169" s="25">
        <v>1</v>
      </c>
      <c r="C169" s="6">
        <f>ROUND(A169,B169)</f>
        <v>5.8</v>
      </c>
      <c r="D169" s="34" t="s">
        <v>143</v>
      </c>
    </row>
    <row r="170" spans="1:4" ht="28.8" x14ac:dyDescent="0.3">
      <c r="A170" s="25">
        <v>5.7845000000000004</v>
      </c>
      <c r="B170" s="25">
        <v>2</v>
      </c>
      <c r="C170" s="6">
        <f t="shared" ref="C170:C176" si="8">ROUND(A170,B170)</f>
        <v>5.78</v>
      </c>
      <c r="D170" s="34" t="s">
        <v>144</v>
      </c>
    </row>
    <row r="171" spans="1:4" ht="28.8" x14ac:dyDescent="0.3">
      <c r="A171" s="25">
        <v>5.7845000000000004</v>
      </c>
      <c r="B171" s="25">
        <v>3</v>
      </c>
      <c r="C171" s="6">
        <f t="shared" si="8"/>
        <v>5.7850000000000001</v>
      </c>
      <c r="D171" s="34" t="s">
        <v>145</v>
      </c>
    </row>
    <row r="172" spans="1:4" ht="28.8" x14ac:dyDescent="0.3">
      <c r="A172" s="25">
        <v>23542.5</v>
      </c>
      <c r="B172" s="25">
        <v>0</v>
      </c>
      <c r="C172" s="6">
        <f t="shared" si="8"/>
        <v>23543</v>
      </c>
      <c r="D172" s="34" t="s">
        <v>146</v>
      </c>
    </row>
    <row r="173" spans="1:4" x14ac:dyDescent="0.3">
      <c r="A173" s="25">
        <v>23542.5</v>
      </c>
      <c r="B173" s="25">
        <v>-1</v>
      </c>
      <c r="C173" s="6">
        <f t="shared" si="8"/>
        <v>23540</v>
      </c>
      <c r="D173" s="34" t="s">
        <v>147</v>
      </c>
    </row>
    <row r="174" spans="1:4" x14ac:dyDescent="0.3">
      <c r="A174" s="25">
        <v>23542.5</v>
      </c>
      <c r="B174" s="25">
        <v>-2</v>
      </c>
      <c r="C174" s="6">
        <f t="shared" si="8"/>
        <v>23500</v>
      </c>
      <c r="D174" s="34" t="s">
        <v>148</v>
      </c>
    </row>
    <row r="175" spans="1:4" x14ac:dyDescent="0.3">
      <c r="A175" s="25">
        <v>23542.5</v>
      </c>
      <c r="B175" s="25">
        <v>-3</v>
      </c>
      <c r="C175" s="6">
        <f t="shared" si="8"/>
        <v>24000</v>
      </c>
      <c r="D175" s="34" t="s">
        <v>149</v>
      </c>
    </row>
    <row r="176" spans="1:4" x14ac:dyDescent="0.3">
      <c r="A176" s="25">
        <v>23542.5</v>
      </c>
      <c r="B176" s="25">
        <v>-4</v>
      </c>
      <c r="C176" s="6">
        <f t="shared" si="8"/>
        <v>20000</v>
      </c>
      <c r="D176" s="34" t="s">
        <v>150</v>
      </c>
    </row>
    <row r="178" spans="1:3" x14ac:dyDescent="0.3">
      <c r="A178" s="23" t="s">
        <v>151</v>
      </c>
      <c r="B178" s="23"/>
      <c r="C178" s="23"/>
    </row>
    <row r="179" spans="1:3" x14ac:dyDescent="0.3">
      <c r="A179" s="24" t="s">
        <v>29</v>
      </c>
      <c r="B179" s="24" t="s">
        <v>142</v>
      </c>
      <c r="C179" s="24" t="s">
        <v>31</v>
      </c>
    </row>
    <row r="180" spans="1:3" x14ac:dyDescent="0.3">
      <c r="A180" s="25">
        <v>4.9000000000000004</v>
      </c>
      <c r="B180" s="25"/>
      <c r="C180" s="24">
        <f>TRUNC(A180,B180)</f>
        <v>4</v>
      </c>
    </row>
    <row r="181" spans="1:3" x14ac:dyDescent="0.3">
      <c r="A181" s="25">
        <v>-3.5</v>
      </c>
      <c r="B181" s="25"/>
      <c r="C181" s="24">
        <f t="shared" ref="C181:C184" si="9">TRUNC(A181,B181)</f>
        <v>-3</v>
      </c>
    </row>
    <row r="182" spans="1:3" x14ac:dyDescent="0.3">
      <c r="A182" s="25">
        <v>3.1456165</v>
      </c>
      <c r="B182" s="25">
        <v>2</v>
      </c>
      <c r="C182" s="24">
        <f t="shared" si="9"/>
        <v>3.14</v>
      </c>
    </row>
    <row r="183" spans="1:3" x14ac:dyDescent="0.3">
      <c r="A183" s="25">
        <v>3.1456165</v>
      </c>
      <c r="B183" s="25">
        <v>3</v>
      </c>
      <c r="C183" s="24">
        <f t="shared" si="9"/>
        <v>3.145</v>
      </c>
    </row>
    <row r="184" spans="1:3" x14ac:dyDescent="0.3">
      <c r="A184" s="25">
        <v>3.1456165</v>
      </c>
      <c r="B184" s="25">
        <v>4</v>
      </c>
      <c r="C184" s="24">
        <f t="shared" si="9"/>
        <v>3.1456</v>
      </c>
    </row>
  </sheetData>
  <mergeCells count="25">
    <mergeCell ref="A178:C178"/>
    <mergeCell ref="A133:C133"/>
    <mergeCell ref="A145:E145"/>
    <mergeCell ref="A151:C151"/>
    <mergeCell ref="A159:C159"/>
    <mergeCell ref="A167:D167"/>
    <mergeCell ref="A81:B81"/>
    <mergeCell ref="A96:D96"/>
    <mergeCell ref="A107:E107"/>
    <mergeCell ref="A115:G115"/>
    <mergeCell ref="A123:C123"/>
    <mergeCell ref="I42:J42"/>
    <mergeCell ref="I43:J43"/>
    <mergeCell ref="A60:C60"/>
    <mergeCell ref="A50:C50"/>
    <mergeCell ref="A72:B72"/>
    <mergeCell ref="A71:E71"/>
    <mergeCell ref="D72:E72"/>
    <mergeCell ref="F43:G43"/>
    <mergeCell ref="A1:C1"/>
    <mergeCell ref="A9:B9"/>
    <mergeCell ref="A17:C17"/>
    <mergeCell ref="A25:C25"/>
    <mergeCell ref="A33:E33"/>
    <mergeCell ref="F42:G4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FUNCTIONS</vt:lpstr>
      <vt:lpstr>NUMERIC FUNCTIONS</vt:lpstr>
      <vt:lpstr>BASIC MATH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dcterms:created xsi:type="dcterms:W3CDTF">2023-09-06T10:28:04Z</dcterms:created>
  <dcterms:modified xsi:type="dcterms:W3CDTF">2023-09-12T12:10:22Z</dcterms:modified>
</cp:coreProperties>
</file>