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Data_Processing_aprogit\Data-Processing-Software\IDCTests data\5.3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Z34" i="1"/>
  <c r="U34" i="1" l="1"/>
  <c r="P34" i="1"/>
  <c r="K34" i="1"/>
  <c r="F34" i="1"/>
  <c r="D34" i="1"/>
  <c r="D16" i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Z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<sst xmlns="http://schemas.openxmlformats.org/spreadsheetml/2006/main" count="281" uniqueCount="222">
  <si>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</si>
  <si>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</si>
  <si>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</si>
  <si>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</si>
  <si>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</si>
  <si>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</si>
  <si>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</si>
  <si>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</si>
  <si>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</si>
  <si>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</si>
  <si>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</si>
  <si>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</si>
  <si>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</si>
  <si>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</si>
  <si>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</si>
  <si>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</si>
  <si>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</si>
  <si>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</si>
  <si>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</si>
  <si>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</si>
  <si>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</si>
  <si>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</si>
  <si>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</si>
  <si>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</si>
  <si>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</si>
  <si>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</si>
  <si>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</si>
  <si>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</si>
  <si>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</si>
  <si>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</si>
  <si>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</si>
  <si>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</si>
  <si>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</si>
  <si>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</si>
  <si>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</si>
  <si>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</si>
  <si>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</si>
  <si>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</si>
  <si>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</si>
  <si>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</si>
  <si>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</si>
  <si>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</si>
  <si>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</si>
  <si>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</si>
  <si>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</si>
  <si>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</si>
  <si>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</si>
  <si>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</si>
  <si>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</si>
  <si>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</si>
  <si>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</si>
  <si>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</si>
  <si>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</si>
  <si>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</si>
  <si>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</si>
  <si>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</si>
  <si>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</si>
  <si>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</si>
  <si>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</si>
  <si>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</si>
  <si>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</si>
  <si>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</si>
  <si>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</si>
  <si>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</si>
  <si>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</si>
  <si>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</si>
  <si>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</si>
  <si>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</si>
  <si>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</si>
  <si>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</si>
  <si>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</si>
  <si>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</si>
  <si>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</si>
  <si>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</si>
  <si>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</si>
  <si>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</si>
  <si>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</si>
  <si>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</si>
  <si>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</si>
  <si>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</si>
  <si>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</si>
  <si>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</si>
  <si>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</si>
  <si>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</si>
  <si>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</si>
  <si>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</si>
  <si>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</si>
  <si>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</si>
  <si>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</si>
  <si>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</si>
  <si>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</si>
  <si>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</si>
  <si>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</si>
  <si>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</si>
  <si>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</si>
  <si>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</si>
  <si>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</si>
  <si>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</si>
  <si>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</si>
  <si>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</si>
  <si>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</si>
  <si>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</si>
  <si>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</si>
  <si>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</si>
  <si>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</si>
  <si>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</si>
  <si>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</si>
  <si>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</si>
  <si>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</si>
  <si>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</si>
  <si>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</si>
  <si>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</si>
  <si>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</si>
  <si>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</si>
  <si>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</si>
  <si>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</si>
  <si>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</si>
  <si>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</si>
  <si>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</si>
  <si>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</si>
  <si>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</si>
  <si>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</si>
  <si>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</si>
  <si>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</si>
  <si>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</si>
  <si>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</si>
  <si>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</si>
  <si>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</si>
  <si>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</si>
  <si>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</si>
  <si>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</si>
  <si>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</si>
  <si>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</si>
  <si>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</si>
  <si>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</si>
  <si>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</si>
  <si>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</si>
  <si>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</si>
  <si>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</si>
  <si>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</si>
  <si>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</si>
  <si>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</si>
  <si>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</si>
  <si>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</si>
  <si>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</si>
  <si>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</si>
  <si>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</si>
  <si>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</si>
  <si>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</si>
  <si>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</si>
  <si>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</si>
  <si>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</si>
  <si>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</si>
  <si>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</si>
  <si>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</si>
  <si>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</si>
  <si>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</si>
  <si>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initial_fuel_mass_L1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</si>
  <si>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</si>
  <si>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</si>
  <si>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</si>
  <si>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</si>
  <si>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</si>
  <si>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</si>
  <si>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</si>
  <si>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</si>
  <si>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</si>
  <si>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</si>
  <si>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</si>
  <si>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</si>
  <si>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final_fuel_mass_L1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</si>
  <si>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</si>
  <si>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</si>
  <si>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</si>
  <si>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</si>
  <si>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</si>
  <si>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</si>
  <si>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</si>
  <si>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</si>
  <si>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</si>
  <si>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</si>
  <si>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</si>
  <si>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</si>
  <si>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</si>
  <si>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</si>
  <si>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</si>
  <si>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</si>
  <si>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</si>
  <si>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</si>
  <si>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US Stove IDC Test</t>
  </si>
  <si>
    <t>Jaden, Sam</t>
  </si>
  <si>
    <t>LEMS 1</t>
  </si>
  <si>
    <t>US STOVE</t>
  </si>
  <si>
    <t>df</t>
  </si>
  <si>
    <t>.155 paper</t>
  </si>
  <si>
    <t>L5 GHOST PHASE (AFTER 90% L4)</t>
  </si>
  <si>
    <t>start_time_L5</t>
  </si>
  <si>
    <t>initial_fuel_mass_L5</t>
  </si>
  <si>
    <t>initial_water_temp_pot1_L5</t>
  </si>
  <si>
    <t>initial_water_temp_pot2_L5</t>
  </si>
  <si>
    <t>initial_water_temp_pot3_L5</t>
  </si>
  <si>
    <t>initial_water_temp_pot4_L5</t>
  </si>
  <si>
    <t>initial_pot1_mass_L5</t>
  </si>
  <si>
    <t>initial_pot2_mass_L5</t>
  </si>
  <si>
    <t>initial_pot3_mass_L5</t>
  </si>
  <si>
    <t>initial_pot4_mass_L5</t>
  </si>
  <si>
    <t>initial_char_mass_L5</t>
  </si>
  <si>
    <t>fire_start_material_L5</t>
  </si>
  <si>
    <t>boil_time_L5</t>
  </si>
  <si>
    <t>end_time_L5</t>
  </si>
  <si>
    <t>final_fuel_mass_L5</t>
  </si>
  <si>
    <t>max_water_temp_pot1_L5</t>
  </si>
  <si>
    <t>max_water_temp_pot2_L5</t>
  </si>
  <si>
    <t>max_water_temp_pot3_L5</t>
  </si>
  <si>
    <t>max_water_temp_pot4_L5</t>
  </si>
  <si>
    <t>final_pot1_mass_L5</t>
  </si>
  <si>
    <t>final_pot2_mass_L5</t>
  </si>
  <si>
    <t>final_pot3_mass_L5</t>
  </si>
  <si>
    <t>final_pot4_mass_L5</t>
  </si>
  <si>
    <t>final_char_mass_L5</t>
  </si>
  <si>
    <t>weight_L5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</si>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</sst>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165" fontId="4" fillId="4" borderId="14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165" fontId="4" fillId="3" borderId="14" xfId="0" applyNumberFormat="1" applyFont="1" applyFill="1" applyBorder="1" applyProtection="1">
      <protection locked="0"/>
    </xf>
    <xf numFmtId="0" fontId="4" fillId="3" borderId="14" xfId="0" applyFont="1" applyFill="1" applyBorder="1" applyProtection="1">
      <protection locked="0"/>
    </xf>
    <xf numFmtId="166" fontId="4" fillId="3" borderId="14" xfId="0" applyNumberFormat="1" applyFont="1" applyFill="1" applyBorder="1" applyProtection="1">
      <protection locked="0"/>
    </xf>
    <xf numFmtId="166" fontId="4" fillId="4" borderId="14" xfId="0" applyNumberFormat="1" applyFont="1" applyFill="1" applyBorder="1" applyProtection="1">
      <protection locked="0"/>
    </xf>
    <xf numFmtId="0" fontId="4" fillId="4" borderId="14" xfId="0" applyFont="1" applyFill="1" applyBorder="1" applyProtection="1">
      <protection locked="0"/>
    </xf>
    <xf numFmtId="0" fontId="4" fillId="0" borderId="18" xfId="0" applyFont="1" applyBorder="1"/>
    <xf numFmtId="0" fontId="4" fillId="2" borderId="0" xfId="0" applyFont="1" applyFill="1" applyAlignment="1">
      <alignment horizontal="center"/>
    </xf>
    <xf numFmtId="0" fontId="4" fillId="0" borderId="19" xfId="0" applyFont="1" applyBorder="1"/>
    <xf numFmtId="0" fontId="4" fillId="0" borderId="0" xfId="0" applyFont="1" applyAlignment="1">
      <alignment horizontal="center"/>
    </xf>
    <xf numFmtId="164" fontId="4" fillId="6" borderId="14" xfId="1" applyNumberFormat="1" applyFont="1" applyFill="1" applyBorder="1" applyAlignment="1" applyProtection="1">
      <alignment horizontal="right"/>
      <protection locked="0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7" xfId="0" applyFont="1" applyBorder="1"/>
    <xf numFmtId="0" fontId="4" fillId="2" borderId="20" xfId="0" applyFont="1" applyFill="1" applyBorder="1"/>
    <xf numFmtId="0" fontId="4" fillId="2" borderId="12" xfId="0" applyFont="1" applyFill="1" applyBorder="1"/>
    <xf numFmtId="0" fontId="4" fillId="2" borderId="21" xfId="0" applyFont="1" applyFill="1" applyBorder="1"/>
    <xf numFmtId="0" fontId="4" fillId="2" borderId="11" xfId="0" applyFont="1" applyFill="1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23" xfId="0" applyFont="1" applyFill="1" applyBorder="1"/>
    <xf numFmtId="0" fontId="5" fillId="2" borderId="24" xfId="0" applyFont="1" applyFill="1" applyBorder="1"/>
    <xf numFmtId="0" fontId="5" fillId="2" borderId="25" xfId="0" applyFont="1" applyFill="1" applyBorder="1"/>
    <xf numFmtId="0" fontId="4" fillId="2" borderId="24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4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4" xfId="0" applyNumberFormat="1" applyFont="1" applyFill="1" applyBorder="1" applyProtection="1">
      <protection locked="0"/>
    </xf>
    <xf numFmtId="0" fontId="4" fillId="2" borderId="15" xfId="0" applyFont="1" applyFill="1" applyBorder="1" applyAlignment="1">
      <alignment horizontal="center"/>
    </xf>
    <xf numFmtId="164" fontId="4" fillId="3" borderId="14" xfId="0" applyNumberFormat="1" applyFont="1" applyFill="1" applyBorder="1" applyProtection="1">
      <protection locked="0"/>
    </xf>
    <xf numFmtId="0" fontId="7" fillId="0" borderId="0" xfId="0" applyFont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6" borderId="14" xfId="0" applyFont="1" applyFill="1" applyBorder="1"/>
    <xf numFmtId="0" fontId="7" fillId="0" borderId="0" xfId="0" applyFont="1" applyAlignment="1">
      <alignment horizontal="center"/>
    </xf>
    <xf numFmtId="0" fontId="7" fillId="0" borderId="15" xfId="0" applyFont="1" applyBorder="1"/>
    <xf numFmtId="0" fontId="7" fillId="0" borderId="7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3" xfId="0" applyFont="1" applyFill="1" applyBorder="1"/>
    <xf numFmtId="0" fontId="8" fillId="0" borderId="0" xfId="0" applyFont="1"/>
    <xf numFmtId="0" fontId="4" fillId="5" borderId="18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8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7" xfId="0" applyFont="1" applyFill="1" applyBorder="1" applyAlignment="1">
      <alignment horizontal="center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7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0" fontId="5" fillId="5" borderId="18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8" xfId="0" applyFill="1" applyBorder="1"/>
    <xf numFmtId="0" fontId="0" fillId="5" borderId="5" xfId="0" applyFill="1" applyBorder="1"/>
    <xf numFmtId="0" fontId="0" fillId="5" borderId="19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8" xfId="0" applyFont="1" applyFill="1" applyBorder="1" applyProtection="1">
      <protection locked="0"/>
    </xf>
    <xf numFmtId="167" fontId="4" fillId="3" borderId="14" xfId="0" applyNumberFormat="1" applyFont="1" applyFill="1" applyBorder="1" applyProtection="1">
      <protection locked="0"/>
    </xf>
    <xf numFmtId="0" fontId="4" fillId="2" borderId="26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9" fillId="2" borderId="18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7" borderId="14" xfId="0" applyFont="1" applyFill="1" applyBorder="1"/>
    <xf numFmtId="165" fontId="4" fillId="7" borderId="14" xfId="0" applyNumberFormat="1" applyFont="1" applyFill="1" applyBorder="1" applyProtection="1">
      <protection locked="0"/>
    </xf>
    <xf numFmtId="2" fontId="4" fillId="7" borderId="14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4" fontId="7" fillId="5" borderId="14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21" fontId="4" fillId="3" borderId="39" xfId="0" applyNumberFormat="1" applyFont="1" applyFill="1" applyBorder="1" applyProtection="1">
      <protection locked="0"/>
    </xf>
    <xf numFmtId="0" fontId="7" fillId="0" borderId="27" xfId="0" applyFont="1" applyBorder="1" applyAlignment="1">
      <alignment horizontal="left" vertical="top" wrapText="1"/>
    </xf>
    <xf numFmtId="165" fontId="4" fillId="3" borderId="39" xfId="0" applyNumberFormat="1" applyFont="1" applyFill="1" applyBorder="1" applyProtection="1"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166" fontId="4" fillId="3" borderId="39" xfId="0" applyNumberFormat="1" applyFont="1" applyFill="1" applyBorder="1" applyProtection="1">
      <protection locked="0"/>
    </xf>
    <xf numFmtId="166" fontId="4" fillId="4" borderId="39" xfId="0" applyNumberFormat="1" applyFont="1" applyFill="1" applyBorder="1" applyProtection="1">
      <protection locked="0"/>
    </xf>
    <xf numFmtId="0" fontId="4" fillId="4" borderId="39" xfId="0" applyFont="1" applyFill="1" applyBorder="1" applyProtection="1">
      <protection locked="0"/>
    </xf>
    <xf numFmtId="0" fontId="4" fillId="3" borderId="39" xfId="0" applyFont="1" applyFill="1" applyBorder="1" applyProtection="1">
      <protection locked="0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/>
    <xf numFmtId="0" fontId="4" fillId="7" borderId="3" xfId="0" applyFont="1" applyFill="1" applyBorder="1" applyAlignment="1">
      <alignment horizontal="left" vertical="top" wrapText="1"/>
    </xf>
    <xf numFmtId="21" fontId="4" fillId="3" borderId="40" xfId="0" applyNumberFormat="1" applyFont="1" applyFill="1" applyBorder="1" applyProtection="1">
      <protection locked="0"/>
    </xf>
    <xf numFmtId="0" fontId="4" fillId="7" borderId="41" xfId="0" applyFont="1" applyFill="1" applyBorder="1" applyAlignment="1">
      <alignment horizontal="left" vertical="top" wrapText="1"/>
    </xf>
    <xf numFmtId="0" fontId="0" fillId="7" borderId="41" xfId="0" applyFill="1" applyBorder="1"/>
    <xf numFmtId="0" fontId="0" fillId="7" borderId="10" xfId="0" applyFill="1" applyBorder="1"/>
    <xf numFmtId="0" fontId="4" fillId="7" borderId="0" xfId="0" applyFont="1" applyFill="1" applyBorder="1" applyAlignment="1">
      <alignment horizontal="left" vertical="top" wrapText="1"/>
    </xf>
    <xf numFmtId="0" fontId="0" fillId="7" borderId="42" xfId="0" applyFill="1" applyBorder="1"/>
    <xf numFmtId="0" fontId="0" fillId="7" borderId="1" xfId="0" applyFill="1" applyBorder="1"/>
    <xf numFmtId="0" fontId="0" fillId="7" borderId="43" xfId="0" applyFill="1" applyBorder="1"/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0" fillId="0" borderId="8" xfId="0" applyBorder="1"/>
    <xf numFmtId="0" fontId="10" fillId="2" borderId="32" xfId="0" applyFont="1" applyFill="1" applyBorder="1" applyAlignment="1">
      <alignment horizontal="left"/>
    </xf>
    <xf numFmtId="0" fontId="10" fillId="7" borderId="32" xfId="0" applyFont="1" applyFill="1" applyBorder="1" applyAlignment="1"/>
    <xf numFmtId="0" fontId="10" fillId="2" borderId="13" xfId="0" applyFont="1" applyFill="1" applyBorder="1" applyAlignment="1"/>
    <xf numFmtId="168" fontId="10" fillId="3" borderId="28" xfId="1" applyNumberFormat="1" applyFont="1" applyFill="1" applyBorder="1" applyAlignment="1" applyProtection="1">
      <alignment horizontal="right"/>
      <protection locked="0"/>
    </xf>
    <xf numFmtId="0" fontId="0" fillId="6" borderId="28" xfId="0" applyFill="1" applyBorder="1"/>
    <xf numFmtId="0" fontId="9" fillId="2" borderId="31" xfId="0" applyFont="1" applyFill="1" applyBorder="1" applyAlignment="1">
      <alignment horizontal="left"/>
    </xf>
    <xf numFmtId="0" fontId="10" fillId="2" borderId="32" xfId="0" applyFont="1" applyFill="1" applyBorder="1" applyAlignment="1"/>
    <xf numFmtId="0" fontId="10" fillId="2" borderId="32" xfId="0" applyFont="1" applyFill="1" applyBorder="1" applyAlignment="1">
      <alignment wrapText="1"/>
    </xf>
    <xf numFmtId="0" fontId="0" fillId="2" borderId="13" xfId="0" applyFill="1" applyBorder="1" applyAlignment="1">
      <alignment wrapText="1"/>
    </xf>
    <xf numFmtId="168" fontId="0" fillId="2" borderId="19" xfId="0" applyNumberFormat="1" applyFill="1" applyBorder="1" applyAlignment="1">
      <alignment wrapText="1"/>
    </xf>
    <xf numFmtId="167" fontId="4" fillId="3" borderId="30" xfId="0" applyNumberFormat="1" applyFont="1" applyFill="1" applyBorder="1" applyProtection="1">
      <protection locked="0"/>
    </xf>
    <xf numFmtId="164" fontId="4" fillId="3" borderId="30" xfId="0" applyNumberFormat="1" applyFont="1" applyFill="1" applyBorder="1" applyProtection="1">
      <protection locked="0"/>
    </xf>
    <xf numFmtId="166" fontId="4" fillId="3" borderId="30" xfId="0" applyNumberFormat="1" applyFont="1" applyFill="1" applyBorder="1" applyProtection="1">
      <protection locked="0"/>
    </xf>
    <xf numFmtId="166" fontId="4" fillId="4" borderId="30" xfId="0" applyNumberFormat="1" applyFont="1" applyFill="1" applyBorder="1" applyProtection="1">
      <protection locked="0"/>
    </xf>
    <xf numFmtId="165" fontId="4" fillId="3" borderId="30" xfId="0" applyNumberFormat="1" applyFont="1" applyFill="1" applyBorder="1" applyProtection="1">
      <protection locked="0"/>
    </xf>
    <xf numFmtId="0" fontId="4" fillId="4" borderId="30" xfId="0" applyFont="1" applyFill="1" applyBorder="1" applyProtection="1">
      <protection locked="0"/>
    </xf>
    <xf numFmtId="0" fontId="4" fillId="3" borderId="30" xfId="0" applyFont="1" applyFill="1" applyBorder="1" applyProtection="1">
      <protection locked="0"/>
    </xf>
    <xf numFmtId="21" fontId="4" fillId="3" borderId="30" xfId="0" applyNumberFormat="1" applyFont="1" applyFill="1" applyBorder="1" applyProtection="1">
      <protection locked="0"/>
    </xf>
    <xf numFmtId="0" fontId="0" fillId="7" borderId="31" xfId="0" applyFill="1" applyBorder="1"/>
    <xf numFmtId="0" fontId="0" fillId="7" borderId="32" xfId="0" applyFill="1" applyBorder="1"/>
    <xf numFmtId="0" fontId="0" fillId="7" borderId="1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"/>
  <sheetViews>
    <sheetView tabSelected="1" topLeftCell="A19" workbookViewId="0">
      <selection activeCell="S20" sqref="S20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19" max="19" width="14.6640625" customWidth="1"/>
    <col min="21" max="21" width="17.6640625" bestFit="1" customWidth="1"/>
    <col min="22" max="22" width="25.33203125" customWidth="1"/>
    <col min="24" max="24" width="24.44140625" customWidth="1"/>
    <col min="25" max="25" width="25" bestFit="1" customWidth="1"/>
    <col min="26" max="26" width="15.6640625" customWidth="1"/>
    <col min="27" max="27" width="32.6640625" customWidth="1"/>
  </cols>
  <sheetData>
    <row r="1" spans="1:20" ht="1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ht="15" customHeight="1" x14ac:dyDescent="0.3">
      <c r="A2" s="39"/>
      <c r="B2" s="40" t="s">
        <v>115</v>
      </c>
      <c r="C2" s="115" t="s">
        <v>189</v>
      </c>
      <c r="D2" s="115"/>
      <c r="E2" s="115"/>
      <c r="F2" s="115"/>
      <c r="G2" s="115"/>
      <c r="H2" s="39"/>
      <c r="I2" s="75" t="s">
        <v>131</v>
      </c>
      <c r="J2" s="76"/>
      <c r="K2" s="76"/>
      <c r="L2" s="76"/>
      <c r="M2" s="76"/>
      <c r="N2" s="76"/>
      <c r="O2" s="76"/>
      <c r="P2" s="76"/>
      <c r="Q2" s="77"/>
      <c r="R2" s="39"/>
      <c r="S2" s="39"/>
      <c r="T2" s="39"/>
    </row>
    <row r="3" spans="1:20" ht="15" customHeight="1" x14ac:dyDescent="0.3">
      <c r="A3" s="39"/>
      <c r="B3" s="41" t="s">
        <v>116</v>
      </c>
      <c r="C3" s="115">
        <v>1</v>
      </c>
      <c r="D3" s="115"/>
      <c r="E3" s="115"/>
      <c r="F3" s="115"/>
      <c r="G3" s="115"/>
      <c r="H3" s="39"/>
      <c r="I3" s="78"/>
      <c r="J3" s="55"/>
      <c r="K3" s="55"/>
      <c r="L3" s="55"/>
      <c r="M3" s="55"/>
      <c r="N3" s="55"/>
      <c r="O3" s="55"/>
      <c r="P3" s="55"/>
      <c r="Q3" s="79"/>
      <c r="R3" s="39"/>
      <c r="S3" s="39"/>
      <c r="T3" s="39"/>
    </row>
    <row r="4" spans="1:20" ht="15" customHeight="1" x14ac:dyDescent="0.3">
      <c r="A4" s="39"/>
      <c r="B4" s="41" t="s">
        <v>28</v>
      </c>
      <c r="C4" s="116">
        <v>45077</v>
      </c>
      <c r="D4" s="115"/>
      <c r="E4" s="115"/>
      <c r="F4" s="115"/>
      <c r="G4" s="115"/>
      <c r="H4" s="39"/>
      <c r="I4" s="78"/>
      <c r="J4" s="55"/>
      <c r="K4" s="55"/>
      <c r="L4" s="55"/>
      <c r="M4" s="55"/>
      <c r="N4" s="55"/>
      <c r="O4" s="55"/>
      <c r="P4" s="55"/>
      <c r="Q4" s="79"/>
      <c r="R4" s="39"/>
      <c r="S4" s="39"/>
      <c r="T4" s="39"/>
    </row>
    <row r="5" spans="1:20" ht="15" customHeight="1" x14ac:dyDescent="0.3">
      <c r="A5" s="39"/>
      <c r="B5" s="12" t="s">
        <v>27</v>
      </c>
      <c r="C5" s="115" t="s">
        <v>190</v>
      </c>
      <c r="D5" s="115"/>
      <c r="E5" s="115"/>
      <c r="F5" s="115"/>
      <c r="G5" s="115"/>
      <c r="H5" s="39"/>
      <c r="I5" s="57"/>
      <c r="J5" s="55"/>
      <c r="K5" s="55"/>
      <c r="L5" s="55"/>
      <c r="M5" s="55"/>
      <c r="N5" s="55"/>
      <c r="O5" s="55"/>
      <c r="P5" s="55"/>
      <c r="Q5" s="79"/>
      <c r="R5" s="39"/>
      <c r="S5" s="39"/>
      <c r="T5" s="39"/>
    </row>
    <row r="6" spans="1:20" ht="15" customHeight="1" x14ac:dyDescent="0.3">
      <c r="A6" s="39"/>
      <c r="B6" s="12" t="s">
        <v>30</v>
      </c>
      <c r="C6" s="115" t="s">
        <v>191</v>
      </c>
      <c r="D6" s="115"/>
      <c r="E6" s="115"/>
      <c r="F6" s="115"/>
      <c r="G6" s="115"/>
      <c r="H6" s="39"/>
      <c r="I6" s="86" t="s">
        <v>132</v>
      </c>
      <c r="J6" s="55"/>
      <c r="K6" s="55"/>
      <c r="L6" s="55"/>
      <c r="M6" s="55"/>
      <c r="N6" s="55"/>
      <c r="O6" s="55"/>
      <c r="P6" s="55"/>
      <c r="Q6" s="79"/>
      <c r="R6" s="39"/>
      <c r="S6" s="39"/>
      <c r="T6" s="39"/>
    </row>
    <row r="7" spans="1:20" ht="15" customHeight="1" x14ac:dyDescent="0.3">
      <c r="A7" s="39"/>
      <c r="B7" s="42" t="s">
        <v>29</v>
      </c>
      <c r="C7" s="115" t="s">
        <v>192</v>
      </c>
      <c r="D7" s="115"/>
      <c r="E7" s="115"/>
      <c r="F7" s="115"/>
      <c r="G7" s="115"/>
      <c r="H7" s="39"/>
      <c r="I7" s="78"/>
      <c r="J7" s="55"/>
      <c r="K7" s="55"/>
      <c r="L7" s="55"/>
      <c r="M7" s="55"/>
      <c r="N7" s="55"/>
      <c r="O7" s="55"/>
      <c r="P7" s="55"/>
      <c r="Q7" s="79"/>
      <c r="R7" s="39"/>
      <c r="S7" s="39"/>
      <c r="T7" s="39"/>
    </row>
    <row r="8" spans="1:20" ht="15" customHeight="1" x14ac:dyDescent="0.3">
      <c r="A8" s="39"/>
      <c r="B8" s="39"/>
      <c r="C8" s="39"/>
      <c r="D8" s="39"/>
      <c r="E8" s="39"/>
      <c r="F8" s="39"/>
      <c r="G8" s="39"/>
      <c r="H8" s="39"/>
      <c r="I8" s="57"/>
      <c r="J8" s="54"/>
      <c r="K8" s="54"/>
      <c r="L8" s="54"/>
      <c r="M8" s="54"/>
      <c r="N8" s="55"/>
      <c r="O8" s="55"/>
      <c r="P8" s="55"/>
      <c r="Q8" s="56"/>
      <c r="R8" s="39"/>
      <c r="S8" s="39"/>
      <c r="T8" s="39"/>
    </row>
    <row r="9" spans="1:20" ht="15" customHeight="1" x14ac:dyDescent="0.3">
      <c r="A9" s="39"/>
      <c r="B9" s="40"/>
      <c r="C9" s="43" t="s">
        <v>23</v>
      </c>
      <c r="D9" s="43" t="s">
        <v>5</v>
      </c>
      <c r="E9" s="44" t="s">
        <v>6</v>
      </c>
      <c r="F9" s="39"/>
      <c r="G9" s="39"/>
      <c r="H9" s="39"/>
      <c r="I9" s="53"/>
      <c r="J9" s="54"/>
      <c r="K9" s="54"/>
      <c r="L9" s="54"/>
      <c r="M9" s="54"/>
      <c r="N9" s="55"/>
      <c r="O9" s="55"/>
      <c r="P9" s="55"/>
      <c r="Q9" s="56"/>
      <c r="R9" s="39"/>
      <c r="S9" s="39"/>
      <c r="T9" s="39"/>
    </row>
    <row r="10" spans="1:20" ht="15" customHeight="1" x14ac:dyDescent="0.3">
      <c r="A10" s="39"/>
      <c r="B10" s="12" t="s">
        <v>31</v>
      </c>
      <c r="C10" s="71" t="s">
        <v>20</v>
      </c>
      <c r="D10" s="45" t="s">
        <v>193</v>
      </c>
      <c r="E10" s="63" t="s">
        <v>34</v>
      </c>
      <c r="F10" s="39"/>
      <c r="G10" s="39"/>
      <c r="H10" s="39"/>
      <c r="I10" s="53"/>
      <c r="J10" s="54"/>
      <c r="K10" s="54"/>
      <c r="L10" s="54"/>
      <c r="M10" s="54"/>
      <c r="N10" s="55"/>
      <c r="O10" s="55"/>
      <c r="P10" s="55"/>
      <c r="Q10" s="56"/>
      <c r="R10" s="39"/>
      <c r="S10" s="39"/>
      <c r="T10" s="39"/>
    </row>
    <row r="11" spans="1:20" ht="15" customHeight="1" x14ac:dyDescent="0.3">
      <c r="A11" s="39"/>
      <c r="B11" s="12" t="s">
        <v>32</v>
      </c>
      <c r="C11" s="71" t="s">
        <v>20</v>
      </c>
      <c r="D11" s="45"/>
      <c r="E11" s="63" t="s">
        <v>38</v>
      </c>
      <c r="F11" s="39"/>
      <c r="G11" s="39"/>
      <c r="H11" s="39"/>
      <c r="I11" s="53" t="s">
        <v>133</v>
      </c>
      <c r="J11" s="54"/>
      <c r="K11" s="54"/>
      <c r="L11" s="54"/>
      <c r="M11" s="54"/>
      <c r="N11" s="55"/>
      <c r="O11" s="55"/>
      <c r="P11" s="55"/>
      <c r="Q11" s="56"/>
      <c r="R11" s="39"/>
      <c r="S11" s="39"/>
      <c r="T11" s="39"/>
    </row>
    <row r="12" spans="1:20" ht="15" customHeight="1" x14ac:dyDescent="0.3">
      <c r="A12" s="39"/>
      <c r="B12" s="12" t="s">
        <v>112</v>
      </c>
      <c r="C12" s="52" t="s">
        <v>126</v>
      </c>
      <c r="D12" s="45"/>
      <c r="E12" s="63" t="s">
        <v>35</v>
      </c>
      <c r="F12" s="39"/>
      <c r="G12" s="39"/>
      <c r="H12" s="39"/>
      <c r="I12" s="53"/>
      <c r="J12" s="54"/>
      <c r="K12" s="54"/>
      <c r="L12" s="54"/>
      <c r="M12" s="54"/>
      <c r="N12" s="55"/>
      <c r="O12" s="55"/>
      <c r="P12" s="55"/>
      <c r="Q12" s="56"/>
      <c r="R12" s="39"/>
      <c r="S12" s="39"/>
      <c r="T12" s="39"/>
    </row>
    <row r="13" spans="1:20" ht="15" customHeight="1" x14ac:dyDescent="0.3">
      <c r="A13" s="39"/>
      <c r="B13" s="12" t="s">
        <v>127</v>
      </c>
      <c r="C13" s="46" t="s">
        <v>124</v>
      </c>
      <c r="D13" s="45">
        <v>14</v>
      </c>
      <c r="E13" s="63" t="s">
        <v>36</v>
      </c>
      <c r="F13" s="39"/>
      <c r="G13" s="39"/>
      <c r="H13" s="39"/>
      <c r="I13" s="53"/>
      <c r="J13" s="54"/>
      <c r="K13" s="54"/>
      <c r="L13" s="54"/>
      <c r="M13" s="54"/>
      <c r="N13" s="55"/>
      <c r="O13" s="55"/>
      <c r="P13" s="55"/>
      <c r="Q13" s="56"/>
      <c r="R13" s="39"/>
      <c r="S13" s="39"/>
      <c r="T13" s="39"/>
    </row>
    <row r="14" spans="1:20" ht="15" customHeight="1" x14ac:dyDescent="0.3">
      <c r="A14" s="39"/>
      <c r="B14" s="12" t="s">
        <v>33</v>
      </c>
      <c r="C14" s="39" t="s">
        <v>40</v>
      </c>
      <c r="D14" s="45">
        <v>30288</v>
      </c>
      <c r="E14" s="63" t="s">
        <v>37</v>
      </c>
      <c r="F14" s="39"/>
      <c r="G14" s="39"/>
      <c r="H14" s="39"/>
      <c r="I14" s="53"/>
      <c r="J14" s="54"/>
      <c r="K14" s="54"/>
      <c r="L14" s="54"/>
      <c r="M14" s="54"/>
      <c r="N14" s="55"/>
      <c r="O14" s="55"/>
      <c r="P14" s="55"/>
      <c r="Q14" s="56"/>
      <c r="R14" s="39"/>
      <c r="S14" s="39"/>
      <c r="T14" s="39"/>
    </row>
    <row r="15" spans="1:20" ht="15" customHeight="1" x14ac:dyDescent="0.3">
      <c r="A15" s="39"/>
      <c r="B15" s="12" t="s">
        <v>113</v>
      </c>
      <c r="C15" s="39" t="s">
        <v>40</v>
      </c>
      <c r="D15" s="45">
        <v>31300</v>
      </c>
      <c r="E15" s="63" t="s">
        <v>39</v>
      </c>
      <c r="F15" s="39"/>
      <c r="G15" s="39"/>
      <c r="H15" s="39"/>
      <c r="I15" s="53"/>
      <c r="J15" s="54"/>
      <c r="K15" s="54"/>
      <c r="L15" s="54"/>
      <c r="M15" s="54"/>
      <c r="N15" s="55"/>
      <c r="O15" s="55"/>
      <c r="P15" s="55"/>
      <c r="Q15" s="56"/>
      <c r="R15" s="39"/>
      <c r="S15" s="39"/>
      <c r="T15" s="39"/>
    </row>
    <row r="16" spans="1:20" ht="15" customHeight="1" x14ac:dyDescent="0.3">
      <c r="A16" s="39"/>
      <c r="B16" s="17" t="s">
        <v>125</v>
      </c>
      <c r="C16" s="15" t="s">
        <v>12</v>
      </c>
      <c r="D16" s="106">
        <f>1/(1/373.15-8.14*LN((D26*3386)/101325)/40650)-273.15</f>
        <v>96.120832314000324</v>
      </c>
      <c r="E16" s="63" t="s">
        <v>41</v>
      </c>
      <c r="F16" s="39"/>
      <c r="G16" s="39"/>
      <c r="H16" s="39"/>
      <c r="I16" s="53" t="s">
        <v>134</v>
      </c>
      <c r="J16" s="54"/>
      <c r="K16" s="54"/>
      <c r="L16" s="54"/>
      <c r="M16" s="54"/>
      <c r="N16" s="55"/>
      <c r="O16" s="55"/>
      <c r="P16" s="55"/>
      <c r="Q16" s="56"/>
      <c r="R16" s="39"/>
      <c r="S16" s="39"/>
      <c r="T16" s="39"/>
    </row>
    <row r="17" spans="1:27" ht="15" customHeight="1" x14ac:dyDescent="0.3">
      <c r="A17" s="39"/>
      <c r="B17" s="17" t="s">
        <v>180</v>
      </c>
      <c r="C17" s="15" t="s">
        <v>181</v>
      </c>
      <c r="D17" s="16">
        <v>234.14</v>
      </c>
      <c r="E17" s="63" t="s">
        <v>42</v>
      </c>
      <c r="F17" s="39"/>
      <c r="G17" s="39"/>
      <c r="H17" s="39"/>
      <c r="I17" s="53"/>
      <c r="J17" s="54"/>
      <c r="K17" s="54"/>
      <c r="L17" s="54"/>
      <c r="M17" s="54"/>
      <c r="N17" s="55"/>
      <c r="O17" s="55"/>
      <c r="P17" s="55"/>
      <c r="Q17" s="56"/>
      <c r="R17" s="39"/>
      <c r="S17" s="39"/>
      <c r="T17" s="39"/>
    </row>
    <row r="18" spans="1:27" ht="15" customHeight="1" x14ac:dyDescent="0.3">
      <c r="A18" s="39"/>
      <c r="B18" s="17" t="s">
        <v>24</v>
      </c>
      <c r="C18" s="15" t="s">
        <v>10</v>
      </c>
      <c r="D18" s="1"/>
      <c r="E18" s="63" t="s">
        <v>43</v>
      </c>
      <c r="F18" s="39"/>
      <c r="G18" s="39"/>
      <c r="H18" s="39"/>
      <c r="I18" s="53"/>
      <c r="J18" s="54"/>
      <c r="K18" s="54"/>
      <c r="L18" s="54"/>
      <c r="M18" s="54"/>
      <c r="N18" s="55"/>
      <c r="O18" s="55"/>
      <c r="P18" s="55"/>
      <c r="Q18" s="56"/>
      <c r="R18" s="39"/>
      <c r="S18" s="39"/>
      <c r="T18" s="39"/>
    </row>
    <row r="19" spans="1:27" ht="15" customHeight="1" x14ac:dyDescent="0.3">
      <c r="A19" s="39"/>
      <c r="B19" s="17" t="s">
        <v>25</v>
      </c>
      <c r="C19" s="15" t="s">
        <v>10</v>
      </c>
      <c r="D19" s="1"/>
      <c r="E19" s="63" t="s">
        <v>44</v>
      </c>
      <c r="F19" s="39"/>
      <c r="G19" s="39"/>
      <c r="H19" s="39"/>
      <c r="I19" s="53"/>
      <c r="J19" s="54"/>
      <c r="K19" s="54"/>
      <c r="L19" s="54"/>
      <c r="M19" s="54"/>
      <c r="N19" s="55"/>
      <c r="O19" s="55"/>
      <c r="P19" s="55"/>
      <c r="Q19" s="56"/>
      <c r="R19" s="39"/>
      <c r="S19" s="39"/>
      <c r="T19" s="39"/>
    </row>
    <row r="20" spans="1:27" ht="15" customHeight="1" x14ac:dyDescent="0.3">
      <c r="A20" s="39"/>
      <c r="B20" s="18" t="s">
        <v>26</v>
      </c>
      <c r="C20" s="19" t="s">
        <v>10</v>
      </c>
      <c r="D20" s="1"/>
      <c r="E20" s="64" t="s">
        <v>45</v>
      </c>
      <c r="F20" s="39"/>
      <c r="G20" s="39"/>
      <c r="H20" s="39"/>
      <c r="I20" s="53"/>
      <c r="J20" s="54"/>
      <c r="K20" s="54"/>
      <c r="L20" s="54"/>
      <c r="M20" s="54"/>
      <c r="N20" s="55"/>
      <c r="O20" s="55"/>
      <c r="P20" s="55"/>
      <c r="Q20" s="56"/>
      <c r="R20" s="39"/>
      <c r="S20" s="39"/>
      <c r="T20" s="39"/>
    </row>
    <row r="21" spans="1:27" ht="15" customHeight="1" x14ac:dyDescent="0.3">
      <c r="A21" s="39"/>
      <c r="B21" s="39"/>
      <c r="C21" s="39"/>
      <c r="D21" s="39"/>
      <c r="E21" s="39"/>
      <c r="F21" s="39"/>
      <c r="G21" s="39"/>
      <c r="H21" s="39"/>
      <c r="I21" s="53" t="s">
        <v>135</v>
      </c>
      <c r="J21" s="54"/>
      <c r="K21" s="54"/>
      <c r="L21" s="54"/>
      <c r="M21" s="54"/>
      <c r="N21" s="55"/>
      <c r="O21" s="55"/>
      <c r="P21" s="55"/>
      <c r="Q21" s="56"/>
      <c r="R21" s="39"/>
      <c r="S21" s="39"/>
      <c r="T21" s="39"/>
    </row>
    <row r="22" spans="1:27" ht="15" customHeight="1" x14ac:dyDescent="0.3">
      <c r="A22" s="39"/>
      <c r="B22" s="20" t="s">
        <v>114</v>
      </c>
      <c r="C22" s="47"/>
      <c r="D22" s="113" t="s">
        <v>117</v>
      </c>
      <c r="E22" s="114"/>
      <c r="F22" s="113" t="s">
        <v>118</v>
      </c>
      <c r="G22" s="114"/>
      <c r="H22" s="39"/>
      <c r="I22" s="53"/>
      <c r="J22" s="73"/>
      <c r="K22" s="73"/>
      <c r="L22" s="73"/>
      <c r="M22" s="54"/>
      <c r="N22" s="73"/>
      <c r="O22" s="73"/>
      <c r="P22" s="73"/>
      <c r="Q22" s="81"/>
      <c r="R22" s="39"/>
      <c r="S22" s="39"/>
      <c r="T22" s="39"/>
    </row>
    <row r="23" spans="1:27" ht="15" customHeight="1" x14ac:dyDescent="0.3">
      <c r="A23" s="39"/>
      <c r="B23" s="42"/>
      <c r="C23" s="48" t="s">
        <v>23</v>
      </c>
      <c r="D23" s="49" t="s">
        <v>5</v>
      </c>
      <c r="E23" s="50" t="s">
        <v>6</v>
      </c>
      <c r="F23" s="49" t="s">
        <v>5</v>
      </c>
      <c r="G23" s="50" t="s">
        <v>6</v>
      </c>
      <c r="H23" s="39"/>
      <c r="I23" s="80"/>
      <c r="J23" s="73"/>
      <c r="K23" s="73"/>
      <c r="L23" s="73"/>
      <c r="M23" s="74"/>
      <c r="N23" s="73"/>
      <c r="O23" s="73"/>
      <c r="P23" s="73"/>
      <c r="Q23" s="81"/>
      <c r="R23" s="39"/>
      <c r="S23" s="39"/>
      <c r="T23" s="39"/>
    </row>
    <row r="24" spans="1:27" ht="15" customHeight="1" x14ac:dyDescent="0.3">
      <c r="A24" s="39"/>
      <c r="B24" s="12" t="s">
        <v>119</v>
      </c>
      <c r="C24" s="15" t="s">
        <v>12</v>
      </c>
      <c r="D24" s="51">
        <v>19</v>
      </c>
      <c r="E24" s="63" t="s">
        <v>139</v>
      </c>
      <c r="F24" s="51"/>
      <c r="G24" s="63" t="s">
        <v>143</v>
      </c>
      <c r="H24" s="39"/>
      <c r="I24" s="80"/>
      <c r="J24" s="73"/>
      <c r="K24" s="73"/>
      <c r="L24" s="73"/>
      <c r="M24" s="72"/>
      <c r="N24" s="73"/>
      <c r="O24" s="73"/>
      <c r="P24" s="73"/>
      <c r="Q24" s="81"/>
      <c r="R24" s="39"/>
      <c r="S24" s="39"/>
      <c r="T24" s="39"/>
    </row>
    <row r="25" spans="1:27" ht="15" customHeight="1" x14ac:dyDescent="0.3">
      <c r="A25" s="39"/>
      <c r="B25" s="12" t="s">
        <v>120</v>
      </c>
      <c r="C25" s="46" t="s">
        <v>124</v>
      </c>
      <c r="D25" s="45">
        <v>60</v>
      </c>
      <c r="E25" s="63" t="s">
        <v>140</v>
      </c>
      <c r="F25" s="45"/>
      <c r="G25" s="63" t="s">
        <v>144</v>
      </c>
      <c r="H25" s="39"/>
      <c r="I25" s="80"/>
      <c r="J25" s="73"/>
      <c r="K25" s="73"/>
      <c r="L25" s="73"/>
      <c r="M25" s="72"/>
      <c r="N25" s="73"/>
      <c r="O25" s="73"/>
      <c r="P25" s="73"/>
      <c r="Q25" s="81"/>
      <c r="R25" s="39"/>
      <c r="S25" s="39"/>
      <c r="T25" s="39"/>
    </row>
    <row r="26" spans="1:27" ht="15" customHeight="1" x14ac:dyDescent="0.3">
      <c r="A26" s="39"/>
      <c r="B26" s="12" t="s">
        <v>121</v>
      </c>
      <c r="C26" s="46" t="s">
        <v>182</v>
      </c>
      <c r="D26" s="45">
        <v>26</v>
      </c>
      <c r="E26" s="63" t="s">
        <v>141</v>
      </c>
      <c r="F26" s="45"/>
      <c r="G26" s="63" t="s">
        <v>145</v>
      </c>
      <c r="H26" s="39"/>
      <c r="I26" s="80"/>
      <c r="J26" s="73"/>
      <c r="K26" s="73"/>
      <c r="L26" s="73"/>
      <c r="M26" s="72"/>
      <c r="N26" s="73"/>
      <c r="O26" s="73"/>
      <c r="P26" s="73"/>
      <c r="Q26" s="81"/>
      <c r="R26" s="39"/>
      <c r="S26" s="39"/>
      <c r="T26" s="39"/>
    </row>
    <row r="27" spans="1:27" ht="15" customHeight="1" x14ac:dyDescent="0.3">
      <c r="A27" s="39"/>
      <c r="B27" s="14" t="s">
        <v>122</v>
      </c>
      <c r="C27" s="48" t="s">
        <v>123</v>
      </c>
      <c r="D27" s="45"/>
      <c r="E27" s="64" t="s">
        <v>142</v>
      </c>
      <c r="F27" s="45"/>
      <c r="G27" s="64" t="s">
        <v>146</v>
      </c>
      <c r="H27" s="39"/>
      <c r="I27" s="82"/>
      <c r="J27" s="83"/>
      <c r="K27" s="83"/>
      <c r="L27" s="83"/>
      <c r="M27" s="84"/>
      <c r="N27" s="83"/>
      <c r="O27" s="83"/>
      <c r="P27" s="83"/>
      <c r="Q27" s="85"/>
      <c r="R27" s="39"/>
      <c r="S27" s="39"/>
      <c r="T27" s="39"/>
    </row>
    <row r="28" spans="1:27" ht="15" customHeight="1" thickBot="1" x14ac:dyDescent="0.3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7" ht="15" customHeight="1" thickBot="1" x14ac:dyDescent="0.35">
      <c r="A29" s="39"/>
      <c r="B29" s="21"/>
      <c r="C29" s="22"/>
      <c r="D29" s="23" t="s">
        <v>185</v>
      </c>
      <c r="E29" s="24"/>
      <c r="F29" s="24"/>
      <c r="G29" s="24"/>
      <c r="H29" s="168"/>
      <c r="I29" s="24" t="s">
        <v>186</v>
      </c>
      <c r="J29" s="24"/>
      <c r="K29" s="24"/>
      <c r="L29" s="22"/>
      <c r="M29" s="25"/>
      <c r="N29" s="23" t="s">
        <v>187</v>
      </c>
      <c r="O29" s="24"/>
      <c r="P29" s="24"/>
      <c r="Q29" s="22"/>
      <c r="R29" s="26"/>
      <c r="S29" s="144" t="s">
        <v>188</v>
      </c>
      <c r="T29" s="145"/>
      <c r="U29" s="145"/>
      <c r="V29" s="146"/>
      <c r="W29" s="138"/>
      <c r="X29" s="141" t="s">
        <v>195</v>
      </c>
      <c r="Y29" s="142"/>
      <c r="Z29" s="142"/>
      <c r="AA29" s="143"/>
    </row>
    <row r="30" spans="1:27" ht="15" customHeight="1" x14ac:dyDescent="0.3">
      <c r="A30" s="39"/>
      <c r="B30" s="27"/>
      <c r="C30" s="3"/>
      <c r="D30" s="13" t="s">
        <v>0</v>
      </c>
      <c r="E30" s="13"/>
      <c r="F30" s="109" t="s">
        <v>1</v>
      </c>
      <c r="G30" s="109"/>
      <c r="H30" s="169"/>
      <c r="I30" s="13" t="s">
        <v>0</v>
      </c>
      <c r="J30" s="13"/>
      <c r="K30" s="109" t="s">
        <v>1</v>
      </c>
      <c r="L30" s="110"/>
      <c r="M30" s="2"/>
      <c r="N30" s="4" t="s">
        <v>0</v>
      </c>
      <c r="O30" s="98"/>
      <c r="P30" s="98" t="s">
        <v>1</v>
      </c>
      <c r="Q30" s="99"/>
      <c r="R30" s="2"/>
      <c r="S30" s="13" t="s">
        <v>0</v>
      </c>
      <c r="T30" s="13"/>
      <c r="U30" s="98" t="s">
        <v>1</v>
      </c>
      <c r="V30" s="102"/>
      <c r="W30" s="139"/>
      <c r="X30" s="117" t="s">
        <v>0</v>
      </c>
      <c r="Y30" s="118"/>
      <c r="Z30" s="102" t="s">
        <v>1</v>
      </c>
      <c r="AA30" s="103"/>
    </row>
    <row r="31" spans="1:27" ht="15" customHeight="1" x14ac:dyDescent="0.3">
      <c r="A31" s="39"/>
      <c r="B31" s="28"/>
      <c r="C31" s="3"/>
      <c r="D31" s="5"/>
      <c r="E31" s="5"/>
      <c r="F31" s="111" t="s">
        <v>2</v>
      </c>
      <c r="G31" s="111"/>
      <c r="H31" s="169"/>
      <c r="I31" s="5"/>
      <c r="J31" s="5"/>
      <c r="K31" s="111" t="s">
        <v>2</v>
      </c>
      <c r="L31" s="112"/>
      <c r="M31" s="2"/>
      <c r="N31" s="5"/>
      <c r="O31" s="5"/>
      <c r="P31" s="100" t="s">
        <v>2</v>
      </c>
      <c r="Q31" s="101"/>
      <c r="R31" s="2"/>
      <c r="S31" s="100"/>
      <c r="T31" s="100"/>
      <c r="U31" s="100" t="s">
        <v>2</v>
      </c>
      <c r="V31" s="104"/>
      <c r="W31" s="139"/>
      <c r="X31" s="119"/>
      <c r="Y31" s="104"/>
      <c r="Z31" s="104" t="s">
        <v>2</v>
      </c>
      <c r="AA31" s="105"/>
    </row>
    <row r="32" spans="1:27" ht="15" customHeight="1" thickBot="1" x14ac:dyDescent="0.35">
      <c r="A32" s="39"/>
      <c r="B32" s="29" t="s">
        <v>3</v>
      </c>
      <c r="C32" s="6" t="s">
        <v>4</v>
      </c>
      <c r="D32" s="37" t="s">
        <v>5</v>
      </c>
      <c r="E32" s="37" t="s">
        <v>6</v>
      </c>
      <c r="F32" s="37" t="s">
        <v>5</v>
      </c>
      <c r="G32" s="37" t="s">
        <v>6</v>
      </c>
      <c r="H32" s="169"/>
      <c r="I32" s="37" t="s">
        <v>5</v>
      </c>
      <c r="J32" s="37" t="s">
        <v>6</v>
      </c>
      <c r="K32" s="37" t="s">
        <v>5</v>
      </c>
      <c r="L32" s="60" t="s">
        <v>6</v>
      </c>
      <c r="M32" s="2"/>
      <c r="N32" s="37" t="s">
        <v>5</v>
      </c>
      <c r="O32" s="37" t="s">
        <v>6</v>
      </c>
      <c r="P32" s="37" t="s">
        <v>5</v>
      </c>
      <c r="Q32" s="60" t="s">
        <v>6</v>
      </c>
      <c r="R32" s="2"/>
      <c r="S32" s="37" t="s">
        <v>5</v>
      </c>
      <c r="T32" s="37" t="s">
        <v>6</v>
      </c>
      <c r="U32" s="37" t="s">
        <v>5</v>
      </c>
      <c r="V32" s="37" t="s">
        <v>6</v>
      </c>
      <c r="W32" s="139"/>
      <c r="X32" s="120" t="s">
        <v>5</v>
      </c>
      <c r="Y32" s="37" t="s">
        <v>6</v>
      </c>
      <c r="Z32" s="37" t="s">
        <v>5</v>
      </c>
      <c r="AA32" s="60" t="s">
        <v>6</v>
      </c>
    </row>
    <row r="33" spans="1:27" ht="15" customHeight="1" x14ac:dyDescent="0.3">
      <c r="A33" s="39"/>
      <c r="B33" s="30" t="s">
        <v>7</v>
      </c>
      <c r="C33" s="31" t="s">
        <v>8</v>
      </c>
      <c r="D33" s="87">
        <v>0.55306712962962956</v>
      </c>
      <c r="E33" s="61" t="s">
        <v>156</v>
      </c>
      <c r="F33" s="36">
        <v>0.60347222222222219</v>
      </c>
      <c r="G33" s="61" t="s">
        <v>169</v>
      </c>
      <c r="H33" s="169"/>
      <c r="I33" s="160">
        <v>0.60347222222222219</v>
      </c>
      <c r="J33" s="61" t="s">
        <v>66</v>
      </c>
      <c r="K33" s="36">
        <v>0.6777777777777777</v>
      </c>
      <c r="L33" s="62" t="s">
        <v>67</v>
      </c>
      <c r="M33" s="59"/>
      <c r="N33" s="36"/>
      <c r="O33" s="61" t="s">
        <v>88</v>
      </c>
      <c r="P33" s="36"/>
      <c r="Q33" s="62" t="s">
        <v>89</v>
      </c>
      <c r="R33" s="59"/>
      <c r="S33" s="36"/>
      <c r="T33" s="61" t="s">
        <v>110</v>
      </c>
      <c r="U33" s="36"/>
      <c r="V33" s="61" t="s">
        <v>111</v>
      </c>
      <c r="W33" s="139"/>
      <c r="X33" s="121">
        <v>0.67847222222222225</v>
      </c>
      <c r="Y33" s="61" t="s">
        <v>196</v>
      </c>
      <c r="Z33" s="36">
        <v>0.6791666666666667</v>
      </c>
      <c r="AA33" s="122" t="s">
        <v>209</v>
      </c>
    </row>
    <row r="34" spans="1:27" ht="15" customHeight="1" x14ac:dyDescent="0.3">
      <c r="A34" s="39"/>
      <c r="B34" s="30" t="s">
        <v>9</v>
      </c>
      <c r="C34" s="13" t="s">
        <v>181</v>
      </c>
      <c r="D34" s="38">
        <f>3.154+9.298</f>
        <v>12.452</v>
      </c>
      <c r="E34" s="58" t="s">
        <v>157</v>
      </c>
      <c r="F34" s="107">
        <f>F39-D17</f>
        <v>3.1200000000000045</v>
      </c>
      <c r="G34" s="124" t="s">
        <v>170</v>
      </c>
      <c r="H34" s="169"/>
      <c r="I34" s="161">
        <v>21.02</v>
      </c>
      <c r="J34" s="58" t="s">
        <v>46</v>
      </c>
      <c r="K34" s="107">
        <f>K39-D17</f>
        <v>2.0600000000000023</v>
      </c>
      <c r="L34" s="63" t="s">
        <v>47</v>
      </c>
      <c r="M34" s="35"/>
      <c r="N34" s="7"/>
      <c r="O34" s="58" t="s">
        <v>68</v>
      </c>
      <c r="P34" s="107">
        <f>P39-D17</f>
        <v>-234.14</v>
      </c>
      <c r="Q34" s="63" t="s">
        <v>69</v>
      </c>
      <c r="R34" s="35"/>
      <c r="S34" s="7"/>
      <c r="T34" s="58" t="s">
        <v>90</v>
      </c>
      <c r="U34" s="108">
        <f>U39-D17</f>
        <v>-234.14</v>
      </c>
      <c r="V34" s="124" t="s">
        <v>91</v>
      </c>
      <c r="W34" s="139"/>
      <c r="X34" s="123">
        <v>21</v>
      </c>
      <c r="Y34" s="124" t="s">
        <v>197</v>
      </c>
      <c r="Z34" s="108">
        <f>Z39-I17</f>
        <v>236.2</v>
      </c>
      <c r="AA34" s="125" t="s">
        <v>210</v>
      </c>
    </row>
    <row r="35" spans="1:27" ht="15" customHeight="1" x14ac:dyDescent="0.3">
      <c r="A35" s="39"/>
      <c r="B35" s="30" t="s">
        <v>11</v>
      </c>
      <c r="C35" s="13" t="s">
        <v>12</v>
      </c>
      <c r="D35" s="9"/>
      <c r="E35" s="58" t="s">
        <v>158</v>
      </c>
      <c r="F35" s="9"/>
      <c r="G35" s="124" t="s">
        <v>171</v>
      </c>
      <c r="H35" s="169"/>
      <c r="I35" s="162"/>
      <c r="J35" s="58" t="s">
        <v>58</v>
      </c>
      <c r="K35" s="9"/>
      <c r="L35" s="63" t="s">
        <v>62</v>
      </c>
      <c r="M35" s="32"/>
      <c r="N35" s="9"/>
      <c r="O35" s="58" t="s">
        <v>80</v>
      </c>
      <c r="P35" s="9"/>
      <c r="Q35" s="63" t="s">
        <v>84</v>
      </c>
      <c r="R35" s="32"/>
      <c r="S35" s="9"/>
      <c r="T35" s="58" t="s">
        <v>102</v>
      </c>
      <c r="U35" s="9"/>
      <c r="V35" s="124" t="s">
        <v>106</v>
      </c>
      <c r="W35" s="139"/>
      <c r="X35" s="126"/>
      <c r="Y35" s="124" t="s">
        <v>198</v>
      </c>
      <c r="Z35" s="9"/>
      <c r="AA35" s="125" t="s">
        <v>211</v>
      </c>
    </row>
    <row r="36" spans="1:27" ht="15" customHeight="1" x14ac:dyDescent="0.3">
      <c r="A36" s="39"/>
      <c r="B36" s="33" t="s">
        <v>13</v>
      </c>
      <c r="C36" s="13" t="s">
        <v>12</v>
      </c>
      <c r="D36" s="10"/>
      <c r="E36" s="58" t="s">
        <v>159</v>
      </c>
      <c r="F36" s="10"/>
      <c r="G36" s="124" t="s">
        <v>172</v>
      </c>
      <c r="H36" s="169"/>
      <c r="I36" s="163"/>
      <c r="J36" s="58" t="s">
        <v>59</v>
      </c>
      <c r="K36" s="10"/>
      <c r="L36" s="63" t="s">
        <v>63</v>
      </c>
      <c r="M36" s="32"/>
      <c r="N36" s="10"/>
      <c r="O36" s="58" t="s">
        <v>81</v>
      </c>
      <c r="P36" s="10"/>
      <c r="Q36" s="63" t="s">
        <v>85</v>
      </c>
      <c r="R36" s="32"/>
      <c r="S36" s="10"/>
      <c r="T36" s="58" t="s">
        <v>103</v>
      </c>
      <c r="U36" s="10"/>
      <c r="V36" s="124" t="s">
        <v>107</v>
      </c>
      <c r="W36" s="139"/>
      <c r="X36" s="127"/>
      <c r="Y36" s="124" t="s">
        <v>199</v>
      </c>
      <c r="Z36" s="10"/>
      <c r="AA36" s="125" t="s">
        <v>212</v>
      </c>
    </row>
    <row r="37" spans="1:27" ht="15" customHeight="1" x14ac:dyDescent="0.3">
      <c r="A37" s="39"/>
      <c r="B37" s="33" t="s">
        <v>14</v>
      </c>
      <c r="C37" s="13" t="s">
        <v>12</v>
      </c>
      <c r="D37" s="10"/>
      <c r="E37" s="58" t="s">
        <v>160</v>
      </c>
      <c r="F37" s="10"/>
      <c r="G37" s="124" t="s">
        <v>173</v>
      </c>
      <c r="H37" s="169"/>
      <c r="I37" s="163"/>
      <c r="J37" s="58" t="s">
        <v>60</v>
      </c>
      <c r="K37" s="10"/>
      <c r="L37" s="63" t="s">
        <v>64</v>
      </c>
      <c r="M37" s="32"/>
      <c r="N37" s="10"/>
      <c r="O37" s="58" t="s">
        <v>82</v>
      </c>
      <c r="P37" s="10"/>
      <c r="Q37" s="63" t="s">
        <v>86</v>
      </c>
      <c r="R37" s="32"/>
      <c r="S37" s="10"/>
      <c r="T37" s="58" t="s">
        <v>104</v>
      </c>
      <c r="U37" s="10"/>
      <c r="V37" s="124" t="s">
        <v>108</v>
      </c>
      <c r="W37" s="139"/>
      <c r="X37" s="127"/>
      <c r="Y37" s="124" t="s">
        <v>200</v>
      </c>
      <c r="Z37" s="10"/>
      <c r="AA37" s="125" t="s">
        <v>213</v>
      </c>
    </row>
    <row r="38" spans="1:27" ht="15" customHeight="1" x14ac:dyDescent="0.3">
      <c r="A38" s="39"/>
      <c r="B38" s="33" t="s">
        <v>15</v>
      </c>
      <c r="C38" s="13" t="s">
        <v>12</v>
      </c>
      <c r="D38" s="10"/>
      <c r="E38" s="58" t="s">
        <v>161</v>
      </c>
      <c r="F38" s="10"/>
      <c r="G38" s="124" t="s">
        <v>174</v>
      </c>
      <c r="H38" s="169"/>
      <c r="I38" s="163"/>
      <c r="J38" s="58" t="s">
        <v>61</v>
      </c>
      <c r="K38" s="10"/>
      <c r="L38" s="63" t="s">
        <v>65</v>
      </c>
      <c r="M38" s="32"/>
      <c r="N38" s="10"/>
      <c r="O38" s="58" t="s">
        <v>83</v>
      </c>
      <c r="P38" s="10"/>
      <c r="Q38" s="63" t="s">
        <v>87</v>
      </c>
      <c r="R38" s="32"/>
      <c r="S38" s="10"/>
      <c r="T38" s="58" t="s">
        <v>105</v>
      </c>
      <c r="U38" s="10"/>
      <c r="V38" s="124" t="s">
        <v>109</v>
      </c>
      <c r="W38" s="139"/>
      <c r="X38" s="127"/>
      <c r="Y38" s="124" t="s">
        <v>201</v>
      </c>
      <c r="Z38" s="10"/>
      <c r="AA38" s="125" t="s">
        <v>214</v>
      </c>
    </row>
    <row r="39" spans="1:27" ht="15" customHeight="1" x14ac:dyDescent="0.3">
      <c r="A39" s="39"/>
      <c r="B39" s="30" t="s">
        <v>183</v>
      </c>
      <c r="C39" s="13" t="s">
        <v>181</v>
      </c>
      <c r="D39" s="7">
        <v>246</v>
      </c>
      <c r="E39" s="58" t="s">
        <v>162</v>
      </c>
      <c r="F39" s="7">
        <v>237.26</v>
      </c>
      <c r="G39" s="124" t="s">
        <v>175</v>
      </c>
      <c r="H39" s="169"/>
      <c r="I39" s="164">
        <v>257.77999999999997</v>
      </c>
      <c r="J39" s="58" t="s">
        <v>50</v>
      </c>
      <c r="K39" s="7">
        <v>236.2</v>
      </c>
      <c r="L39" s="63" t="s">
        <v>54</v>
      </c>
      <c r="M39" s="35"/>
      <c r="N39" s="7"/>
      <c r="O39" s="58" t="s">
        <v>72</v>
      </c>
      <c r="P39" s="7"/>
      <c r="Q39" s="63" t="s">
        <v>76</v>
      </c>
      <c r="R39" s="35"/>
      <c r="S39" s="7"/>
      <c r="T39" s="58" t="s">
        <v>94</v>
      </c>
      <c r="U39" s="7"/>
      <c r="V39" s="124" t="s">
        <v>98</v>
      </c>
      <c r="W39" s="139"/>
      <c r="X39" s="123">
        <v>257.2</v>
      </c>
      <c r="Y39" s="124" t="s">
        <v>202</v>
      </c>
      <c r="Z39" s="7">
        <v>236.2</v>
      </c>
      <c r="AA39" s="125" t="s">
        <v>215</v>
      </c>
    </row>
    <row r="40" spans="1:27" ht="15" customHeight="1" x14ac:dyDescent="0.3">
      <c r="A40" s="39"/>
      <c r="B40" s="33" t="s">
        <v>16</v>
      </c>
      <c r="C40" s="13" t="s">
        <v>10</v>
      </c>
      <c r="D40" s="10"/>
      <c r="E40" s="58" t="s">
        <v>163</v>
      </c>
      <c r="F40" s="10"/>
      <c r="G40" s="124" t="s">
        <v>176</v>
      </c>
      <c r="H40" s="169"/>
      <c r="I40" s="163"/>
      <c r="J40" s="58" t="s">
        <v>51</v>
      </c>
      <c r="K40" s="10"/>
      <c r="L40" s="63" t="s">
        <v>55</v>
      </c>
      <c r="M40" s="35"/>
      <c r="N40" s="10"/>
      <c r="O40" s="58" t="s">
        <v>73</v>
      </c>
      <c r="P40" s="10"/>
      <c r="Q40" s="63" t="s">
        <v>77</v>
      </c>
      <c r="R40" s="35"/>
      <c r="S40" s="11"/>
      <c r="T40" s="58" t="s">
        <v>95</v>
      </c>
      <c r="U40" s="11"/>
      <c r="V40" s="124" t="s">
        <v>99</v>
      </c>
      <c r="W40" s="139"/>
      <c r="X40" s="128"/>
      <c r="Y40" s="124" t="s">
        <v>203</v>
      </c>
      <c r="Z40" s="11"/>
      <c r="AA40" s="125" t="s">
        <v>216</v>
      </c>
    </row>
    <row r="41" spans="1:27" ht="15" customHeight="1" x14ac:dyDescent="0.3">
      <c r="A41" s="39"/>
      <c r="B41" s="33" t="s">
        <v>17</v>
      </c>
      <c r="C41" s="13" t="s">
        <v>10</v>
      </c>
      <c r="D41" s="11"/>
      <c r="E41" s="58" t="s">
        <v>164</v>
      </c>
      <c r="F41" s="11"/>
      <c r="G41" s="124" t="s">
        <v>177</v>
      </c>
      <c r="H41" s="169"/>
      <c r="I41" s="165"/>
      <c r="J41" s="58" t="s">
        <v>52</v>
      </c>
      <c r="K41" s="11"/>
      <c r="L41" s="63" t="s">
        <v>56</v>
      </c>
      <c r="M41" s="35"/>
      <c r="N41" s="11"/>
      <c r="O41" s="58" t="s">
        <v>74</v>
      </c>
      <c r="P41" s="11"/>
      <c r="Q41" s="63" t="s">
        <v>78</v>
      </c>
      <c r="R41" s="35"/>
      <c r="S41" s="11"/>
      <c r="T41" s="58" t="s">
        <v>96</v>
      </c>
      <c r="U41" s="11"/>
      <c r="V41" s="124" t="s">
        <v>100</v>
      </c>
      <c r="W41" s="139"/>
      <c r="X41" s="128"/>
      <c r="Y41" s="124" t="s">
        <v>204</v>
      </c>
      <c r="Z41" s="11"/>
      <c r="AA41" s="125" t="s">
        <v>217</v>
      </c>
    </row>
    <row r="42" spans="1:27" ht="15" customHeight="1" x14ac:dyDescent="0.3">
      <c r="A42" s="39"/>
      <c r="B42" s="33" t="s">
        <v>18</v>
      </c>
      <c r="C42" s="13" t="s">
        <v>10</v>
      </c>
      <c r="D42" s="11"/>
      <c r="E42" s="58" t="s">
        <v>165</v>
      </c>
      <c r="F42" s="11"/>
      <c r="G42" s="124" t="s">
        <v>178</v>
      </c>
      <c r="H42" s="169"/>
      <c r="I42" s="165"/>
      <c r="J42" s="58" t="s">
        <v>53</v>
      </c>
      <c r="K42" s="11"/>
      <c r="L42" s="63" t="s">
        <v>57</v>
      </c>
      <c r="M42" s="35"/>
      <c r="N42" s="11"/>
      <c r="O42" s="58" t="s">
        <v>75</v>
      </c>
      <c r="P42" s="11"/>
      <c r="Q42" s="63" t="s">
        <v>79</v>
      </c>
      <c r="R42" s="35"/>
      <c r="S42" s="11"/>
      <c r="T42" s="58" t="s">
        <v>97</v>
      </c>
      <c r="U42" s="11"/>
      <c r="V42" s="124" t="s">
        <v>101</v>
      </c>
      <c r="W42" s="139"/>
      <c r="X42" s="128"/>
      <c r="Y42" s="124" t="s">
        <v>205</v>
      </c>
      <c r="Z42" s="11"/>
      <c r="AA42" s="125" t="s">
        <v>218</v>
      </c>
    </row>
    <row r="43" spans="1:27" ht="15" customHeight="1" x14ac:dyDescent="0.3">
      <c r="A43" s="39"/>
      <c r="B43" s="30" t="s">
        <v>21</v>
      </c>
      <c r="C43" s="13" t="s">
        <v>10</v>
      </c>
      <c r="D43" s="7"/>
      <c r="E43" s="58" t="s">
        <v>166</v>
      </c>
      <c r="F43" s="7"/>
      <c r="G43" s="124" t="s">
        <v>179</v>
      </c>
      <c r="H43" s="169"/>
      <c r="I43" s="164"/>
      <c r="J43" s="58" t="s">
        <v>48</v>
      </c>
      <c r="K43" s="7"/>
      <c r="L43" s="63" t="s">
        <v>49</v>
      </c>
      <c r="M43" s="35"/>
      <c r="N43" s="7"/>
      <c r="O43" s="58" t="s">
        <v>70</v>
      </c>
      <c r="P43" s="7"/>
      <c r="Q43" s="63" t="s">
        <v>71</v>
      </c>
      <c r="R43" s="35"/>
      <c r="S43" s="7"/>
      <c r="T43" s="58" t="s">
        <v>92</v>
      </c>
      <c r="U43" s="7"/>
      <c r="V43" s="124" t="s">
        <v>93</v>
      </c>
      <c r="W43" s="139"/>
      <c r="X43" s="123"/>
      <c r="Y43" s="124" t="s">
        <v>206</v>
      </c>
      <c r="Z43" s="7"/>
      <c r="AA43" s="125" t="s">
        <v>219</v>
      </c>
    </row>
    <row r="44" spans="1:27" ht="15" customHeight="1" x14ac:dyDescent="0.3">
      <c r="A44" s="39"/>
      <c r="B44" s="33" t="s">
        <v>19</v>
      </c>
      <c r="C44" s="34" t="s">
        <v>20</v>
      </c>
      <c r="D44" s="8" t="s">
        <v>194</v>
      </c>
      <c r="E44" s="65" t="s">
        <v>167</v>
      </c>
      <c r="F44" s="66"/>
      <c r="G44" s="137"/>
      <c r="H44" s="169"/>
      <c r="I44" s="166"/>
      <c r="J44" s="65" t="s">
        <v>136</v>
      </c>
      <c r="K44" s="66"/>
      <c r="L44" s="67"/>
      <c r="M44" s="35"/>
      <c r="N44" s="8"/>
      <c r="O44" s="65" t="s">
        <v>137</v>
      </c>
      <c r="P44" s="66"/>
      <c r="Q44" s="67"/>
      <c r="R44" s="35"/>
      <c r="S44" s="8"/>
      <c r="T44" s="65" t="s">
        <v>138</v>
      </c>
      <c r="U44" s="70"/>
      <c r="V44" s="137"/>
      <c r="W44" s="139"/>
      <c r="X44" s="129"/>
      <c r="Y44" s="130" t="s">
        <v>207</v>
      </c>
      <c r="Z44" s="131"/>
      <c r="AA44" s="132"/>
    </row>
    <row r="45" spans="1:27" ht="15" customHeight="1" thickBot="1" x14ac:dyDescent="0.35">
      <c r="A45" s="39"/>
      <c r="B45" s="88" t="s">
        <v>22</v>
      </c>
      <c r="C45" s="89" t="s">
        <v>8</v>
      </c>
      <c r="D45" s="36"/>
      <c r="E45" s="90" t="s">
        <v>168</v>
      </c>
      <c r="F45" s="68"/>
      <c r="G45" s="68"/>
      <c r="H45" s="170"/>
      <c r="I45" s="167"/>
      <c r="J45" s="90" t="s">
        <v>128</v>
      </c>
      <c r="K45" s="68"/>
      <c r="L45" s="69"/>
      <c r="M45" s="5"/>
      <c r="N45" s="36"/>
      <c r="O45" s="90" t="s">
        <v>129</v>
      </c>
      <c r="P45" s="68"/>
      <c r="Q45" s="69"/>
      <c r="R45" s="5"/>
      <c r="S45" s="36"/>
      <c r="T45" s="90" t="s">
        <v>130</v>
      </c>
      <c r="U45" s="68"/>
      <c r="V45" s="68"/>
      <c r="W45" s="140"/>
      <c r="X45" s="133"/>
      <c r="Y45" s="134" t="s">
        <v>208</v>
      </c>
      <c r="Z45" s="135"/>
      <c r="AA45" s="136"/>
    </row>
    <row r="46" spans="1:27" ht="15" customHeight="1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58"/>
      <c r="R46" s="39"/>
      <c r="S46" s="39"/>
      <c r="T46" s="39"/>
    </row>
    <row r="47" spans="1:27" ht="15" customHeight="1" x14ac:dyDescent="0.3">
      <c r="A47" s="39"/>
      <c r="B47" s="91" t="s">
        <v>147</v>
      </c>
      <c r="C47" s="92"/>
      <c r="D47" s="94"/>
      <c r="E47" s="9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7" ht="15" customHeight="1" x14ac:dyDescent="0.3">
      <c r="A48" s="39"/>
      <c r="B48" s="96"/>
      <c r="C48" s="147" t="s">
        <v>23</v>
      </c>
      <c r="D48" s="95" t="s">
        <v>5</v>
      </c>
      <c r="E48" s="155" t="s">
        <v>6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" customHeight="1" x14ac:dyDescent="0.3">
      <c r="A49" s="39"/>
      <c r="B49" s="150" t="s">
        <v>0</v>
      </c>
      <c r="C49" s="148"/>
      <c r="D49" s="153">
        <v>1</v>
      </c>
      <c r="E49" s="156" t="s">
        <v>184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" customHeight="1" x14ac:dyDescent="0.3">
      <c r="A50" s="39"/>
      <c r="B50" s="150" t="s">
        <v>148</v>
      </c>
      <c r="C50" s="148"/>
      <c r="D50" s="153">
        <v>1</v>
      </c>
      <c r="E50" s="156" t="s">
        <v>153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" customHeight="1" x14ac:dyDescent="0.3">
      <c r="A51" s="39"/>
      <c r="B51" s="151" t="s">
        <v>149</v>
      </c>
      <c r="C51" s="148"/>
      <c r="D51" s="153"/>
      <c r="E51" s="157" t="s">
        <v>154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" customHeight="1" x14ac:dyDescent="0.3">
      <c r="A52" s="39"/>
      <c r="B52" s="151" t="s">
        <v>150</v>
      </c>
      <c r="C52" s="148"/>
      <c r="D52" s="153"/>
      <c r="E52" s="157" t="s">
        <v>155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" customHeight="1" x14ac:dyDescent="0.3">
      <c r="A53" s="39"/>
      <c r="B53" s="97" t="s">
        <v>221</v>
      </c>
      <c r="D53" s="154">
        <v>1</v>
      </c>
      <c r="E53" s="97" t="s">
        <v>220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" customHeight="1" x14ac:dyDescent="0.3">
      <c r="A54" s="39"/>
      <c r="B54" s="152" t="s">
        <v>151</v>
      </c>
      <c r="C54" s="149"/>
      <c r="D54" s="159">
        <f>SUM(D49:D53)</f>
        <v>3</v>
      </c>
      <c r="E54" s="158" t="s">
        <v>152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" customHeight="1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" customHeight="1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" customHeight="1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" customHeight="1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" customHeight="1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" customHeight="1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" customHeight="1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" customHeight="1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" customHeight="1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" customHeight="1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5" customHeight="1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5" customHeight="1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5" customHeight="1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5" customHeight="1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5" customHeight="1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5" customHeight="1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5" customHeight="1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5" customHeight="1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5" customHeight="1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5" customHeight="1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5" customHeight="1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5" customHeight="1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5" customHeight="1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5" customHeight="1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5" customHeight="1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5" customHeight="1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 ht="15" customHeight="1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ht="15" customHeight="1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 ht="15" customHeight="1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1:20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1:20" x14ac:dyDescent="0.3">
      <c r="A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1:20" x14ac:dyDescent="0.3">
      <c r="A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</sheetData>
  <mergeCells count="14">
    <mergeCell ref="K30:L30"/>
    <mergeCell ref="K31:L31"/>
    <mergeCell ref="X29:AA29"/>
    <mergeCell ref="S29:V29"/>
    <mergeCell ref="F30:G30"/>
    <mergeCell ref="F31:G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2023-08-03T23:12:43Z</dcterms:modified>
</cp:coreProperties>
</file>