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Data_Processing_aprogit\Data-Processing-Software\LEMS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P42" i="1"/>
  <c r="K42" i="1"/>
  <c r="N42" i="1"/>
  <c r="U42" i="1" l="1"/>
  <c r="F42" i="1"/>
  <c r="I42" i="1" s="1"/>
  <c r="D23" i="1" l="1"/>
  <c r="D61" i="1" l="1"/>
</calcChain>
</file>

<file path=xl/comments1.xml><?xml version="1.0" encoding="utf-8"?>
<comments xmlns="http://schemas.openxmlformats.org/spreadsheetml/2006/main">
  <authors>
    <author>Samuel Bentson</author>
  </authors>
  <commentList>
    <comment ref="F43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43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P43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U43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<sst xmlns="http://schemas.openxmlformats.org/spreadsheetml/2006/main" count="272" uniqueCount="208">
  <si>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</si>
  <si>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</si>
  <si>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</si>
  <si>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</si>
  <si>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</si>
  <si>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</si>
  <si>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</si>
  <si>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</si>
  <si>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</si>
  <si>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</si>
  <si>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</si>
  <si>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</si>
  <si>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</si>
  <si>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</si>
  <si>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</si>
  <si>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</si>
  <si>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</si>
  <si>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</si>
  <si>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</si>
  <si>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</si>
  <si>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</si>
  <si>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</si>
  <si>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</si>
  <si>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</si>
  <si>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</si>
  <si>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</si>
  <si>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</si>
  <si>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</si>
  <si>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</si>
  <si>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</si>
  <si>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</si>
  <si>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</si>
  <si>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</si>
  <si>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kJ/kg</t>
  </si>
  <si>
    <t>boil_temp</t>
  </si>
  <si>
    <t>pot1_dry_mass</t>
  </si>
  <si>
    <t>pot2_dry_mass</t>
  </si>
  <si>
    <t>pot3_dry_mass</t>
  </si>
  <si>
    <t>pot4_dry_mass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</si>
  <si>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</si>
  <si>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</si>
  <si>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</si>
  <si>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</si>
  <si>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</si>
  <si>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</si>
  <si>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</si>
  <si>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</si>
  <si>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</si>
  <si>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</si>
  <si>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</si>
  <si>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</si>
  <si>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</si>
  <si>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</si>
  <si>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</si>
  <si>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</si>
  <si>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</si>
  <si>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</si>
  <si>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</si>
  <si>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</si>
  <si>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</si>
  <si>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</si>
  <si>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</si>
  <si>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</si>
  <si>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</si>
  <si>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</si>
  <si>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</si>
  <si>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</si>
  <si>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</si>
  <si>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</si>
  <si>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</si>
  <si>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</si>
  <si>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</si>
  <si>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</si>
  <si>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</si>
  <si>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</si>
  <si>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</si>
  <si>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</si>
  <si>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</si>
  <si>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</si>
  <si>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</si>
  <si>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</si>
  <si>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</si>
  <si>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</si>
  <si>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</si>
  <si>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</si>
  <si>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</si>
  <si>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</si>
  <si>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</si>
  <si>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</si>
  <si>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</si>
  <si>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</si>
  <si>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</si>
  <si>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</si>
  <si>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</si>
  <si>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</si>
  <si>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</si>
  <si>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</si>
  <si>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</si>
  <si>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</si>
  <si>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</si>
  <si>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</si>
  <si>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</si>
  <si>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</si>
  <si>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</si>
  <si>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</si>
  <si>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</si>
  <si>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</si>
  <si>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</si>
  <si>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</si>
  <si>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</si>
  <si>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</si>
  <si>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</si>
  <si>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</si>
  <si>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</si>
  <si>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</si>
  <si>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</si>
  <si>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</si>
  <si>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</si>
  <si>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</si>
  <si>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</si>
  <si>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</si>
  <si>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</si>
  <si>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</si>
  <si>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</si>
  <si>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</si>
  <si>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</si>
  <si>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</si>
  <si>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</si>
  <si>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</si>
  <si>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</si>
  <si>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</si>
  <si>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</si>
  <si>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</si>
  <si>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</si>
  <si>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</si>
  <si>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</si>
  <si>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</si>
  <si>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</si>
  <si>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</si>
  <si>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</si>
  <si>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</si>
  <si>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</si>
  <si>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start_time_L1</t>
  </si>
  <si>
    <t>initial_water_temp_pot1_L1</t>
  </si>
  <si>
    <t>initial_water_temp_pot2_L1</t>
  </si>
  <si>
    <t>initial_water_temp_pot3_L1</t>
  </si>
  <si>
    <t>initial_water_temp_pot4_L1</t>
  </si>
  <si>
    <t>initial_pot1_mass_L1</t>
  </si>
  <si>
    <t>initial_pot2_mass_L1</t>
  </si>
  <si>
    <t>initial_pot3_mass_L1</t>
  </si>
  <si>
    <t>initial_pot4_mass_L1</t>
  </si>
  <si>
    <t>initial_char_mass_L1</t>
  </si>
  <si>
    <t>fire_start_material_L1</t>
  </si>
  <si>
    <t>boil_time_L1</t>
  </si>
  <si>
    <t>end_time_L1</t>
  </si>
  <si>
    <t>max_water_temp_pot1_L1</t>
  </si>
  <si>
    <t>max_water_temp_pot2_L1</t>
  </si>
  <si>
    <t>max_water_temp_pot3_L1</t>
  </si>
  <si>
    <t>max_water_temp_pot4_L1</t>
  </si>
  <si>
    <t>final_pot1_mass_L1</t>
  </si>
  <si>
    <t>final_pot2_mass_L1</t>
  </si>
  <si>
    <t>final_pot3_mass_L1</t>
  </si>
  <si>
    <t>final_pot4_mass_L1</t>
  </si>
  <si>
    <t>final_char_mass_L1</t>
  </si>
  <si>
    <t>Dry weight of Stove (lb)</t>
  </si>
  <si>
    <t>lb</t>
  </si>
  <si>
    <t>in Hg</t>
  </si>
  <si>
    <t>Weight of Stove with fuel</t>
  </si>
  <si>
    <t>weight_L1</t>
  </si>
  <si>
    <t>L1: START-UP (COLD START)</t>
  </si>
  <si>
    <t>L2 HIGH POWER TEST (AFTER 75% L1)</t>
  </si>
  <si>
    <t>L3 MED POWER TEST (AFTER 90% L2)</t>
  </si>
  <si>
    <t>L4 LOW POWER TEST (AFTER 90% L3)</t>
  </si>
  <si>
    <t>fuel_type_1</t>
  </si>
  <si>
    <t>fuel_source_1</t>
  </si>
  <si>
    <t>fuel_dimensions_1</t>
  </si>
  <si>
    <t>fuel_mc_1</t>
  </si>
  <si>
    <t>Fuel Carbon Fraction, dry basis</t>
  </si>
  <si>
    <t>g/g</t>
  </si>
  <si>
    <t>fuel_Cfrac_db_1</t>
  </si>
  <si>
    <t>fuel_type_2</t>
  </si>
  <si>
    <t>fuel_source_2</t>
  </si>
  <si>
    <t>fuel_dimensions_2</t>
  </si>
  <si>
    <t>fuel_mc_2</t>
  </si>
  <si>
    <t>fuel_Cfrac_db_2</t>
  </si>
  <si>
    <t>Weight of fuel 1</t>
  </si>
  <si>
    <t>Weight of fuel 2 (charcoal)</t>
  </si>
  <si>
    <t>final_fuel_mass_1_L1</t>
  </si>
  <si>
    <t>initial_fuel_mass_1_L1</t>
  </si>
  <si>
    <t>final_fuel_mass_2_L1</t>
  </si>
  <si>
    <t>initial_fuel_mass_2_L1</t>
  </si>
  <si>
    <t>Fuel higher heating value</t>
  </si>
  <si>
    <t>fuel_higher_heating_value_2</t>
  </si>
  <si>
    <t>fuel_higher_heating_value_1</t>
  </si>
  <si>
    <t>char_higher_heating_value</t>
  </si>
  <si>
    <t>Char higher heating value</t>
  </si>
  <si>
    <t>initial_fuel_mass_1_hp</t>
  </si>
  <si>
    <t>final_fuel_mass_1_hp</t>
  </si>
  <si>
    <t>initial_fuel_mass_2_hp</t>
  </si>
  <si>
    <t>final_fuel_mass_2_hp</t>
  </si>
  <si>
    <t>initial_fuel_mass_1_mp</t>
  </si>
  <si>
    <t>final_fuel_mass_1_mp</t>
  </si>
  <si>
    <t>initial_fuel_mass_2_mp</t>
  </si>
  <si>
    <t>final_fuel_mass_2_mp</t>
  </si>
  <si>
    <t>initial_fuel_mass_1_lp</t>
  </si>
  <si>
    <t>final_fuel_mass_1_lp</t>
  </si>
  <si>
    <t>initial_fuel_mass_2_lp</t>
  </si>
  <si>
    <t>final_fuel_mass_2_lp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</si>
</sst>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  <numFmt numFmtId="169" formatCode="_(* #,##0.000_);_(* \(#,##0.000\);_(* &quot;-&quot;?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7" borderId="15" xfId="0" applyFont="1" applyFill="1" applyBorder="1"/>
    <xf numFmtId="165" fontId="4" fillId="7" borderId="15" xfId="0" applyNumberFormat="1" applyFont="1" applyFill="1" applyBorder="1" applyProtection="1">
      <protection locked="0"/>
    </xf>
    <xf numFmtId="2" fontId="4" fillId="7" borderId="15" xfId="0" applyNumberFormat="1" applyFont="1" applyFill="1" applyBorder="1" applyProtection="1">
      <protection locked="0"/>
    </xf>
    <xf numFmtId="168" fontId="0" fillId="2" borderId="20" xfId="0" applyNumberFormat="1" applyFill="1" applyBorder="1" applyAlignment="1">
      <alignment wrapText="1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 vertical="top" wrapText="1"/>
    </xf>
    <xf numFmtId="166" fontId="4" fillId="7" borderId="15" xfId="0" applyNumberFormat="1" applyFont="1" applyFill="1" applyBorder="1" applyProtection="1">
      <protection locked="0"/>
    </xf>
    <xf numFmtId="0" fontId="7" fillId="5" borderId="15" xfId="0" applyFont="1" applyFill="1" applyBorder="1" applyAlignment="1">
      <alignment horizontal="center"/>
    </xf>
    <xf numFmtId="14" fontId="7" fillId="5" borderId="15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65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"/>
  <sheetViews>
    <sheetView tabSelected="1" topLeftCell="A37" workbookViewId="0">
      <selection activeCell="G65" sqref="G65"/>
    </sheetView>
  </sheetViews>
  <sheetFormatPr defaultRowHeight="14.4" x14ac:dyDescent="0.3"/>
  <cols>
    <col min="2" max="2" width="29.6640625" customWidth="1"/>
    <col min="4" max="4" width="11.5546875" bestFit="1" customWidth="1"/>
    <col min="5" max="5" width="37" customWidth="1"/>
    <col min="6" max="6" width="9.5546875" bestFit="1" customWidth="1"/>
    <col min="7" max="7" width="31.44140625" customWidth="1"/>
    <col min="8" max="8" width="4.6640625" customWidth="1"/>
    <col min="9" max="9" width="9.88671875" customWidth="1"/>
    <col min="10" max="10" width="25.77734375" bestFit="1" customWidth="1"/>
    <col min="11" max="11" width="9.5546875" bestFit="1" customWidth="1"/>
    <col min="12" max="12" width="24.6640625" bestFit="1" customWidth="1"/>
    <col min="13" max="13" width="4.6640625" customWidth="1"/>
    <col min="14" max="14" width="13.44140625" customWidth="1"/>
    <col min="15" max="15" width="26.21875" bestFit="1" customWidth="1"/>
    <col min="16" max="16" width="9.5546875" bestFit="1" customWidth="1"/>
    <col min="17" max="17" width="25.109375" bestFit="1" customWidth="1"/>
    <col min="19" max="19" width="14.6640625" customWidth="1"/>
    <col min="20" max="20" width="25" bestFit="1" customWidth="1"/>
    <col min="21" max="21" width="13.88671875" customWidth="1"/>
    <col min="22" max="22" width="25.33203125" customWidth="1"/>
  </cols>
  <sheetData>
    <row r="1" spans="1:20" ht="1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3">
      <c r="A2" s="42"/>
      <c r="B2" s="43" t="s">
        <v>101</v>
      </c>
      <c r="C2" s="130"/>
      <c r="D2" s="130"/>
      <c r="E2" s="130"/>
      <c r="F2" s="130"/>
      <c r="G2" s="130"/>
      <c r="H2" s="42"/>
      <c r="I2" s="79" t="s">
        <v>117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3">
      <c r="A3" s="42"/>
      <c r="B3" s="44" t="s">
        <v>102</v>
      </c>
      <c r="C3" s="130"/>
      <c r="D3" s="130"/>
      <c r="E3" s="130"/>
      <c r="F3" s="130"/>
      <c r="G3" s="130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3">
      <c r="A4" s="42"/>
      <c r="B4" s="44" t="s">
        <v>27</v>
      </c>
      <c r="C4" s="131"/>
      <c r="D4" s="130"/>
      <c r="E4" s="130"/>
      <c r="F4" s="130"/>
      <c r="G4" s="130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3">
      <c r="A5" s="42"/>
      <c r="B5" s="13" t="s">
        <v>26</v>
      </c>
      <c r="C5" s="130"/>
      <c r="D5" s="130"/>
      <c r="E5" s="130"/>
      <c r="F5" s="130"/>
      <c r="G5" s="130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3">
      <c r="A6" s="42"/>
      <c r="B6" s="13" t="s">
        <v>29</v>
      </c>
      <c r="C6" s="130"/>
      <c r="D6" s="130"/>
      <c r="E6" s="130"/>
      <c r="F6" s="130"/>
      <c r="G6" s="130"/>
      <c r="H6" s="42"/>
      <c r="I6" s="90" t="s">
        <v>118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3">
      <c r="A7" s="42"/>
      <c r="B7" s="45" t="s">
        <v>28</v>
      </c>
      <c r="C7" s="130"/>
      <c r="D7" s="130"/>
      <c r="E7" s="130"/>
      <c r="F7" s="130"/>
      <c r="G7" s="130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3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3">
      <c r="A9" s="42"/>
      <c r="B9" s="43"/>
      <c r="C9" s="46" t="s">
        <v>22</v>
      </c>
      <c r="D9" s="46" t="s">
        <v>5</v>
      </c>
      <c r="E9" s="47" t="s">
        <v>6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3">
      <c r="A10" s="42"/>
      <c r="B10" s="13" t="s">
        <v>30</v>
      </c>
      <c r="C10" s="75" t="s">
        <v>19</v>
      </c>
      <c r="D10" s="48"/>
      <c r="E10" s="66" t="s">
        <v>173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3">
      <c r="A11" s="42"/>
      <c r="B11" s="13" t="s">
        <v>31</v>
      </c>
      <c r="C11" s="75" t="s">
        <v>19</v>
      </c>
      <c r="D11" s="48"/>
      <c r="E11" s="66" t="s">
        <v>174</v>
      </c>
      <c r="F11" s="42"/>
      <c r="G11" s="42"/>
      <c r="H11" s="42"/>
      <c r="I11" s="56" t="s">
        <v>119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3">
      <c r="A12" s="42"/>
      <c r="B12" s="13" t="s">
        <v>99</v>
      </c>
      <c r="C12" s="55" t="s">
        <v>112</v>
      </c>
      <c r="D12" s="48"/>
      <c r="E12" s="66" t="s">
        <v>175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3">
      <c r="A13" s="42"/>
      <c r="B13" s="13" t="s">
        <v>113</v>
      </c>
      <c r="C13" s="49" t="s">
        <v>110</v>
      </c>
      <c r="D13" s="48"/>
      <c r="E13" s="66" t="s">
        <v>176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3">
      <c r="A14" s="42"/>
      <c r="B14" s="13" t="s">
        <v>32</v>
      </c>
      <c r="C14" s="42" t="s">
        <v>33</v>
      </c>
      <c r="D14" s="48"/>
      <c r="E14" s="66" t="s">
        <v>193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3">
      <c r="A15" s="42"/>
      <c r="B15" s="13" t="s">
        <v>177</v>
      </c>
      <c r="C15" t="s">
        <v>178</v>
      </c>
      <c r="D15" s="48"/>
      <c r="E15" s="128" t="s">
        <v>179</v>
      </c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3">
      <c r="A16" s="42"/>
      <c r="B16" s="13" t="s">
        <v>30</v>
      </c>
      <c r="C16" s="75" t="s">
        <v>19</v>
      </c>
      <c r="D16" s="48"/>
      <c r="E16" s="66" t="s">
        <v>180</v>
      </c>
      <c r="H16" s="42"/>
      <c r="I16" s="56" t="s">
        <v>120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0" ht="15" customHeight="1" x14ac:dyDescent="0.3">
      <c r="A17" s="42"/>
      <c r="B17" s="13" t="s">
        <v>31</v>
      </c>
      <c r="C17" s="75" t="s">
        <v>19</v>
      </c>
      <c r="D17" s="48"/>
      <c r="E17" s="66" t="s">
        <v>181</v>
      </c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0" ht="15" customHeight="1" x14ac:dyDescent="0.3">
      <c r="A18" s="42"/>
      <c r="B18" s="13" t="s">
        <v>99</v>
      </c>
      <c r="C18" s="55" t="s">
        <v>112</v>
      </c>
      <c r="D18" s="48"/>
      <c r="E18" s="66" t="s">
        <v>182</v>
      </c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0" ht="15" customHeight="1" x14ac:dyDescent="0.3">
      <c r="A19" s="42"/>
      <c r="B19" s="13" t="s">
        <v>113</v>
      </c>
      <c r="C19" s="49" t="s">
        <v>110</v>
      </c>
      <c r="D19" s="48"/>
      <c r="E19" s="66" t="s">
        <v>183</v>
      </c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0" ht="15" customHeight="1" x14ac:dyDescent="0.3">
      <c r="A20" s="42"/>
      <c r="B20" s="13" t="s">
        <v>191</v>
      </c>
      <c r="C20" s="42" t="s">
        <v>33</v>
      </c>
      <c r="D20" s="48"/>
      <c r="E20" s="66" t="s">
        <v>192</v>
      </c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0" ht="15" customHeight="1" x14ac:dyDescent="0.3">
      <c r="A21" s="42"/>
      <c r="B21" s="13" t="s">
        <v>177</v>
      </c>
      <c r="C21" t="s">
        <v>178</v>
      </c>
      <c r="D21" s="48"/>
      <c r="E21" s="128" t="s">
        <v>184</v>
      </c>
      <c r="H21" s="42"/>
      <c r="I21" s="56" t="s">
        <v>121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0" ht="15" customHeight="1" x14ac:dyDescent="0.3">
      <c r="A22" s="42"/>
      <c r="B22" s="13" t="s">
        <v>195</v>
      </c>
      <c r="C22" s="42" t="s">
        <v>33</v>
      </c>
      <c r="D22" s="48"/>
      <c r="E22" s="66" t="s">
        <v>194</v>
      </c>
      <c r="F22" s="42"/>
      <c r="G22" s="42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0" ht="15" customHeight="1" x14ac:dyDescent="0.3">
      <c r="A23" s="42"/>
      <c r="B23" s="18" t="s">
        <v>111</v>
      </c>
      <c r="C23" s="16" t="s">
        <v>11</v>
      </c>
      <c r="D23" s="118" t="e">
        <f>1/(1/373.15-8.14*LN((D33*3386)/101325)/40650)-273.15</f>
        <v>#NUM!</v>
      </c>
      <c r="E23" s="66" t="s">
        <v>34</v>
      </c>
      <c r="F23" s="42"/>
      <c r="G23" s="42"/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0" ht="15" customHeight="1" x14ac:dyDescent="0.3">
      <c r="A24" s="42"/>
      <c r="B24" s="18" t="s">
        <v>164</v>
      </c>
      <c r="C24" s="16" t="s">
        <v>165</v>
      </c>
      <c r="D24" s="17"/>
      <c r="E24" s="66" t="s">
        <v>35</v>
      </c>
      <c r="F24" s="42"/>
      <c r="G24" s="42"/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0" ht="15" customHeight="1" x14ac:dyDescent="0.3">
      <c r="A25" s="42"/>
      <c r="B25" s="18" t="s">
        <v>23</v>
      </c>
      <c r="C25" s="16" t="s">
        <v>9</v>
      </c>
      <c r="D25" s="1"/>
      <c r="E25" s="66" t="s">
        <v>36</v>
      </c>
      <c r="F25" s="42"/>
      <c r="G25" s="42"/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0" ht="15" customHeight="1" x14ac:dyDescent="0.3">
      <c r="A26" s="42"/>
      <c r="B26" s="18" t="s">
        <v>24</v>
      </c>
      <c r="C26" s="16" t="s">
        <v>9</v>
      </c>
      <c r="D26" s="1"/>
      <c r="E26" s="66" t="s">
        <v>37</v>
      </c>
      <c r="F26" s="42"/>
      <c r="G26" s="42"/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0" ht="15" customHeight="1" x14ac:dyDescent="0.3">
      <c r="A27" s="42"/>
      <c r="B27" s="19" t="s">
        <v>25</v>
      </c>
      <c r="C27" s="20" t="s">
        <v>9</v>
      </c>
      <c r="D27" s="1"/>
      <c r="E27" s="67" t="s">
        <v>38</v>
      </c>
      <c r="F27" s="42"/>
      <c r="G27" s="42"/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0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ht="15" customHeight="1" x14ac:dyDescent="0.3">
      <c r="A29" s="42"/>
      <c r="B29" s="21" t="s">
        <v>100</v>
      </c>
      <c r="C29" s="50"/>
      <c r="D29" s="122" t="s">
        <v>103</v>
      </c>
      <c r="E29" s="123"/>
      <c r="F29" s="122" t="s">
        <v>104</v>
      </c>
      <c r="G29" s="123"/>
    </row>
    <row r="30" spans="1:20" ht="15" customHeight="1" x14ac:dyDescent="0.3">
      <c r="A30" s="42"/>
      <c r="B30" s="45"/>
      <c r="C30" s="51" t="s">
        <v>22</v>
      </c>
      <c r="D30" s="52" t="s">
        <v>5</v>
      </c>
      <c r="E30" s="53" t="s">
        <v>6</v>
      </c>
      <c r="F30" s="52" t="s">
        <v>5</v>
      </c>
      <c r="G30" s="53" t="s">
        <v>6</v>
      </c>
    </row>
    <row r="31" spans="1:20" ht="15" customHeight="1" x14ac:dyDescent="0.3">
      <c r="A31" s="42"/>
      <c r="B31" s="13" t="s">
        <v>105</v>
      </c>
      <c r="C31" s="16" t="s">
        <v>11</v>
      </c>
      <c r="D31" s="54"/>
      <c r="E31" s="66" t="s">
        <v>125</v>
      </c>
      <c r="F31" s="54"/>
      <c r="G31" s="66" t="s">
        <v>129</v>
      </c>
    </row>
    <row r="32" spans="1:20" ht="15" customHeight="1" x14ac:dyDescent="0.3">
      <c r="A32" s="42"/>
      <c r="B32" s="13" t="s">
        <v>106</v>
      </c>
      <c r="C32" s="49" t="s">
        <v>110</v>
      </c>
      <c r="D32" s="48"/>
      <c r="E32" s="66" t="s">
        <v>126</v>
      </c>
      <c r="F32" s="48"/>
      <c r="G32" s="66" t="s">
        <v>130</v>
      </c>
    </row>
    <row r="33" spans="1:22" ht="15" customHeight="1" x14ac:dyDescent="0.3">
      <c r="A33" s="42"/>
      <c r="B33" s="13" t="s">
        <v>107</v>
      </c>
      <c r="C33" s="49" t="s">
        <v>166</v>
      </c>
      <c r="D33" s="48"/>
      <c r="E33" s="66" t="s">
        <v>127</v>
      </c>
      <c r="F33" s="48"/>
      <c r="G33" s="66" t="s">
        <v>131</v>
      </c>
    </row>
    <row r="34" spans="1:22" ht="15" customHeight="1" x14ac:dyDescent="0.3">
      <c r="A34" s="42"/>
      <c r="B34" s="15" t="s">
        <v>108</v>
      </c>
      <c r="C34" s="51" t="s">
        <v>109</v>
      </c>
      <c r="D34" s="48"/>
      <c r="E34" s="67" t="s">
        <v>128</v>
      </c>
      <c r="F34" s="48"/>
      <c r="G34" s="67" t="s">
        <v>132</v>
      </c>
    </row>
    <row r="35" spans="1:22" ht="15" customHeight="1" x14ac:dyDescent="0.3">
      <c r="A35" s="42"/>
      <c r="B35" s="42"/>
      <c r="C35" s="42"/>
      <c r="D35" s="42"/>
      <c r="E35" s="42"/>
      <c r="F35" s="42"/>
      <c r="G35" s="42"/>
    </row>
    <row r="36" spans="1:22" ht="15" customHeight="1" thickBot="1" x14ac:dyDescent="0.35">
      <c r="A36" s="42"/>
      <c r="B36" s="22"/>
      <c r="C36" s="23"/>
      <c r="D36" s="24" t="s">
        <v>169</v>
      </c>
      <c r="E36" s="25"/>
      <c r="F36" s="25"/>
      <c r="G36" s="23"/>
      <c r="I36" s="24" t="s">
        <v>170</v>
      </c>
      <c r="J36" s="25"/>
      <c r="K36" s="25"/>
      <c r="L36" s="23"/>
      <c r="M36" s="26"/>
      <c r="N36" s="24" t="s">
        <v>171</v>
      </c>
      <c r="O36" s="25"/>
      <c r="P36" s="25"/>
      <c r="Q36" s="23"/>
      <c r="R36" s="27"/>
      <c r="S36" s="39" t="s">
        <v>172</v>
      </c>
      <c r="T36" s="7"/>
      <c r="U36" s="7"/>
      <c r="V36" s="28"/>
    </row>
    <row r="37" spans="1:22" ht="15" customHeight="1" x14ac:dyDescent="0.3">
      <c r="A37" s="42"/>
      <c r="B37" s="29"/>
      <c r="C37" s="3"/>
      <c r="D37" s="14" t="s">
        <v>0</v>
      </c>
      <c r="E37" s="14"/>
      <c r="F37" s="124" t="s">
        <v>1</v>
      </c>
      <c r="G37" s="125"/>
      <c r="I37" s="14" t="s">
        <v>0</v>
      </c>
      <c r="J37" s="14"/>
      <c r="K37" s="132" t="s">
        <v>1</v>
      </c>
      <c r="L37" s="133"/>
      <c r="M37" s="2"/>
      <c r="N37" s="4" t="s">
        <v>0</v>
      </c>
      <c r="O37" s="112"/>
      <c r="P37" s="112" t="s">
        <v>1</v>
      </c>
      <c r="Q37" s="113"/>
      <c r="R37" s="2"/>
      <c r="S37" s="14" t="s">
        <v>0</v>
      </c>
      <c r="T37" s="14"/>
      <c r="U37" s="112" t="s">
        <v>1</v>
      </c>
      <c r="V37" s="116"/>
    </row>
    <row r="38" spans="1:22" ht="15" customHeight="1" x14ac:dyDescent="0.3">
      <c r="A38" s="42"/>
      <c r="B38" s="30"/>
      <c r="C38" s="3"/>
      <c r="D38" s="5"/>
      <c r="E38" s="5"/>
      <c r="F38" s="126" t="s">
        <v>2</v>
      </c>
      <c r="G38" s="127"/>
      <c r="I38" s="5"/>
      <c r="J38" s="5"/>
      <c r="K38" s="134" t="s">
        <v>2</v>
      </c>
      <c r="L38" s="135"/>
      <c r="M38" s="2"/>
      <c r="N38" s="5"/>
      <c r="O38" s="5"/>
      <c r="P38" s="114" t="s">
        <v>2</v>
      </c>
      <c r="Q38" s="115"/>
      <c r="R38" s="2"/>
      <c r="S38" s="114"/>
      <c r="T38" s="114"/>
      <c r="U38" s="114" t="s">
        <v>2</v>
      </c>
      <c r="V38" s="117"/>
    </row>
    <row r="39" spans="1:22" ht="15" customHeight="1" thickBot="1" x14ac:dyDescent="0.35">
      <c r="A39" s="42"/>
      <c r="B39" s="31" t="s">
        <v>3</v>
      </c>
      <c r="C39" s="6" t="s">
        <v>4</v>
      </c>
      <c r="D39" s="40" t="s">
        <v>5</v>
      </c>
      <c r="E39" s="40" t="s">
        <v>6</v>
      </c>
      <c r="F39" s="40" t="s">
        <v>5</v>
      </c>
      <c r="G39" s="63" t="s">
        <v>6</v>
      </c>
      <c r="I39" s="40" t="s">
        <v>5</v>
      </c>
      <c r="J39" s="40" t="s">
        <v>6</v>
      </c>
      <c r="K39" s="40" t="s">
        <v>5</v>
      </c>
      <c r="L39" s="63" t="s">
        <v>6</v>
      </c>
      <c r="M39" s="2"/>
      <c r="N39" s="40" t="s">
        <v>5</v>
      </c>
      <c r="O39" s="40" t="s">
        <v>6</v>
      </c>
      <c r="P39" s="40" t="s">
        <v>5</v>
      </c>
      <c r="Q39" s="63" t="s">
        <v>6</v>
      </c>
      <c r="R39" s="2"/>
      <c r="S39" s="40" t="s">
        <v>5</v>
      </c>
      <c r="T39" s="40" t="s">
        <v>6</v>
      </c>
      <c r="U39" s="40" t="s">
        <v>5</v>
      </c>
      <c r="V39" s="68" t="s">
        <v>6</v>
      </c>
    </row>
    <row r="40" spans="1:22" ht="15" customHeight="1" x14ac:dyDescent="0.3">
      <c r="A40" s="42"/>
      <c r="B40" s="32" t="s">
        <v>7</v>
      </c>
      <c r="C40" s="33" t="s">
        <v>8</v>
      </c>
      <c r="D40" s="91"/>
      <c r="E40" s="64" t="s">
        <v>142</v>
      </c>
      <c r="F40" s="38"/>
      <c r="G40" s="65" t="s">
        <v>154</v>
      </c>
      <c r="I40" s="91"/>
      <c r="J40" s="64" t="s">
        <v>57</v>
      </c>
      <c r="K40" s="38"/>
      <c r="L40" s="65" t="s">
        <v>58</v>
      </c>
      <c r="M40" s="62"/>
      <c r="N40" s="38"/>
      <c r="O40" s="64" t="s">
        <v>77</v>
      </c>
      <c r="P40" s="38"/>
      <c r="Q40" s="65" t="s">
        <v>78</v>
      </c>
      <c r="R40" s="62"/>
      <c r="S40" s="38"/>
      <c r="T40" s="64" t="s">
        <v>97</v>
      </c>
      <c r="U40" s="38"/>
      <c r="V40" s="65" t="s">
        <v>98</v>
      </c>
    </row>
    <row r="41" spans="1:22" ht="15" customHeight="1" x14ac:dyDescent="0.3">
      <c r="A41" s="42"/>
      <c r="B41" s="32" t="s">
        <v>185</v>
      </c>
      <c r="C41" s="14" t="s">
        <v>165</v>
      </c>
      <c r="D41" s="41"/>
      <c r="E41" s="61" t="s">
        <v>188</v>
      </c>
      <c r="F41" s="10"/>
      <c r="G41" s="66" t="s">
        <v>187</v>
      </c>
      <c r="I41" s="41"/>
      <c r="J41" s="61" t="s">
        <v>196</v>
      </c>
      <c r="K41" s="10"/>
      <c r="L41" s="66" t="s">
        <v>197</v>
      </c>
      <c r="M41" s="37"/>
      <c r="N41" s="8"/>
      <c r="O41" s="61" t="s">
        <v>200</v>
      </c>
      <c r="P41" s="10"/>
      <c r="Q41" s="66" t="s">
        <v>201</v>
      </c>
      <c r="R41" s="37"/>
      <c r="S41" s="8"/>
      <c r="T41" s="61" t="s">
        <v>204</v>
      </c>
      <c r="U41" s="10"/>
      <c r="V41" s="66" t="s">
        <v>205</v>
      </c>
    </row>
    <row r="42" spans="1:22" ht="15" customHeight="1" x14ac:dyDescent="0.3">
      <c r="A42" s="42"/>
      <c r="B42" s="32" t="s">
        <v>186</v>
      </c>
      <c r="C42" s="14" t="s">
        <v>165</v>
      </c>
      <c r="D42" s="10"/>
      <c r="E42" s="61" t="s">
        <v>190</v>
      </c>
      <c r="F42" s="129">
        <f>F47-D24</f>
        <v>0</v>
      </c>
      <c r="G42" s="66" t="s">
        <v>189</v>
      </c>
      <c r="I42" s="129">
        <f>F42</f>
        <v>0</v>
      </c>
      <c r="J42" s="61" t="s">
        <v>198</v>
      </c>
      <c r="K42" s="119">
        <f>K47-D24</f>
        <v>0</v>
      </c>
      <c r="L42" s="66" t="s">
        <v>199</v>
      </c>
      <c r="N42" s="136">
        <f>K42</f>
        <v>0</v>
      </c>
      <c r="O42" s="61" t="s">
        <v>202</v>
      </c>
      <c r="P42" s="137">
        <f>P47-D24</f>
        <v>0</v>
      </c>
      <c r="Q42" s="66" t="s">
        <v>203</v>
      </c>
      <c r="S42" s="119">
        <f>P42</f>
        <v>0</v>
      </c>
      <c r="T42" s="61" t="s">
        <v>206</v>
      </c>
      <c r="U42" s="120">
        <f>U47-D24</f>
        <v>0</v>
      </c>
      <c r="V42" s="66" t="s">
        <v>207</v>
      </c>
    </row>
    <row r="43" spans="1:22" ht="15" customHeight="1" x14ac:dyDescent="0.3">
      <c r="A43" s="42"/>
      <c r="B43" s="32" t="s">
        <v>10</v>
      </c>
      <c r="C43" s="14" t="s">
        <v>11</v>
      </c>
      <c r="D43" s="10"/>
      <c r="E43" s="61" t="s">
        <v>143</v>
      </c>
      <c r="F43" s="10"/>
      <c r="G43" s="66" t="s">
        <v>155</v>
      </c>
      <c r="I43" s="10"/>
      <c r="J43" s="61" t="s">
        <v>49</v>
      </c>
      <c r="K43" s="10"/>
      <c r="L43" s="66" t="s">
        <v>53</v>
      </c>
      <c r="M43" s="34"/>
      <c r="N43" s="10"/>
      <c r="O43" s="61" t="s">
        <v>69</v>
      </c>
      <c r="P43" s="10"/>
      <c r="Q43" s="66" t="s">
        <v>73</v>
      </c>
      <c r="R43" s="34"/>
      <c r="S43" s="10"/>
      <c r="T43" s="61" t="s">
        <v>89</v>
      </c>
      <c r="U43" s="10"/>
      <c r="V43" s="66" t="s">
        <v>93</v>
      </c>
    </row>
    <row r="44" spans="1:22" ht="15" customHeight="1" x14ac:dyDescent="0.3">
      <c r="A44" s="42"/>
      <c r="B44" s="35" t="s">
        <v>12</v>
      </c>
      <c r="C44" s="14" t="s">
        <v>11</v>
      </c>
      <c r="D44" s="11"/>
      <c r="E44" s="61" t="s">
        <v>144</v>
      </c>
      <c r="F44" s="11"/>
      <c r="G44" s="66" t="s">
        <v>156</v>
      </c>
      <c r="I44" s="11"/>
      <c r="J44" s="61" t="s">
        <v>50</v>
      </c>
      <c r="K44" s="11"/>
      <c r="L44" s="66" t="s">
        <v>54</v>
      </c>
      <c r="M44" s="34"/>
      <c r="N44" s="11"/>
      <c r="O44" s="61" t="s">
        <v>70</v>
      </c>
      <c r="P44" s="11"/>
      <c r="Q44" s="66" t="s">
        <v>74</v>
      </c>
      <c r="R44" s="34"/>
      <c r="S44" s="11"/>
      <c r="T44" s="61" t="s">
        <v>90</v>
      </c>
      <c r="U44" s="11"/>
      <c r="V44" s="66" t="s">
        <v>94</v>
      </c>
    </row>
    <row r="45" spans="1:22" ht="15" customHeight="1" x14ac:dyDescent="0.3">
      <c r="A45" s="42"/>
      <c r="B45" s="35" t="s">
        <v>13</v>
      </c>
      <c r="C45" s="14" t="s">
        <v>11</v>
      </c>
      <c r="D45" s="11"/>
      <c r="E45" s="61" t="s">
        <v>145</v>
      </c>
      <c r="F45" s="11"/>
      <c r="G45" s="66" t="s">
        <v>157</v>
      </c>
      <c r="I45" s="11"/>
      <c r="J45" s="61" t="s">
        <v>51</v>
      </c>
      <c r="K45" s="11"/>
      <c r="L45" s="66" t="s">
        <v>55</v>
      </c>
      <c r="M45" s="34"/>
      <c r="N45" s="11"/>
      <c r="O45" s="61" t="s">
        <v>71</v>
      </c>
      <c r="P45" s="11"/>
      <c r="Q45" s="66" t="s">
        <v>75</v>
      </c>
      <c r="R45" s="34"/>
      <c r="S45" s="11"/>
      <c r="T45" s="61" t="s">
        <v>91</v>
      </c>
      <c r="U45" s="11"/>
      <c r="V45" s="66" t="s">
        <v>95</v>
      </c>
    </row>
    <row r="46" spans="1:22" ht="15" customHeight="1" x14ac:dyDescent="0.3">
      <c r="A46" s="42"/>
      <c r="B46" s="35" t="s">
        <v>14</v>
      </c>
      <c r="C46" s="14" t="s">
        <v>11</v>
      </c>
      <c r="D46" s="11"/>
      <c r="E46" s="61" t="s">
        <v>146</v>
      </c>
      <c r="F46" s="11"/>
      <c r="G46" s="66" t="s">
        <v>158</v>
      </c>
      <c r="I46" s="11"/>
      <c r="J46" s="61" t="s">
        <v>52</v>
      </c>
      <c r="K46" s="11"/>
      <c r="L46" s="66" t="s">
        <v>56</v>
      </c>
      <c r="M46" s="34"/>
      <c r="N46" s="11"/>
      <c r="O46" s="61" t="s">
        <v>72</v>
      </c>
      <c r="P46" s="11"/>
      <c r="Q46" s="66" t="s">
        <v>76</v>
      </c>
      <c r="R46" s="34"/>
      <c r="S46" s="11"/>
      <c r="T46" s="61" t="s">
        <v>92</v>
      </c>
      <c r="U46" s="11"/>
      <c r="V46" s="66" t="s">
        <v>96</v>
      </c>
    </row>
    <row r="47" spans="1:22" ht="15" customHeight="1" x14ac:dyDescent="0.3">
      <c r="A47" s="42"/>
      <c r="B47" s="32" t="s">
        <v>167</v>
      </c>
      <c r="C47" s="14" t="s">
        <v>165</v>
      </c>
      <c r="D47" s="8"/>
      <c r="E47" s="61" t="s">
        <v>147</v>
      </c>
      <c r="F47" s="8"/>
      <c r="G47" s="66" t="s">
        <v>159</v>
      </c>
      <c r="H47" s="42"/>
      <c r="I47" s="8"/>
      <c r="J47" s="61" t="s">
        <v>41</v>
      </c>
      <c r="K47" s="8"/>
      <c r="L47" s="66" t="s">
        <v>45</v>
      </c>
      <c r="M47" s="37"/>
      <c r="N47" s="8"/>
      <c r="O47" s="61" t="s">
        <v>61</v>
      </c>
      <c r="P47" s="8"/>
      <c r="Q47" s="66" t="s">
        <v>65</v>
      </c>
      <c r="R47" s="37"/>
      <c r="S47" s="8"/>
      <c r="T47" s="61" t="s">
        <v>81</v>
      </c>
      <c r="U47" s="8"/>
      <c r="V47" s="66" t="s">
        <v>85</v>
      </c>
    </row>
    <row r="48" spans="1:22" ht="15" customHeight="1" x14ac:dyDescent="0.3">
      <c r="A48" s="42"/>
      <c r="B48" s="35" t="s">
        <v>15</v>
      </c>
      <c r="C48" s="14" t="s">
        <v>9</v>
      </c>
      <c r="D48" s="11"/>
      <c r="E48" s="61" t="s">
        <v>148</v>
      </c>
      <c r="F48" s="11"/>
      <c r="G48" s="66" t="s">
        <v>160</v>
      </c>
      <c r="H48" s="42"/>
      <c r="I48" s="11"/>
      <c r="J48" s="61" t="s">
        <v>42</v>
      </c>
      <c r="K48" s="11"/>
      <c r="L48" s="66" t="s">
        <v>46</v>
      </c>
      <c r="M48" s="37"/>
      <c r="N48" s="11"/>
      <c r="O48" s="61" t="s">
        <v>62</v>
      </c>
      <c r="P48" s="11"/>
      <c r="Q48" s="66" t="s">
        <v>66</v>
      </c>
      <c r="R48" s="37"/>
      <c r="S48" s="12"/>
      <c r="T48" s="61" t="s">
        <v>82</v>
      </c>
      <c r="U48" s="12"/>
      <c r="V48" s="66" t="s">
        <v>86</v>
      </c>
    </row>
    <row r="49" spans="1:22" ht="15" customHeight="1" x14ac:dyDescent="0.3">
      <c r="A49" s="42"/>
      <c r="B49" s="35" t="s">
        <v>16</v>
      </c>
      <c r="C49" s="14" t="s">
        <v>9</v>
      </c>
      <c r="D49" s="12"/>
      <c r="E49" s="61" t="s">
        <v>149</v>
      </c>
      <c r="F49" s="12"/>
      <c r="G49" s="66" t="s">
        <v>161</v>
      </c>
      <c r="H49" s="42"/>
      <c r="I49" s="12"/>
      <c r="J49" s="61" t="s">
        <v>43</v>
      </c>
      <c r="K49" s="12"/>
      <c r="L49" s="66" t="s">
        <v>47</v>
      </c>
      <c r="M49" s="37"/>
      <c r="N49" s="12"/>
      <c r="O49" s="61" t="s">
        <v>63</v>
      </c>
      <c r="P49" s="12"/>
      <c r="Q49" s="66" t="s">
        <v>67</v>
      </c>
      <c r="R49" s="37"/>
      <c r="S49" s="12"/>
      <c r="T49" s="61" t="s">
        <v>83</v>
      </c>
      <c r="U49" s="12"/>
      <c r="V49" s="66" t="s">
        <v>87</v>
      </c>
    </row>
    <row r="50" spans="1:22" ht="15" customHeight="1" x14ac:dyDescent="0.3">
      <c r="A50" s="42"/>
      <c r="B50" s="35" t="s">
        <v>17</v>
      </c>
      <c r="C50" s="14" t="s">
        <v>9</v>
      </c>
      <c r="D50" s="12"/>
      <c r="E50" s="61" t="s">
        <v>150</v>
      </c>
      <c r="F50" s="12"/>
      <c r="G50" s="66" t="s">
        <v>162</v>
      </c>
      <c r="H50" s="42"/>
      <c r="I50" s="12"/>
      <c r="J50" s="61" t="s">
        <v>44</v>
      </c>
      <c r="K50" s="12"/>
      <c r="L50" s="66" t="s">
        <v>48</v>
      </c>
      <c r="M50" s="37"/>
      <c r="N50" s="12"/>
      <c r="O50" s="61" t="s">
        <v>64</v>
      </c>
      <c r="P50" s="12"/>
      <c r="Q50" s="66" t="s">
        <v>68</v>
      </c>
      <c r="R50" s="37"/>
      <c r="S50" s="12"/>
      <c r="T50" s="61" t="s">
        <v>84</v>
      </c>
      <c r="U50" s="12"/>
      <c r="V50" s="66" t="s">
        <v>88</v>
      </c>
    </row>
    <row r="51" spans="1:22" ht="15" customHeight="1" x14ac:dyDescent="0.3">
      <c r="A51" s="42"/>
      <c r="B51" s="32" t="s">
        <v>20</v>
      </c>
      <c r="C51" s="14" t="s">
        <v>165</v>
      </c>
      <c r="D51" s="8"/>
      <c r="E51" s="61" t="s">
        <v>151</v>
      </c>
      <c r="F51" s="8"/>
      <c r="G51" s="66" t="s">
        <v>163</v>
      </c>
      <c r="H51" s="42"/>
      <c r="I51" s="8"/>
      <c r="J51" s="61" t="s">
        <v>39</v>
      </c>
      <c r="K51" s="8"/>
      <c r="L51" s="66" t="s">
        <v>40</v>
      </c>
      <c r="M51" s="37"/>
      <c r="N51" s="8"/>
      <c r="O51" s="61" t="s">
        <v>59</v>
      </c>
      <c r="P51" s="8"/>
      <c r="Q51" s="66" t="s">
        <v>60</v>
      </c>
      <c r="R51" s="37"/>
      <c r="S51" s="8"/>
      <c r="T51" s="61" t="s">
        <v>79</v>
      </c>
      <c r="U51" s="8"/>
      <c r="V51" s="66" t="s">
        <v>80</v>
      </c>
    </row>
    <row r="52" spans="1:22" ht="15" customHeight="1" x14ac:dyDescent="0.3">
      <c r="A52" s="42"/>
      <c r="B52" s="35" t="s">
        <v>18</v>
      </c>
      <c r="C52" s="36" t="s">
        <v>19</v>
      </c>
      <c r="D52" s="9"/>
      <c r="E52" s="69" t="s">
        <v>152</v>
      </c>
      <c r="F52" s="70"/>
      <c r="G52" s="71"/>
      <c r="H52" s="42"/>
      <c r="I52" s="9"/>
      <c r="J52" s="69" t="s">
        <v>122</v>
      </c>
      <c r="K52" s="70"/>
      <c r="L52" s="71"/>
      <c r="M52" s="37"/>
      <c r="N52" s="9"/>
      <c r="O52" s="69" t="s">
        <v>123</v>
      </c>
      <c r="P52" s="70"/>
      <c r="Q52" s="71"/>
      <c r="R52" s="37"/>
      <c r="S52" s="9"/>
      <c r="T52" s="69" t="s">
        <v>124</v>
      </c>
      <c r="U52" s="74"/>
      <c r="V52" s="71"/>
    </row>
    <row r="53" spans="1:22" ht="15" customHeight="1" x14ac:dyDescent="0.3">
      <c r="A53" s="42"/>
      <c r="B53" s="92" t="s">
        <v>21</v>
      </c>
      <c r="C53" s="93" t="s">
        <v>8</v>
      </c>
      <c r="D53" s="38"/>
      <c r="E53" s="94" t="s">
        <v>153</v>
      </c>
      <c r="F53" s="72"/>
      <c r="G53" s="73"/>
      <c r="H53" s="42"/>
      <c r="I53" s="38"/>
      <c r="J53" s="94" t="s">
        <v>114</v>
      </c>
      <c r="K53" s="72"/>
      <c r="L53" s="73"/>
      <c r="M53" s="5"/>
      <c r="N53" s="38"/>
      <c r="O53" s="94" t="s">
        <v>115</v>
      </c>
      <c r="P53" s="72"/>
      <c r="Q53" s="73"/>
      <c r="R53" s="5"/>
      <c r="S53" s="38"/>
      <c r="T53" s="94" t="s">
        <v>116</v>
      </c>
      <c r="U53" s="72"/>
      <c r="V53" s="73"/>
    </row>
    <row r="54" spans="1:22" ht="1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2" ht="15" customHeight="1" x14ac:dyDescent="0.3">
      <c r="A55" s="42"/>
      <c r="B55" s="104" t="s">
        <v>133</v>
      </c>
      <c r="C55" s="105"/>
      <c r="D55" s="107"/>
      <c r="E55" s="106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2" ht="15" customHeight="1" x14ac:dyDescent="0.3">
      <c r="A56" s="42"/>
      <c r="B56" s="102"/>
      <c r="C56" s="109" t="s">
        <v>22</v>
      </c>
      <c r="D56" s="108" t="s">
        <v>5</v>
      </c>
      <c r="E56" s="103" t="s">
        <v>6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2" ht="15" customHeight="1" x14ac:dyDescent="0.3">
      <c r="A57" s="42"/>
      <c r="B57" s="96" t="s">
        <v>0</v>
      </c>
      <c r="C57" s="110"/>
      <c r="D57" s="97"/>
      <c r="E57" s="99" t="s">
        <v>168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2" ht="15" customHeight="1" x14ac:dyDescent="0.3">
      <c r="A58" s="42"/>
      <c r="B58" s="96" t="s">
        <v>134</v>
      </c>
      <c r="C58" s="110"/>
      <c r="D58" s="97"/>
      <c r="E58" s="99" t="s">
        <v>139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2" ht="15" customHeight="1" x14ac:dyDescent="0.3">
      <c r="A59" s="42"/>
      <c r="B59" s="95" t="s">
        <v>135</v>
      </c>
      <c r="C59" s="110"/>
      <c r="D59" s="97"/>
      <c r="E59" s="100" t="s">
        <v>140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2" ht="15" customHeight="1" x14ac:dyDescent="0.3">
      <c r="A60" s="42"/>
      <c r="B60" s="95" t="s">
        <v>136</v>
      </c>
      <c r="C60" s="110"/>
      <c r="D60" s="97"/>
      <c r="E60" s="100" t="s">
        <v>141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2" ht="15" customHeight="1" x14ac:dyDescent="0.3">
      <c r="A61" s="42"/>
      <c r="B61" s="98" t="s">
        <v>137</v>
      </c>
      <c r="C61" s="111"/>
      <c r="D61" s="121">
        <f>SUM(D57:D60)</f>
        <v>0</v>
      </c>
      <c r="E61" s="101" t="s">
        <v>138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2" ht="1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2" ht="1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2" ht="1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3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3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8">
    <mergeCell ref="C7:G7"/>
    <mergeCell ref="K37:L37"/>
    <mergeCell ref="K38:L38"/>
    <mergeCell ref="C2:G2"/>
    <mergeCell ref="C3:G3"/>
    <mergeCell ref="C4:G4"/>
    <mergeCell ref="C5:G5"/>
    <mergeCell ref="C6:G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2023-10-24T23:10:00Z</dcterms:modified>
</cp:coreProperties>
</file>