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drawings/drawing2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3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M\Main\Fall 2023\CS442\"/>
    </mc:Choice>
  </mc:AlternateContent>
  <xr:revisionPtr revIDLastSave="0" documentId="13_ncr:1_{2F03D2B1-001B-45F8-820A-702350DD763A}" xr6:coauthVersionLast="47" xr6:coauthVersionMax="47" xr10:uidLastSave="{00000000-0000-0000-0000-000000000000}"/>
  <bookViews>
    <workbookView xWindow="-5520" yWindow="-21720" windowWidth="38640" windowHeight="21240" tabRatio="846" firstSheet="9" activeTab="11" xr2:uid="{41CF1BB8-62E2-4A8A-BCE2-D15251EFF904}"/>
  </bookViews>
  <sheets>
    <sheet name="Base" sheetId="3" r:id="rId1"/>
    <sheet name="PowerQTable" sheetId="4" r:id="rId2"/>
    <sheet name="Serial Merge" sheetId="1" r:id="rId3"/>
    <sheet name="Serial Matrix Merge" sheetId="11" r:id="rId4"/>
    <sheet name="1P Parallel Merge" sheetId="2" r:id="rId5"/>
    <sheet name="2P Parallel Merge" sheetId="5" r:id="rId6"/>
    <sheet name="4P Parallel Merge" sheetId="6" r:id="rId7"/>
    <sheet name="8P Parallel Merge" sheetId="7" r:id="rId8"/>
    <sheet name="16P Parallel Merge" sheetId="8" r:id="rId9"/>
    <sheet name="32P Parallel Merge" sheetId="12" r:id="rId10"/>
    <sheet name="64P Parallel Merge" sheetId="13" r:id="rId11"/>
    <sheet name="Mergesort Analysis" sheetId="9" r:id="rId12"/>
    <sheet name="Serial Quicksort" sheetId="14" r:id="rId13"/>
    <sheet name="1P Parallel Quicksort" sheetId="18" r:id="rId14"/>
    <sheet name="2P Parallel Quicksort" sheetId="20" r:id="rId15"/>
    <sheet name="4P Parallel Quicksort" sheetId="19" r:id="rId16"/>
    <sheet name="8P Parallel Quicksort" sheetId="21" r:id="rId17"/>
    <sheet name="16P Parallel Quicksort" sheetId="22" r:id="rId18"/>
    <sheet name="Quicksort Analysis" sheetId="15" r:id="rId19"/>
    <sheet name="Sorts Analysis" sheetId="23" r:id="rId20"/>
  </sheets>
  <definedNames>
    <definedName name="ExternalData_1" localSheetId="1" hidden="1">PowerQTable!$A$1:$F$27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3" l="1"/>
  <c r="N3" i="23" a="1"/>
  <c r="M3" i="23"/>
  <c r="M3" i="23" a="1"/>
  <c r="L3" i="23"/>
  <c r="L3" i="23" a="1"/>
  <c r="H3" i="23"/>
  <c r="H3" i="23" a="1"/>
  <c r="G3" i="23"/>
  <c r="G3" i="23" a="1"/>
  <c r="F3" i="23"/>
  <c r="F3" i="23" a="1"/>
  <c r="E3" i="23"/>
  <c r="E3" i="23" a="1"/>
  <c r="D3" i="23"/>
  <c r="D3" i="23" a="1"/>
  <c r="C3" i="23"/>
  <c r="C3" i="23" a="1"/>
  <c r="BG3" i="15"/>
  <c r="BG3" i="15" a="1"/>
  <c r="BF3" i="15"/>
  <c r="BF3" i="15" a="1"/>
  <c r="BE3" i="15"/>
  <c r="BE3" i="15" a="1"/>
  <c r="BD3" i="15"/>
  <c r="BD3" i="15" a="1"/>
  <c r="BC3" i="15"/>
  <c r="BC3" i="15" a="1"/>
  <c r="BB3" i="15"/>
  <c r="BB3" i="15" a="1"/>
  <c r="BA3" i="15"/>
  <c r="BA3" i="15" a="1"/>
  <c r="AZ3" i="15"/>
  <c r="AZ3" i="15" a="1"/>
  <c r="AV3" i="15"/>
  <c r="AV3" i="15" a="1"/>
  <c r="AU3" i="15"/>
  <c r="AU3" i="15" a="1"/>
  <c r="AT3" i="15"/>
  <c r="AT3" i="15" a="1"/>
  <c r="AS3" i="15"/>
  <c r="AS3" i="15" a="1"/>
  <c r="AR3" i="15"/>
  <c r="AR3" i="15" a="1"/>
  <c r="AQ3" i="15"/>
  <c r="AQ3" i="15" a="1"/>
  <c r="AL3" i="15"/>
  <c r="AL3" i="15" a="1"/>
  <c r="AK3" i="15"/>
  <c r="AK3" i="15" a="1"/>
  <c r="AJ3" i="15"/>
  <c r="AJ3" i="15" a="1"/>
  <c r="AF3" i="15"/>
  <c r="AF3" i="15" a="1"/>
  <c r="AE3" i="15"/>
  <c r="AE3" i="15" a="1"/>
  <c r="AD3" i="15"/>
  <c r="AD3" i="15" a="1"/>
  <c r="AC3" i="15"/>
  <c r="AC3" i="15" a="1"/>
  <c r="AA3" i="15"/>
  <c r="AA3" i="15" a="1"/>
  <c r="Z3" i="15"/>
  <c r="Z3" i="15" a="1"/>
  <c r="Y3" i="15"/>
  <c r="Y3" i="15" a="1"/>
  <c r="X3" i="15"/>
  <c r="X3" i="15" a="1"/>
  <c r="V3" i="15"/>
  <c r="V3" i="15" a="1"/>
  <c r="U3" i="15"/>
  <c r="U3" i="15" a="1"/>
  <c r="T3" i="15"/>
  <c r="T3" i="15" a="1"/>
  <c r="S3" i="15"/>
  <c r="S3" i="15" a="1"/>
  <c r="Q3" i="15"/>
  <c r="Q3" i="15" a="1"/>
  <c r="P3" i="15"/>
  <c r="P3" i="15" a="1"/>
  <c r="O3" i="15"/>
  <c r="O3" i="15" a="1"/>
  <c r="N3" i="15"/>
  <c r="N3" i="15" a="1"/>
  <c r="L3" i="15"/>
  <c r="L3" i="15" a="1"/>
  <c r="K3" i="15"/>
  <c r="K3" i="15" a="1"/>
  <c r="J3" i="15"/>
  <c r="J3" i="15" a="1"/>
  <c r="I3" i="15"/>
  <c r="I3" i="15" a="1"/>
  <c r="F3" i="15"/>
  <c r="F3" i="15" a="1"/>
  <c r="E3" i="15"/>
  <c r="E3" i="15" a="1"/>
  <c r="D3" i="15"/>
  <c r="D3" i="15" a="1"/>
  <c r="C3" i="15"/>
  <c r="C3" i="15" a="1"/>
  <c r="CM3" i="9"/>
  <c r="CM3" i="9" a="1"/>
  <c r="CL3" i="9"/>
  <c r="CL3" i="9" a="1"/>
  <c r="CK3" i="9"/>
  <c r="CK3" i="9" a="1"/>
  <c r="CJ3" i="9"/>
  <c r="CJ3" i="9" a="1"/>
  <c r="CH3" i="9"/>
  <c r="CH3" i="9" a="1"/>
  <c r="CG3" i="9"/>
  <c r="CG3" i="9" a="1"/>
  <c r="CF3" i="9"/>
  <c r="CF3" i="9" a="1"/>
  <c r="CE3" i="9"/>
  <c r="CE3" i="9" a="1"/>
  <c r="CC3" i="9"/>
  <c r="CC3" i="9" a="1"/>
  <c r="CB3" i="9"/>
  <c r="CB3" i="9" a="1"/>
  <c r="CA3" i="9"/>
  <c r="CA3" i="9" a="1"/>
  <c r="BZ3" i="9"/>
  <c r="BZ3" i="9" a="1"/>
  <c r="BX3" i="9"/>
  <c r="BX3" i="9" a="1"/>
  <c r="BW3" i="9"/>
  <c r="BW3" i="9" a="1"/>
  <c r="BV3" i="9"/>
  <c r="BV3" i="9" a="1"/>
  <c r="BU3" i="9"/>
  <c r="BU3" i="9" a="1"/>
  <c r="BS3" i="9"/>
  <c r="BS3" i="9" a="1"/>
  <c r="BR3" i="9"/>
  <c r="BR3" i="9" a="1"/>
  <c r="BQ3" i="9"/>
  <c r="BQ3" i="9" a="1"/>
  <c r="BP3" i="9"/>
  <c r="BP3" i="9" a="1"/>
  <c r="BN3" i="9"/>
  <c r="BN3" i="9" a="1"/>
  <c r="BM3" i="9"/>
  <c r="BM3" i="9" a="1"/>
  <c r="BL3" i="9"/>
  <c r="BL3" i="9" a="1"/>
  <c r="BK3" i="9"/>
  <c r="BK3" i="9" a="1"/>
  <c r="BI3" i="9"/>
  <c r="BI3" i="9" a="1"/>
  <c r="BH3" i="9"/>
  <c r="BH3" i="9" a="1"/>
  <c r="BG3" i="9"/>
  <c r="BG3" i="9" a="1"/>
  <c r="BF3" i="9"/>
  <c r="BF3" i="9" a="1"/>
  <c r="BC3" i="9"/>
  <c r="BC3" i="9" a="1"/>
  <c r="BB3" i="9"/>
  <c r="BB3" i="9" a="1"/>
  <c r="BA3" i="9"/>
  <c r="BA3" i="9" a="1"/>
  <c r="AZ3" i="9"/>
  <c r="AZ3" i="9" a="1"/>
  <c r="AY3" i="9"/>
  <c r="AY3" i="9" a="1"/>
  <c r="AX3" i="9"/>
  <c r="AX3" i="9" a="1"/>
  <c r="AW3" i="9"/>
  <c r="AW3" i="9" a="1"/>
  <c r="AV3" i="9"/>
  <c r="AV3" i="9" a="1"/>
  <c r="AU3" i="9"/>
  <c r="AU3" i="9" a="1"/>
  <c r="AT3" i="9"/>
  <c r="AT3" i="9" a="1"/>
  <c r="AS3" i="9"/>
  <c r="AS3" i="9" a="1"/>
  <c r="AP3" i="9"/>
  <c r="AP3" i="9" a="1"/>
  <c r="AO3" i="9"/>
  <c r="AO3" i="9" a="1"/>
  <c r="AN3" i="9"/>
  <c r="AN3" i="9" a="1"/>
  <c r="AM3" i="9"/>
  <c r="AM3" i="9" a="1"/>
  <c r="AJ3" i="9"/>
  <c r="AJ3" i="9" a="1"/>
  <c r="AI3" i="9"/>
  <c r="AI3" i="9" a="1"/>
  <c r="AH3" i="9"/>
  <c r="AH3" i="9" a="1"/>
  <c r="AG3" i="9"/>
  <c r="AG3" i="9" a="1"/>
  <c r="AD3" i="9"/>
  <c r="AD3" i="9" a="1"/>
  <c r="AC3" i="9"/>
  <c r="AC3" i="9" a="1"/>
  <c r="AB3" i="9"/>
  <c r="AB3" i="9" a="1"/>
  <c r="AA3" i="9"/>
  <c r="AA3" i="9" a="1"/>
  <c r="Z3" i="9"/>
  <c r="Z3" i="9" a="1"/>
  <c r="Y3" i="9"/>
  <c r="Y3" i="9" a="1"/>
  <c r="X3" i="9"/>
  <c r="X3" i="9" a="1"/>
  <c r="W3" i="9"/>
  <c r="W3" i="9" a="1"/>
  <c r="T3" i="9"/>
  <c r="T3" i="9" a="1"/>
  <c r="S3" i="9"/>
  <c r="S3" i="9" a="1"/>
  <c r="R3" i="9"/>
  <c r="R3" i="9" a="1"/>
  <c r="Q3" i="9"/>
  <c r="Q3" i="9" a="1"/>
  <c r="O3" i="9"/>
  <c r="O3" i="9" a="1"/>
  <c r="N3" i="9"/>
  <c r="N3" i="9" a="1"/>
  <c r="M3" i="9"/>
  <c r="M3" i="9" a="1"/>
  <c r="L3" i="9"/>
  <c r="L3" i="9" a="1"/>
  <c r="I3" i="9"/>
  <c r="I3" i="9" a="1"/>
  <c r="H3" i="9"/>
  <c r="H3" i="9" a="1"/>
  <c r="G3" i="9"/>
  <c r="G3" i="9" a="1"/>
  <c r="F3" i="9"/>
  <c r="F3" i="9" a="1"/>
  <c r="E3" i="9"/>
  <c r="E3" i="9" a="1"/>
  <c r="D3" i="9"/>
  <c r="D3" i="9" a="1"/>
  <c r="C3" i="9"/>
  <c r="C3" i="9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8AE224-028B-440A-9C89-69A46B9FB72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<sst xmlns="http://schemas.openxmlformats.org/spreadsheetml/2006/main" count="758" uniqueCount="131">
  <si>
    <t>Power:</t>
  </si>
  <si>
    <t>0,</t>
  </si>
  <si>
    <t>Valid:</t>
  </si>
  <si>
    <t>10,</t>
  </si>
  <si>
    <t>Max</t>
  </si>
  <si>
    <t>Time:</t>
  </si>
  <si>
    <t>0.000003,</t>
  </si>
  <si>
    <t>Min</t>
  </si>
  <si>
    <t>0.000000,</t>
  </si>
  <si>
    <t>Avg</t>
  </si>
  <si>
    <t>1,</t>
  </si>
  <si>
    <t>2,</t>
  </si>
  <si>
    <t>3,</t>
  </si>
  <si>
    <t>0.000001,</t>
  </si>
  <si>
    <t>4,</t>
  </si>
  <si>
    <t>5,</t>
  </si>
  <si>
    <t>0.000002,</t>
  </si>
  <si>
    <t>6,</t>
  </si>
  <si>
    <t>7,</t>
  </si>
  <si>
    <t>8,</t>
  </si>
  <si>
    <t>9,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</si>
  <si>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</si>
  <si>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</si>
  <si>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</si>
  <si>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</si>
  <si>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</si>
  <si>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</si>
  <si>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</si>
  <si>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</si>
  <si>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</si>
  <si>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</si>
  <si>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</si>
  <si>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</si>
  <si>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</si>
  <si>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</si>
  <si>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</si>
  <si>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</si>
  <si>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</si>
  <si>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</si>
  <si>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</si>
  <si>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</si>
  <si>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</si>
  <si>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</si>
  <si>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</si>
  <si>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Power</t>
  </si>
  <si>
    <t>Bytes</t>
  </si>
  <si>
    <t>Valid Runs</t>
  </si>
  <si>
    <t>Max Time</t>
  </si>
  <si>
    <t>Min Time</t>
  </si>
  <si>
    <t>Average Time</t>
  </si>
  <si>
    <t>0.000010,</t>
  </si>
  <si>
    <t>0.000012,</t>
  </si>
  <si>
    <t>0.000016,</t>
  </si>
  <si>
    <t>0.000019,</t>
  </si>
  <si>
    <t>0.000055,</t>
  </si>
  <si>
    <t>Serial</t>
  </si>
  <si>
    <t>1 Processor MPI vs Non-MPI</t>
  </si>
  <si>
    <t>Serial Max</t>
  </si>
  <si>
    <t>Serial Avg</t>
  </si>
  <si>
    <t>Serial Min</t>
  </si>
  <si>
    <t>Parallel P1 Max</t>
  </si>
  <si>
    <t>Parallel P1 Avg</t>
  </si>
  <si>
    <t>Parallel P1 Min</t>
  </si>
  <si>
    <t>Serial MinAvgMax</t>
  </si>
  <si>
    <t>P1 MinAvgMax</t>
  </si>
  <si>
    <t>P1</t>
  </si>
  <si>
    <t>P2</t>
  </si>
  <si>
    <t>P4</t>
  </si>
  <si>
    <t>P8</t>
  </si>
  <si>
    <t>P16</t>
  </si>
  <si>
    <t>0.000021,</t>
  </si>
  <si>
    <t>0.000009,</t>
  </si>
  <si>
    <t>0.000039,</t>
  </si>
  <si>
    <t>P1_Avg</t>
  </si>
  <si>
    <t>P1 Min</t>
  </si>
  <si>
    <t>P1 Max</t>
  </si>
  <si>
    <t>P32</t>
  </si>
  <si>
    <t>P64</t>
  </si>
  <si>
    <t>Processor Count</t>
  </si>
  <si>
    <t>Matrix vs Serial</t>
  </si>
  <si>
    <t>Matrix</t>
  </si>
  <si>
    <t>Matrix Max,Avg,Min</t>
  </si>
  <si>
    <t>Matrix Max</t>
  </si>
  <si>
    <t>Matrix Min</t>
  </si>
  <si>
    <t>Matrix Avg</t>
  </si>
  <si>
    <t>Validations</t>
  </si>
  <si>
    <t>Runs</t>
  </si>
  <si>
    <t>P1 Max,Avg,Min</t>
  </si>
  <si>
    <t>P2 Max,Avg,Min</t>
  </si>
  <si>
    <t>P4 Max,Avg,Mi n</t>
  </si>
  <si>
    <t>P8 Max,Avg,Min</t>
  </si>
  <si>
    <t>P16 Max,Avg,Min</t>
  </si>
  <si>
    <t>P32 Max,Avg,Min</t>
  </si>
  <si>
    <t>P64 Max,Avg,Min</t>
  </si>
  <si>
    <t>0.000018,</t>
  </si>
  <si>
    <t>0.000050,</t>
  </si>
  <si>
    <t>0.000085,</t>
  </si>
  <si>
    <t>0.000078,</t>
  </si>
  <si>
    <t>0.000205,</t>
  </si>
  <si>
    <t>0.000199,</t>
  </si>
  <si>
    <t>0.000604,</t>
  </si>
  <si>
    <t>0.000594,</t>
  </si>
  <si>
    <t>0.001991,</t>
  </si>
  <si>
    <t>0.001979,</t>
  </si>
  <si>
    <t>0.007182,</t>
  </si>
  <si>
    <t>0.007176,</t>
  </si>
  <si>
    <t>0.027229,</t>
  </si>
  <si>
    <t>0.027221,</t>
  </si>
  <si>
    <t>0.106191,</t>
  </si>
  <si>
    <t>0.106081,</t>
  </si>
  <si>
    <t>0.418605,</t>
  </si>
  <si>
    <t>0.418311,</t>
  </si>
  <si>
    <t>1.663097,</t>
  </si>
  <si>
    <t>1.662421,</t>
  </si>
  <si>
    <t>6.632536,</t>
  </si>
  <si>
    <t>6.627628,</t>
  </si>
  <si>
    <t>26.544204,</t>
  </si>
  <si>
    <t>26.451453,</t>
  </si>
  <si>
    <t>Serial vs MPI</t>
  </si>
  <si>
    <t>MPI</t>
  </si>
  <si>
    <t>MPI Processors</t>
  </si>
  <si>
    <t>Invalid Runs</t>
  </si>
  <si>
    <t>Serial Versions</t>
  </si>
  <si>
    <t>Merge Serial</t>
  </si>
  <si>
    <t>Quick Serial</t>
  </si>
  <si>
    <t>Matrix Merge Serial</t>
  </si>
  <si>
    <t>Merge P1</t>
  </si>
  <si>
    <t>Quick P1</t>
  </si>
  <si>
    <t>P16 Versions</t>
  </si>
  <si>
    <t>Merge P16</t>
  </si>
  <si>
    <t>Quick 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</si>
</sst>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Serial vs MPI one processor</a:t>
            </a:r>
            <a:r>
              <a:rPr lang="en-US" baseline="0"/>
              <a:t> Merge Sort Max,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Analysis'!$D$2</c:f>
              <c:strCache>
                <c:ptCount val="1"/>
                <c:pt idx="0">
                  <c:v>Serial 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Analysis'!$C$3:$C$28</c:f>
              <c:numCache>
                <c:formatCode>General</c:formatCode>
                <c:ptCount val="2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Analysis'!$D$3:$D$28</c:f>
              <c:numCache>
                <c:formatCode>General</c:formatCode>
                <c:ptCount val="26"/>
                <c:pt idx="0">
                  <c:v>6.0000000000000002E-6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3.0000000000000001E-6</c:v>
                </c:pt>
                <c:pt idx="5">
                  <c:v>3.0000000000000001E-6</c:v>
                </c:pt>
                <c:pt idx="6">
                  <c:v>6.9999999999999999E-6</c:v>
                </c:pt>
                <c:pt idx="7">
                  <c:v>1.2999999999999999E-5</c:v>
                </c:pt>
                <c:pt idx="8">
                  <c:v>2.8E-5</c:v>
                </c:pt>
                <c:pt idx="9">
                  <c:v>6.0999999999999999E-5</c:v>
                </c:pt>
                <c:pt idx="10">
                  <c:v>1.3200000000000001E-4</c:v>
                </c:pt>
                <c:pt idx="11">
                  <c:v>2.81E-4</c:v>
                </c:pt>
                <c:pt idx="12">
                  <c:v>6.3000000000000003E-4</c:v>
                </c:pt>
                <c:pt idx="13">
                  <c:v>1.2930000000000001E-3</c:v>
                </c:pt>
                <c:pt idx="14">
                  <c:v>2.7499999999999998E-3</c:v>
                </c:pt>
                <c:pt idx="15">
                  <c:v>5.8279999999999998E-3</c:v>
                </c:pt>
                <c:pt idx="16">
                  <c:v>1.2279E-2</c:v>
                </c:pt>
                <c:pt idx="17">
                  <c:v>2.5883E-2</c:v>
                </c:pt>
                <c:pt idx="18">
                  <c:v>5.4616999999999999E-2</c:v>
                </c:pt>
                <c:pt idx="19">
                  <c:v>0.12539900000000001</c:v>
                </c:pt>
                <c:pt idx="20">
                  <c:v>0.239291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3E-4AE6-9125-D1BE27FC13F4}"/>
            </c:ext>
          </c:extLst>
        </c:ser>
        <c:ser>
          <c:idx val="1"/>
          <c:order val="1"/>
          <c:tx>
            <c:strRef>
              <c:f>'Mergesort Analysis'!$E$2</c:f>
              <c:strCache>
                <c:ptCount val="1"/>
                <c:pt idx="0">
                  <c:v>P1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Analysis'!$C$3:$C$28</c:f>
              <c:numCache>
                <c:formatCode>General</c:formatCode>
                <c:ptCount val="2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Analysis'!$E$3:$E$28</c:f>
              <c:numCache>
                <c:formatCode>General</c:formatCode>
                <c:ptCount val="26"/>
                <c:pt idx="0">
                  <c:v>3.9999999999999998E-6</c:v>
                </c:pt>
                <c:pt idx="1">
                  <c:v>3.8000000000000002E-5</c:v>
                </c:pt>
                <c:pt idx="2">
                  <c:v>9.9999999999999995E-7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6.0000000000000002E-6</c:v>
                </c:pt>
                <c:pt idx="7">
                  <c:v>1.2999999999999999E-5</c:v>
                </c:pt>
                <c:pt idx="8">
                  <c:v>2.9E-5</c:v>
                </c:pt>
                <c:pt idx="9">
                  <c:v>6.4999999999999994E-5</c:v>
                </c:pt>
                <c:pt idx="10">
                  <c:v>1.3300000000000001E-4</c:v>
                </c:pt>
                <c:pt idx="11">
                  <c:v>2.8499999999999999E-4</c:v>
                </c:pt>
                <c:pt idx="12">
                  <c:v>6.0899999999999995E-4</c:v>
                </c:pt>
                <c:pt idx="13">
                  <c:v>1.304E-3</c:v>
                </c:pt>
                <c:pt idx="14">
                  <c:v>2.7889999999999998E-3</c:v>
                </c:pt>
                <c:pt idx="15">
                  <c:v>5.8710000000000004E-3</c:v>
                </c:pt>
                <c:pt idx="16">
                  <c:v>1.2478E-2</c:v>
                </c:pt>
                <c:pt idx="17">
                  <c:v>2.6227E-2</c:v>
                </c:pt>
                <c:pt idx="18">
                  <c:v>5.5135999999999998E-2</c:v>
                </c:pt>
                <c:pt idx="19">
                  <c:v>0.115332</c:v>
                </c:pt>
                <c:pt idx="20">
                  <c:v>0.24115900000000001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3E-4AE6-9125-D1BE27FC13F4}"/>
            </c:ext>
          </c:extLst>
        </c:ser>
        <c:ser>
          <c:idx val="2"/>
          <c:order val="2"/>
          <c:tx>
            <c:strRef>
              <c:f>'Mergesort Analysis'!$F$2</c:f>
              <c:strCache>
                <c:ptCount val="1"/>
                <c:pt idx="0">
                  <c:v>Serial Avg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Analysis'!$C$3:$C$28</c:f>
              <c:numCache>
                <c:formatCode>General</c:formatCode>
                <c:ptCount val="2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Analysis'!$F$3:$F$28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1.6899999999999999E-4</c:v>
                </c:pt>
                <c:pt idx="12">
                  <c:v>3.59E-4</c:v>
                </c:pt>
                <c:pt idx="13">
                  <c:v>7.6000000000000004E-4</c:v>
                </c:pt>
                <c:pt idx="14">
                  <c:v>1.6069999999999999E-3</c:v>
                </c:pt>
                <c:pt idx="15">
                  <c:v>3.3860000000000001E-3</c:v>
                </c:pt>
                <c:pt idx="16">
                  <c:v>7.1120000000000003E-3</c:v>
                </c:pt>
                <c:pt idx="17">
                  <c:v>1.4903E-2</c:v>
                </c:pt>
                <c:pt idx="18">
                  <c:v>3.1260999999999997E-2</c:v>
                </c:pt>
                <c:pt idx="19">
                  <c:v>6.5244999999999997E-2</c:v>
                </c:pt>
                <c:pt idx="20">
                  <c:v>0.13559199999999999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B1-4500-AF26-86BAA3A14A11}"/>
            </c:ext>
          </c:extLst>
        </c:ser>
        <c:ser>
          <c:idx val="3"/>
          <c:order val="3"/>
          <c:tx>
            <c:strRef>
              <c:f>'Mergesort Analysis'!$G$2</c:f>
              <c:strCache>
                <c:ptCount val="1"/>
                <c:pt idx="0">
                  <c:v>P1_Avg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'Mergesort Analysis'!$C$3:$C$28</c:f>
              <c:numCache>
                <c:formatCode>General</c:formatCode>
                <c:ptCount val="2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Analysis'!$G$3:$G$28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1.6899999999999999E-4</c:v>
                </c:pt>
                <c:pt idx="12">
                  <c:v>3.6000000000000002E-4</c:v>
                </c:pt>
                <c:pt idx="13">
                  <c:v>7.6599999999999997E-4</c:v>
                </c:pt>
                <c:pt idx="14">
                  <c:v>1.6130000000000001E-3</c:v>
                </c:pt>
                <c:pt idx="15">
                  <c:v>3.4030000000000002E-3</c:v>
                </c:pt>
                <c:pt idx="16">
                  <c:v>7.149E-3</c:v>
                </c:pt>
                <c:pt idx="17">
                  <c:v>1.4983E-2</c:v>
                </c:pt>
                <c:pt idx="18">
                  <c:v>3.1336000000000003E-2</c:v>
                </c:pt>
                <c:pt idx="19">
                  <c:v>6.5382999999999997E-2</c:v>
                </c:pt>
                <c:pt idx="20">
                  <c:v>0.136187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B1-4500-AF26-86BAA3A14A11}"/>
            </c:ext>
          </c:extLst>
        </c:ser>
        <c:ser>
          <c:idx val="4"/>
          <c:order val="4"/>
          <c:tx>
            <c:strRef>
              <c:f>'Mergesort Analysis'!$H$2</c:f>
              <c:strCache>
                <c:ptCount val="1"/>
                <c:pt idx="0">
                  <c:v>Serial Min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'Mergesort Analysis'!$C$3:$C$28</c:f>
              <c:numCache>
                <c:formatCode>General</c:formatCode>
                <c:ptCount val="2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Analysis'!$H$3:$H$28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1.6799999999999999E-4</c:v>
                </c:pt>
                <c:pt idx="12">
                  <c:v>3.57E-4</c:v>
                </c:pt>
                <c:pt idx="13">
                  <c:v>7.5799999999999999E-4</c:v>
                </c:pt>
                <c:pt idx="14">
                  <c:v>1.604E-3</c:v>
                </c:pt>
                <c:pt idx="15">
                  <c:v>3.3809999999999999E-3</c:v>
                </c:pt>
                <c:pt idx="16">
                  <c:v>7.1029999999999999E-3</c:v>
                </c:pt>
                <c:pt idx="17">
                  <c:v>1.4886E-2</c:v>
                </c:pt>
                <c:pt idx="18">
                  <c:v>3.1139E-2</c:v>
                </c:pt>
                <c:pt idx="19">
                  <c:v>6.4996999999999999E-2</c:v>
                </c:pt>
                <c:pt idx="20">
                  <c:v>0.13545099999999999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B1-4500-AF26-86BAA3A14A11}"/>
            </c:ext>
          </c:extLst>
        </c:ser>
        <c:ser>
          <c:idx val="5"/>
          <c:order val="5"/>
          <c:tx>
            <c:strRef>
              <c:f>'Mergesort Analysis'!$I$2</c:f>
              <c:strCache>
                <c:ptCount val="1"/>
                <c:pt idx="0">
                  <c:v>P1 Min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'Mergesort Analysis'!$C$3:$C$28</c:f>
              <c:numCache>
                <c:formatCode>General</c:formatCode>
                <c:ptCount val="2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Analysis'!$I$3:$I$28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1.6899999999999999E-4</c:v>
                </c:pt>
                <c:pt idx="12">
                  <c:v>3.5799999999999997E-4</c:v>
                </c:pt>
                <c:pt idx="13">
                  <c:v>7.6199999999999998E-4</c:v>
                </c:pt>
                <c:pt idx="14">
                  <c:v>1.609E-3</c:v>
                </c:pt>
                <c:pt idx="15">
                  <c:v>3.398E-3</c:v>
                </c:pt>
                <c:pt idx="16">
                  <c:v>7.1399999999999996E-3</c:v>
                </c:pt>
                <c:pt idx="17">
                  <c:v>1.4964999999999999E-2</c:v>
                </c:pt>
                <c:pt idx="18">
                  <c:v>3.1283999999999999E-2</c:v>
                </c:pt>
                <c:pt idx="19">
                  <c:v>6.5314999999999998E-2</c:v>
                </c:pt>
                <c:pt idx="20">
                  <c:v>0.13605200000000001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B1-4500-AF26-86BAA3A14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060632"/>
        <c:axId val="1326061336"/>
      </c:scatterChart>
      <c:valAx>
        <c:axId val="1326060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061336"/>
        <c:crosses val="autoZero"/>
        <c:crossBetween val="midCat"/>
      </c:valAx>
      <c:valAx>
        <c:axId val="132606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060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</a:t>
            </a:r>
            <a:r>
              <a:rPr lang="en-US" baseline="0"/>
              <a:t> S</a:t>
            </a:r>
            <a:r>
              <a:rPr lang="en-US"/>
              <a:t>ort Serial Max, Avg, Min</a:t>
            </a:r>
            <a:r>
              <a:rPr lang="en-US" baseline="0"/>
              <a:t> Times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Analysis'!$M$2</c:f>
              <c:strCache>
                <c:ptCount val="1"/>
                <c:pt idx="0">
                  <c:v>Serial 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Analysis'!$L$3:$L$23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Analysis'!$M$3:$M$23</c:f>
              <c:numCache>
                <c:formatCode>General</c:formatCode>
                <c:ptCount val="21"/>
                <c:pt idx="0">
                  <c:v>6.0000000000000002E-6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3.0000000000000001E-6</c:v>
                </c:pt>
                <c:pt idx="5">
                  <c:v>3.0000000000000001E-6</c:v>
                </c:pt>
                <c:pt idx="6">
                  <c:v>6.9999999999999999E-6</c:v>
                </c:pt>
                <c:pt idx="7">
                  <c:v>1.2999999999999999E-5</c:v>
                </c:pt>
                <c:pt idx="8">
                  <c:v>2.8E-5</c:v>
                </c:pt>
                <c:pt idx="9">
                  <c:v>6.0999999999999999E-5</c:v>
                </c:pt>
                <c:pt idx="10">
                  <c:v>1.3200000000000001E-4</c:v>
                </c:pt>
                <c:pt idx="11">
                  <c:v>2.81E-4</c:v>
                </c:pt>
                <c:pt idx="12">
                  <c:v>6.3000000000000003E-4</c:v>
                </c:pt>
                <c:pt idx="13">
                  <c:v>1.2930000000000001E-3</c:v>
                </c:pt>
                <c:pt idx="14">
                  <c:v>2.7499999999999998E-3</c:v>
                </c:pt>
                <c:pt idx="15">
                  <c:v>5.8279999999999998E-3</c:v>
                </c:pt>
                <c:pt idx="16">
                  <c:v>1.2279E-2</c:v>
                </c:pt>
                <c:pt idx="17">
                  <c:v>2.5883E-2</c:v>
                </c:pt>
                <c:pt idx="18">
                  <c:v>5.4616999999999999E-2</c:v>
                </c:pt>
                <c:pt idx="19">
                  <c:v>0.12539900000000001</c:v>
                </c:pt>
                <c:pt idx="20">
                  <c:v>0.239291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D8A-AE8F-49555A6F01CE}"/>
            </c:ext>
          </c:extLst>
        </c:ser>
        <c:ser>
          <c:idx val="1"/>
          <c:order val="1"/>
          <c:tx>
            <c:strRef>
              <c:f>'Mergesort Analysis'!$N$2</c:f>
              <c:strCache>
                <c:ptCount val="1"/>
                <c:pt idx="0">
                  <c:v>Serial 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Analysis'!$L$3:$L$23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Analysis'!$N$3:$N$23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1.6899999999999999E-4</c:v>
                </c:pt>
                <c:pt idx="12">
                  <c:v>3.59E-4</c:v>
                </c:pt>
                <c:pt idx="13">
                  <c:v>7.6000000000000004E-4</c:v>
                </c:pt>
                <c:pt idx="14">
                  <c:v>1.6069999999999999E-3</c:v>
                </c:pt>
                <c:pt idx="15">
                  <c:v>3.3860000000000001E-3</c:v>
                </c:pt>
                <c:pt idx="16">
                  <c:v>7.1120000000000003E-3</c:v>
                </c:pt>
                <c:pt idx="17">
                  <c:v>1.4903E-2</c:v>
                </c:pt>
                <c:pt idx="18">
                  <c:v>3.1260999999999997E-2</c:v>
                </c:pt>
                <c:pt idx="19">
                  <c:v>6.5244999999999997E-2</c:v>
                </c:pt>
                <c:pt idx="20">
                  <c:v>0.13559199999999999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D8A-AE8F-49555A6F01CE}"/>
            </c:ext>
          </c:extLst>
        </c:ser>
        <c:ser>
          <c:idx val="2"/>
          <c:order val="2"/>
          <c:tx>
            <c:strRef>
              <c:f>'Mergesort Analysis'!$O$2</c:f>
              <c:strCache>
                <c:ptCount val="1"/>
                <c:pt idx="0">
                  <c:v>Serial 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Analysis'!$L$3:$L$23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Analysis'!$O$3:$O$23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1.6799999999999999E-4</c:v>
                </c:pt>
                <c:pt idx="12">
                  <c:v>3.57E-4</c:v>
                </c:pt>
                <c:pt idx="13">
                  <c:v>7.5799999999999999E-4</c:v>
                </c:pt>
                <c:pt idx="14">
                  <c:v>1.604E-3</c:v>
                </c:pt>
                <c:pt idx="15">
                  <c:v>3.3809999999999999E-3</c:v>
                </c:pt>
                <c:pt idx="16">
                  <c:v>7.1029999999999999E-3</c:v>
                </c:pt>
                <c:pt idx="17">
                  <c:v>1.4886E-2</c:v>
                </c:pt>
                <c:pt idx="18">
                  <c:v>3.1139E-2</c:v>
                </c:pt>
                <c:pt idx="19">
                  <c:v>6.4996999999999999E-2</c:v>
                </c:pt>
                <c:pt idx="20">
                  <c:v>0.13545099999999999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06-4D8A-AE8F-49555A6F0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Merge Sort MPI P1 Max, Avg, Min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Analysis'!$R$2</c:f>
              <c:strCache>
                <c:ptCount val="1"/>
                <c:pt idx="0">
                  <c:v>Parallel P1 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Analysis'!$Q$3:$Q$23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Analysis'!$R$3:$R$23</c:f>
              <c:numCache>
                <c:formatCode>General</c:formatCode>
                <c:ptCount val="21"/>
                <c:pt idx="0">
                  <c:v>3.9999999999999998E-6</c:v>
                </c:pt>
                <c:pt idx="1">
                  <c:v>3.8000000000000002E-5</c:v>
                </c:pt>
                <c:pt idx="2">
                  <c:v>9.9999999999999995E-7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6.0000000000000002E-6</c:v>
                </c:pt>
                <c:pt idx="7">
                  <c:v>1.2999999999999999E-5</c:v>
                </c:pt>
                <c:pt idx="8">
                  <c:v>2.9E-5</c:v>
                </c:pt>
                <c:pt idx="9">
                  <c:v>6.4999999999999994E-5</c:v>
                </c:pt>
                <c:pt idx="10">
                  <c:v>1.3300000000000001E-4</c:v>
                </c:pt>
                <c:pt idx="11">
                  <c:v>2.8499999999999999E-4</c:v>
                </c:pt>
                <c:pt idx="12">
                  <c:v>6.0899999999999995E-4</c:v>
                </c:pt>
                <c:pt idx="13">
                  <c:v>1.304E-3</c:v>
                </c:pt>
                <c:pt idx="14">
                  <c:v>2.7889999999999998E-3</c:v>
                </c:pt>
                <c:pt idx="15">
                  <c:v>5.8710000000000004E-3</c:v>
                </c:pt>
                <c:pt idx="16">
                  <c:v>1.2478E-2</c:v>
                </c:pt>
                <c:pt idx="17">
                  <c:v>2.6227E-2</c:v>
                </c:pt>
                <c:pt idx="18">
                  <c:v>5.5135999999999998E-2</c:v>
                </c:pt>
                <c:pt idx="19">
                  <c:v>0.115332</c:v>
                </c:pt>
                <c:pt idx="20">
                  <c:v>0.24115900000000001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AD-4D78-B3B1-73B35E6775C0}"/>
            </c:ext>
          </c:extLst>
        </c:ser>
        <c:ser>
          <c:idx val="1"/>
          <c:order val="1"/>
          <c:tx>
            <c:strRef>
              <c:f>'Mergesort Analysis'!$S$2</c:f>
              <c:strCache>
                <c:ptCount val="1"/>
                <c:pt idx="0">
                  <c:v>Parallel P1 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Analysis'!$Q$3:$Q$23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Analysis'!$S$3:$S$23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1.6899999999999999E-4</c:v>
                </c:pt>
                <c:pt idx="12">
                  <c:v>3.6000000000000002E-4</c:v>
                </c:pt>
                <c:pt idx="13">
                  <c:v>7.6599999999999997E-4</c:v>
                </c:pt>
                <c:pt idx="14">
                  <c:v>1.6130000000000001E-3</c:v>
                </c:pt>
                <c:pt idx="15">
                  <c:v>3.4030000000000002E-3</c:v>
                </c:pt>
                <c:pt idx="16">
                  <c:v>7.149E-3</c:v>
                </c:pt>
                <c:pt idx="17">
                  <c:v>1.4983E-2</c:v>
                </c:pt>
                <c:pt idx="18">
                  <c:v>3.1336000000000003E-2</c:v>
                </c:pt>
                <c:pt idx="19">
                  <c:v>6.5382999999999997E-2</c:v>
                </c:pt>
                <c:pt idx="20">
                  <c:v>0.136187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AD-4D78-B3B1-73B35E6775C0}"/>
            </c:ext>
          </c:extLst>
        </c:ser>
        <c:ser>
          <c:idx val="2"/>
          <c:order val="2"/>
          <c:tx>
            <c:strRef>
              <c:f>'Mergesort Analysis'!$T$2</c:f>
              <c:strCache>
                <c:ptCount val="1"/>
                <c:pt idx="0">
                  <c:v>Parallel P1 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Analysis'!$Q$3:$Q$23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Analysis'!$T$3:$T$23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1.6899999999999999E-4</c:v>
                </c:pt>
                <c:pt idx="12">
                  <c:v>3.5799999999999997E-4</c:v>
                </c:pt>
                <c:pt idx="13">
                  <c:v>7.6199999999999998E-4</c:v>
                </c:pt>
                <c:pt idx="14">
                  <c:v>1.609E-3</c:v>
                </c:pt>
                <c:pt idx="15">
                  <c:v>3.398E-3</c:v>
                </c:pt>
                <c:pt idx="16">
                  <c:v>7.1399999999999996E-3</c:v>
                </c:pt>
                <c:pt idx="17">
                  <c:v>1.4964999999999999E-2</c:v>
                </c:pt>
                <c:pt idx="18">
                  <c:v>3.1283999999999999E-2</c:v>
                </c:pt>
                <c:pt idx="19">
                  <c:v>6.5314999999999998E-2</c:v>
                </c:pt>
                <c:pt idx="20">
                  <c:v>0.13605200000000001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AD-4D78-B3B1-73B35E677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493704"/>
        <c:axId val="1453496168"/>
      </c:scatterChart>
      <c:valAx>
        <c:axId val="1453493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496168"/>
        <c:crosses val="autoZero"/>
        <c:crossBetween val="midCat"/>
      </c:valAx>
      <c:valAx>
        <c:axId val="145349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493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LogLog Plot for</a:t>
            </a:r>
            <a:r>
              <a:rPr lang="en-US" baseline="0"/>
              <a:t> MPI Merge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Analysis'!$X$2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Analysis'!$W$3:$W$23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Analysis'!$X$3:$X$23</c:f>
              <c:numCache>
                <c:formatCode>General</c:formatCode>
                <c:ptCount val="21"/>
                <c:pt idx="0">
                  <c:v>3.9999999999999998E-6</c:v>
                </c:pt>
                <c:pt idx="1">
                  <c:v>3.8000000000000002E-5</c:v>
                </c:pt>
                <c:pt idx="2">
                  <c:v>9.9999999999999995E-7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6.0000000000000002E-6</c:v>
                </c:pt>
                <c:pt idx="7">
                  <c:v>1.2999999999999999E-5</c:v>
                </c:pt>
                <c:pt idx="8">
                  <c:v>2.9E-5</c:v>
                </c:pt>
                <c:pt idx="9">
                  <c:v>6.4999999999999994E-5</c:v>
                </c:pt>
                <c:pt idx="10">
                  <c:v>1.3300000000000001E-4</c:v>
                </c:pt>
                <c:pt idx="11">
                  <c:v>2.8499999999999999E-4</c:v>
                </c:pt>
                <c:pt idx="12">
                  <c:v>6.0899999999999995E-4</c:v>
                </c:pt>
                <c:pt idx="13">
                  <c:v>1.304E-3</c:v>
                </c:pt>
                <c:pt idx="14">
                  <c:v>2.7889999999999998E-3</c:v>
                </c:pt>
                <c:pt idx="15">
                  <c:v>5.8710000000000004E-3</c:v>
                </c:pt>
                <c:pt idx="16">
                  <c:v>1.2478E-2</c:v>
                </c:pt>
                <c:pt idx="17">
                  <c:v>2.6227E-2</c:v>
                </c:pt>
                <c:pt idx="18">
                  <c:v>5.5135999999999998E-2</c:v>
                </c:pt>
                <c:pt idx="19">
                  <c:v>0.115332</c:v>
                </c:pt>
                <c:pt idx="20">
                  <c:v>0.24115900000000001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74-4A21-A2B3-D7CEA0229D8A}"/>
            </c:ext>
          </c:extLst>
        </c:ser>
        <c:ser>
          <c:idx val="1"/>
          <c:order val="1"/>
          <c:tx>
            <c:strRef>
              <c:f>'Mergesort Analysis'!$Y$2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Analysis'!$W$3:$W$23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Analysis'!$Y$3:$Y$23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4.8000000000000001E-5</c:v>
                </c:pt>
                <c:pt idx="3">
                  <c:v>1.2E-5</c:v>
                </c:pt>
                <c:pt idx="4">
                  <c:v>1.2999999999999999E-5</c:v>
                </c:pt>
                <c:pt idx="5">
                  <c:v>1.2999999999999999E-5</c:v>
                </c:pt>
                <c:pt idx="6">
                  <c:v>1.5999999999999999E-5</c:v>
                </c:pt>
                <c:pt idx="7">
                  <c:v>2.0000000000000002E-5</c:v>
                </c:pt>
                <c:pt idx="8">
                  <c:v>2.4000000000000001E-5</c:v>
                </c:pt>
                <c:pt idx="9">
                  <c:v>3.8000000000000002E-5</c:v>
                </c:pt>
                <c:pt idx="10">
                  <c:v>8.6000000000000003E-5</c:v>
                </c:pt>
                <c:pt idx="11">
                  <c:v>1.94E-4</c:v>
                </c:pt>
                <c:pt idx="12">
                  <c:v>3.5E-4</c:v>
                </c:pt>
                <c:pt idx="13">
                  <c:v>7.2000000000000005E-4</c:v>
                </c:pt>
                <c:pt idx="14">
                  <c:v>1.5319999999999999E-3</c:v>
                </c:pt>
                <c:pt idx="15">
                  <c:v>3.251E-3</c:v>
                </c:pt>
                <c:pt idx="16">
                  <c:v>6.7359999999999998E-3</c:v>
                </c:pt>
                <c:pt idx="17">
                  <c:v>1.4076999999999999E-2</c:v>
                </c:pt>
                <c:pt idx="18">
                  <c:v>2.9361000000000002E-2</c:v>
                </c:pt>
                <c:pt idx="19">
                  <c:v>6.1276999999999998E-2</c:v>
                </c:pt>
                <c:pt idx="20">
                  <c:v>0.12790699999999999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74-4A21-A2B3-D7CEA0229D8A}"/>
            </c:ext>
          </c:extLst>
        </c:ser>
        <c:ser>
          <c:idx val="2"/>
          <c:order val="2"/>
          <c:tx>
            <c:strRef>
              <c:f>'Mergesort Analysis'!$Z$2</c:f>
              <c:strCache>
                <c:ptCount val="1"/>
                <c:pt idx="0">
                  <c:v>P4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Analysis'!$W$3:$W$23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Analysis'!$Z$3:$Z$23</c:f>
              <c:numCache>
                <c:formatCode>General</c:formatCode>
                <c:ptCount val="21"/>
                <c:pt idx="0">
                  <c:v>1.9999999999999999E-6</c:v>
                </c:pt>
                <c:pt idx="1">
                  <c:v>1.1E-5</c:v>
                </c:pt>
                <c:pt idx="2">
                  <c:v>9.9999999999999995E-7</c:v>
                </c:pt>
                <c:pt idx="3">
                  <c:v>1.5E-5</c:v>
                </c:pt>
                <c:pt idx="4">
                  <c:v>1.5999999999999999E-5</c:v>
                </c:pt>
                <c:pt idx="5">
                  <c:v>1.9000000000000001E-5</c:v>
                </c:pt>
                <c:pt idx="6">
                  <c:v>1.9000000000000001E-5</c:v>
                </c:pt>
                <c:pt idx="7">
                  <c:v>2.1999999999999999E-5</c:v>
                </c:pt>
                <c:pt idx="8">
                  <c:v>2.5999999999999998E-5</c:v>
                </c:pt>
                <c:pt idx="9">
                  <c:v>3.4999999999999997E-5</c:v>
                </c:pt>
                <c:pt idx="10">
                  <c:v>5.3000000000000001E-5</c:v>
                </c:pt>
                <c:pt idx="11">
                  <c:v>9.7E-5</c:v>
                </c:pt>
                <c:pt idx="12">
                  <c:v>1.7699999999999999E-4</c:v>
                </c:pt>
                <c:pt idx="13">
                  <c:v>3.59E-4</c:v>
                </c:pt>
                <c:pt idx="14">
                  <c:v>1.2979999999999999E-3</c:v>
                </c:pt>
                <c:pt idx="15">
                  <c:v>1.343E-3</c:v>
                </c:pt>
                <c:pt idx="16">
                  <c:v>2.8869999999999998E-3</c:v>
                </c:pt>
                <c:pt idx="17">
                  <c:v>5.7540000000000004E-3</c:v>
                </c:pt>
                <c:pt idx="18">
                  <c:v>1.1372E-2</c:v>
                </c:pt>
                <c:pt idx="19">
                  <c:v>2.3425000000000001E-2</c:v>
                </c:pt>
                <c:pt idx="20">
                  <c:v>4.9117000000000001E-2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74-4A21-A2B3-D7CEA0229D8A}"/>
            </c:ext>
          </c:extLst>
        </c:ser>
        <c:ser>
          <c:idx val="3"/>
          <c:order val="3"/>
          <c:tx>
            <c:strRef>
              <c:f>'Mergesort Analysis'!$AA$2</c:f>
              <c:strCache>
                <c:ptCount val="1"/>
                <c:pt idx="0">
                  <c:v>P8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'Mergesort Analysis'!$W$3:$W$23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Analysis'!$AA$3:$AA$23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1.2E-5</c:v>
                </c:pt>
                <c:pt idx="5">
                  <c:v>1.5999999999999999E-5</c:v>
                </c:pt>
                <c:pt idx="6">
                  <c:v>1.5E-5</c:v>
                </c:pt>
                <c:pt idx="7">
                  <c:v>2.0999999999999999E-5</c:v>
                </c:pt>
                <c:pt idx="8">
                  <c:v>5.3999999999999998E-5</c:v>
                </c:pt>
                <c:pt idx="9">
                  <c:v>3.8999999999999999E-5</c:v>
                </c:pt>
                <c:pt idx="10">
                  <c:v>5.7000000000000003E-5</c:v>
                </c:pt>
                <c:pt idx="11">
                  <c:v>1.0900000000000001E-4</c:v>
                </c:pt>
                <c:pt idx="12">
                  <c:v>2.13E-4</c:v>
                </c:pt>
                <c:pt idx="13">
                  <c:v>3.4900000000000003E-4</c:v>
                </c:pt>
                <c:pt idx="14">
                  <c:v>1.4940000000000001E-3</c:v>
                </c:pt>
                <c:pt idx="15">
                  <c:v>1.3010000000000001E-3</c:v>
                </c:pt>
                <c:pt idx="16">
                  <c:v>2.9640000000000001E-3</c:v>
                </c:pt>
                <c:pt idx="17">
                  <c:v>5.5950000000000001E-3</c:v>
                </c:pt>
                <c:pt idx="18">
                  <c:v>1.091E-2</c:v>
                </c:pt>
                <c:pt idx="19">
                  <c:v>2.2629E-2</c:v>
                </c:pt>
                <c:pt idx="20">
                  <c:v>4.4769000000000003E-2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74-4A21-A2B3-D7CEA0229D8A}"/>
            </c:ext>
          </c:extLst>
        </c:ser>
        <c:ser>
          <c:idx val="4"/>
          <c:order val="4"/>
          <c:tx>
            <c:strRef>
              <c:f>'Mergesort Analysis'!$AB$2</c:f>
              <c:strCache>
                <c:ptCount val="1"/>
                <c:pt idx="0">
                  <c:v>P16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'Mergesort Analysis'!$W$3:$W$23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Analysis'!$AB$3:$AB$23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9.9999999999999995E-7</c:v>
                </c:pt>
                <c:pt idx="3">
                  <c:v>6.9999999999999999E-6</c:v>
                </c:pt>
                <c:pt idx="4">
                  <c:v>6.9999999999999999E-6</c:v>
                </c:pt>
                <c:pt idx="5">
                  <c:v>1.7E-5</c:v>
                </c:pt>
                <c:pt idx="6">
                  <c:v>1.7E-5</c:v>
                </c:pt>
                <c:pt idx="7">
                  <c:v>1.9000000000000001E-5</c:v>
                </c:pt>
                <c:pt idx="8">
                  <c:v>3.1000000000000001E-5</c:v>
                </c:pt>
                <c:pt idx="9">
                  <c:v>3.8000000000000002E-5</c:v>
                </c:pt>
                <c:pt idx="10">
                  <c:v>6.0000000000000002E-5</c:v>
                </c:pt>
                <c:pt idx="11">
                  <c:v>1.0900000000000001E-4</c:v>
                </c:pt>
                <c:pt idx="12">
                  <c:v>2.04E-4</c:v>
                </c:pt>
                <c:pt idx="13">
                  <c:v>1.1039999999999999E-3</c:v>
                </c:pt>
                <c:pt idx="14">
                  <c:v>7.7499999999999997E-4</c:v>
                </c:pt>
                <c:pt idx="15">
                  <c:v>1.8320000000000001E-3</c:v>
                </c:pt>
                <c:pt idx="16">
                  <c:v>3.3549999999999999E-3</c:v>
                </c:pt>
                <c:pt idx="17">
                  <c:v>6.5310000000000003E-3</c:v>
                </c:pt>
                <c:pt idx="18">
                  <c:v>1.3769999999999999E-2</c:v>
                </c:pt>
                <c:pt idx="19">
                  <c:v>3.4104000000000002E-2</c:v>
                </c:pt>
                <c:pt idx="20">
                  <c:v>6.4355999999999997E-2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00-4806-9A7E-85D81F454496}"/>
            </c:ext>
          </c:extLst>
        </c:ser>
        <c:ser>
          <c:idx val="5"/>
          <c:order val="5"/>
          <c:tx>
            <c:strRef>
              <c:f>'Mergesort Analysis'!$AC$2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'Mergesort Analysis'!$W$3:$W$23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Analysis'!$AC$3:$AC$23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9.0000000000000002E-6</c:v>
                </c:pt>
                <c:pt idx="6">
                  <c:v>2.1999999999999999E-5</c:v>
                </c:pt>
                <c:pt idx="7">
                  <c:v>2.5999999999999998E-5</c:v>
                </c:pt>
                <c:pt idx="8">
                  <c:v>3.3000000000000003E-5</c:v>
                </c:pt>
                <c:pt idx="9">
                  <c:v>5.8E-5</c:v>
                </c:pt>
                <c:pt idx="10">
                  <c:v>1.05E-4</c:v>
                </c:pt>
                <c:pt idx="11">
                  <c:v>1.34E-4</c:v>
                </c:pt>
                <c:pt idx="12">
                  <c:v>1.454E-3</c:v>
                </c:pt>
                <c:pt idx="13">
                  <c:v>1.8389999999999999E-3</c:v>
                </c:pt>
                <c:pt idx="14">
                  <c:v>9.5399999999999999E-4</c:v>
                </c:pt>
                <c:pt idx="15">
                  <c:v>3.0500000000000002E-3</c:v>
                </c:pt>
                <c:pt idx="16">
                  <c:v>3.9189999999999997E-3</c:v>
                </c:pt>
                <c:pt idx="17">
                  <c:v>8.9490000000000004E-3</c:v>
                </c:pt>
                <c:pt idx="18">
                  <c:v>1.5559E-2</c:v>
                </c:pt>
                <c:pt idx="19">
                  <c:v>3.0501E-2</c:v>
                </c:pt>
                <c:pt idx="20">
                  <c:v>6.4501000000000003E-2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00-4806-9A7E-85D81F454496}"/>
            </c:ext>
          </c:extLst>
        </c:ser>
        <c:ser>
          <c:idx val="6"/>
          <c:order val="6"/>
          <c:tx>
            <c:strRef>
              <c:f>'Mergesort Analysis'!$AD$2</c:f>
              <c:strCache>
                <c:ptCount val="1"/>
                <c:pt idx="0">
                  <c:v>P64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'Mergesort Analysis'!$W$3:$W$23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Analysis'!$AD$3:$AD$23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3.0000000000000001E-6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5.0000000000000004E-6</c:v>
                </c:pt>
                <c:pt idx="6">
                  <c:v>9.0000000000000002E-6</c:v>
                </c:pt>
                <c:pt idx="7">
                  <c:v>4.8000000000000001E-5</c:v>
                </c:pt>
                <c:pt idx="8">
                  <c:v>6.7999999999999999E-5</c:v>
                </c:pt>
                <c:pt idx="9">
                  <c:v>7.3999999999999996E-5</c:v>
                </c:pt>
                <c:pt idx="10">
                  <c:v>1.0900000000000001E-4</c:v>
                </c:pt>
                <c:pt idx="11">
                  <c:v>1.526E-3</c:v>
                </c:pt>
                <c:pt idx="12">
                  <c:v>1.139E-3</c:v>
                </c:pt>
                <c:pt idx="13">
                  <c:v>1.5219999999999999E-3</c:v>
                </c:pt>
                <c:pt idx="14">
                  <c:v>2.1800000000000001E-3</c:v>
                </c:pt>
                <c:pt idx="15">
                  <c:v>4.1580000000000002E-3</c:v>
                </c:pt>
                <c:pt idx="16">
                  <c:v>5.4580000000000002E-3</c:v>
                </c:pt>
                <c:pt idx="17">
                  <c:v>9.9690000000000004E-3</c:v>
                </c:pt>
                <c:pt idx="18">
                  <c:v>2.6405999999999999E-2</c:v>
                </c:pt>
                <c:pt idx="19">
                  <c:v>3.9211000000000003E-2</c:v>
                </c:pt>
                <c:pt idx="20">
                  <c:v>7.5393000000000002E-2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00-4806-9A7E-85D81F454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498280"/>
        <c:axId val="1453501448"/>
      </c:scatterChart>
      <c:valAx>
        <c:axId val="14534982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501448"/>
        <c:crosses val="autoZero"/>
        <c:crossBetween val="midCat"/>
      </c:valAx>
      <c:valAx>
        <c:axId val="145350144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498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MPI</a:t>
            </a:r>
            <a:r>
              <a:rPr lang="en-US" baseline="0"/>
              <a:t> Merge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Analysis'!$X$2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Analysis'!$W$3:$W$23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Analysis'!$X$3:$X$23</c:f>
              <c:numCache>
                <c:formatCode>General</c:formatCode>
                <c:ptCount val="21"/>
                <c:pt idx="0">
                  <c:v>3.9999999999999998E-6</c:v>
                </c:pt>
                <c:pt idx="1">
                  <c:v>3.8000000000000002E-5</c:v>
                </c:pt>
                <c:pt idx="2">
                  <c:v>9.9999999999999995E-7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6.0000000000000002E-6</c:v>
                </c:pt>
                <c:pt idx="7">
                  <c:v>1.2999999999999999E-5</c:v>
                </c:pt>
                <c:pt idx="8">
                  <c:v>2.9E-5</c:v>
                </c:pt>
                <c:pt idx="9">
                  <c:v>6.4999999999999994E-5</c:v>
                </c:pt>
                <c:pt idx="10">
                  <c:v>1.3300000000000001E-4</c:v>
                </c:pt>
                <c:pt idx="11">
                  <c:v>2.8499999999999999E-4</c:v>
                </c:pt>
                <c:pt idx="12">
                  <c:v>6.0899999999999995E-4</c:v>
                </c:pt>
                <c:pt idx="13">
                  <c:v>1.304E-3</c:v>
                </c:pt>
                <c:pt idx="14">
                  <c:v>2.7889999999999998E-3</c:v>
                </c:pt>
                <c:pt idx="15">
                  <c:v>5.8710000000000004E-3</c:v>
                </c:pt>
                <c:pt idx="16">
                  <c:v>1.2478E-2</c:v>
                </c:pt>
                <c:pt idx="17">
                  <c:v>2.6227E-2</c:v>
                </c:pt>
                <c:pt idx="18">
                  <c:v>5.5135999999999998E-2</c:v>
                </c:pt>
                <c:pt idx="19">
                  <c:v>0.115332</c:v>
                </c:pt>
                <c:pt idx="20">
                  <c:v>0.24115900000000001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6-4736-B513-5B546EBC9822}"/>
            </c:ext>
          </c:extLst>
        </c:ser>
        <c:ser>
          <c:idx val="1"/>
          <c:order val="1"/>
          <c:tx>
            <c:strRef>
              <c:f>'Mergesort Analysis'!$Y$2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Analysis'!$W$3:$W$23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Analysis'!$Y$3:$Y$23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4.8000000000000001E-5</c:v>
                </c:pt>
                <c:pt idx="3">
                  <c:v>1.2E-5</c:v>
                </c:pt>
                <c:pt idx="4">
                  <c:v>1.2999999999999999E-5</c:v>
                </c:pt>
                <c:pt idx="5">
                  <c:v>1.2999999999999999E-5</c:v>
                </c:pt>
                <c:pt idx="6">
                  <c:v>1.5999999999999999E-5</c:v>
                </c:pt>
                <c:pt idx="7">
                  <c:v>2.0000000000000002E-5</c:v>
                </c:pt>
                <c:pt idx="8">
                  <c:v>2.4000000000000001E-5</c:v>
                </c:pt>
                <c:pt idx="9">
                  <c:v>3.8000000000000002E-5</c:v>
                </c:pt>
                <c:pt idx="10">
                  <c:v>8.6000000000000003E-5</c:v>
                </c:pt>
                <c:pt idx="11">
                  <c:v>1.94E-4</c:v>
                </c:pt>
                <c:pt idx="12">
                  <c:v>3.5E-4</c:v>
                </c:pt>
                <c:pt idx="13">
                  <c:v>7.2000000000000005E-4</c:v>
                </c:pt>
                <c:pt idx="14">
                  <c:v>1.5319999999999999E-3</c:v>
                </c:pt>
                <c:pt idx="15">
                  <c:v>3.251E-3</c:v>
                </c:pt>
                <c:pt idx="16">
                  <c:v>6.7359999999999998E-3</c:v>
                </c:pt>
                <c:pt idx="17">
                  <c:v>1.4076999999999999E-2</c:v>
                </c:pt>
                <c:pt idx="18">
                  <c:v>2.9361000000000002E-2</c:v>
                </c:pt>
                <c:pt idx="19">
                  <c:v>6.1276999999999998E-2</c:v>
                </c:pt>
                <c:pt idx="20">
                  <c:v>0.12790699999999999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56-4736-B513-5B546EBC9822}"/>
            </c:ext>
          </c:extLst>
        </c:ser>
        <c:ser>
          <c:idx val="2"/>
          <c:order val="2"/>
          <c:tx>
            <c:strRef>
              <c:f>'Mergesort Analysis'!$Z$2</c:f>
              <c:strCache>
                <c:ptCount val="1"/>
                <c:pt idx="0">
                  <c:v>P4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Analysis'!$W$3:$W$23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Analysis'!$Z$3:$Z$23</c:f>
              <c:numCache>
                <c:formatCode>General</c:formatCode>
                <c:ptCount val="21"/>
                <c:pt idx="0">
                  <c:v>1.9999999999999999E-6</c:v>
                </c:pt>
                <c:pt idx="1">
                  <c:v>1.1E-5</c:v>
                </c:pt>
                <c:pt idx="2">
                  <c:v>9.9999999999999995E-7</c:v>
                </c:pt>
                <c:pt idx="3">
                  <c:v>1.5E-5</c:v>
                </c:pt>
                <c:pt idx="4">
                  <c:v>1.5999999999999999E-5</c:v>
                </c:pt>
                <c:pt idx="5">
                  <c:v>1.9000000000000001E-5</c:v>
                </c:pt>
                <c:pt idx="6">
                  <c:v>1.9000000000000001E-5</c:v>
                </c:pt>
                <c:pt idx="7">
                  <c:v>2.1999999999999999E-5</c:v>
                </c:pt>
                <c:pt idx="8">
                  <c:v>2.5999999999999998E-5</c:v>
                </c:pt>
                <c:pt idx="9">
                  <c:v>3.4999999999999997E-5</c:v>
                </c:pt>
                <c:pt idx="10">
                  <c:v>5.3000000000000001E-5</c:v>
                </c:pt>
                <c:pt idx="11">
                  <c:v>9.7E-5</c:v>
                </c:pt>
                <c:pt idx="12">
                  <c:v>1.7699999999999999E-4</c:v>
                </c:pt>
                <c:pt idx="13">
                  <c:v>3.59E-4</c:v>
                </c:pt>
                <c:pt idx="14">
                  <c:v>1.2979999999999999E-3</c:v>
                </c:pt>
                <c:pt idx="15">
                  <c:v>1.343E-3</c:v>
                </c:pt>
                <c:pt idx="16">
                  <c:v>2.8869999999999998E-3</c:v>
                </c:pt>
                <c:pt idx="17">
                  <c:v>5.7540000000000004E-3</c:v>
                </c:pt>
                <c:pt idx="18">
                  <c:v>1.1372E-2</c:v>
                </c:pt>
                <c:pt idx="19">
                  <c:v>2.3425000000000001E-2</c:v>
                </c:pt>
                <c:pt idx="20">
                  <c:v>4.9117000000000001E-2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56-4736-B513-5B546EBC9822}"/>
            </c:ext>
          </c:extLst>
        </c:ser>
        <c:ser>
          <c:idx val="3"/>
          <c:order val="3"/>
          <c:tx>
            <c:strRef>
              <c:f>'Mergesort Analysis'!$AA$2</c:f>
              <c:strCache>
                <c:ptCount val="1"/>
                <c:pt idx="0">
                  <c:v>P8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'Mergesort Analysis'!$W$3:$W$23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Analysis'!$AA$3:$AA$23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1.2E-5</c:v>
                </c:pt>
                <c:pt idx="5">
                  <c:v>1.5999999999999999E-5</c:v>
                </c:pt>
                <c:pt idx="6">
                  <c:v>1.5E-5</c:v>
                </c:pt>
                <c:pt idx="7">
                  <c:v>2.0999999999999999E-5</c:v>
                </c:pt>
                <c:pt idx="8">
                  <c:v>5.3999999999999998E-5</c:v>
                </c:pt>
                <c:pt idx="9">
                  <c:v>3.8999999999999999E-5</c:v>
                </c:pt>
                <c:pt idx="10">
                  <c:v>5.7000000000000003E-5</c:v>
                </c:pt>
                <c:pt idx="11">
                  <c:v>1.0900000000000001E-4</c:v>
                </c:pt>
                <c:pt idx="12">
                  <c:v>2.13E-4</c:v>
                </c:pt>
                <c:pt idx="13">
                  <c:v>3.4900000000000003E-4</c:v>
                </c:pt>
                <c:pt idx="14">
                  <c:v>1.4940000000000001E-3</c:v>
                </c:pt>
                <c:pt idx="15">
                  <c:v>1.3010000000000001E-3</c:v>
                </c:pt>
                <c:pt idx="16">
                  <c:v>2.9640000000000001E-3</c:v>
                </c:pt>
                <c:pt idx="17">
                  <c:v>5.5950000000000001E-3</c:v>
                </c:pt>
                <c:pt idx="18">
                  <c:v>1.091E-2</c:v>
                </c:pt>
                <c:pt idx="19">
                  <c:v>2.2629E-2</c:v>
                </c:pt>
                <c:pt idx="20">
                  <c:v>4.4769000000000003E-2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56-4736-B513-5B546EBC9822}"/>
            </c:ext>
          </c:extLst>
        </c:ser>
        <c:ser>
          <c:idx val="4"/>
          <c:order val="4"/>
          <c:tx>
            <c:strRef>
              <c:f>'Mergesort Analysis'!$AB$2</c:f>
              <c:strCache>
                <c:ptCount val="1"/>
                <c:pt idx="0">
                  <c:v>P16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'Mergesort Analysis'!$W$3:$W$23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Analysis'!$AB$3:$AB$23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9.9999999999999995E-7</c:v>
                </c:pt>
                <c:pt idx="3">
                  <c:v>6.9999999999999999E-6</c:v>
                </c:pt>
                <c:pt idx="4">
                  <c:v>6.9999999999999999E-6</c:v>
                </c:pt>
                <c:pt idx="5">
                  <c:v>1.7E-5</c:v>
                </c:pt>
                <c:pt idx="6">
                  <c:v>1.7E-5</c:v>
                </c:pt>
                <c:pt idx="7">
                  <c:v>1.9000000000000001E-5</c:v>
                </c:pt>
                <c:pt idx="8">
                  <c:v>3.1000000000000001E-5</c:v>
                </c:pt>
                <c:pt idx="9">
                  <c:v>3.8000000000000002E-5</c:v>
                </c:pt>
                <c:pt idx="10">
                  <c:v>6.0000000000000002E-5</c:v>
                </c:pt>
                <c:pt idx="11">
                  <c:v>1.0900000000000001E-4</c:v>
                </c:pt>
                <c:pt idx="12">
                  <c:v>2.04E-4</c:v>
                </c:pt>
                <c:pt idx="13">
                  <c:v>1.1039999999999999E-3</c:v>
                </c:pt>
                <c:pt idx="14">
                  <c:v>7.7499999999999997E-4</c:v>
                </c:pt>
                <c:pt idx="15">
                  <c:v>1.8320000000000001E-3</c:v>
                </c:pt>
                <c:pt idx="16">
                  <c:v>3.3549999999999999E-3</c:v>
                </c:pt>
                <c:pt idx="17">
                  <c:v>6.5310000000000003E-3</c:v>
                </c:pt>
                <c:pt idx="18">
                  <c:v>1.3769999999999999E-2</c:v>
                </c:pt>
                <c:pt idx="19">
                  <c:v>3.4104000000000002E-2</c:v>
                </c:pt>
                <c:pt idx="20">
                  <c:v>6.4355999999999997E-2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256-4736-B513-5B546EBC9822}"/>
            </c:ext>
          </c:extLst>
        </c:ser>
        <c:ser>
          <c:idx val="5"/>
          <c:order val="5"/>
          <c:tx>
            <c:strRef>
              <c:f>'Mergesort Analysis'!$AC$2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'Mergesort Analysis'!$W$3:$W$23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Analysis'!$AC$3:$AC$23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9.0000000000000002E-6</c:v>
                </c:pt>
                <c:pt idx="6">
                  <c:v>2.1999999999999999E-5</c:v>
                </c:pt>
                <c:pt idx="7">
                  <c:v>2.5999999999999998E-5</c:v>
                </c:pt>
                <c:pt idx="8">
                  <c:v>3.3000000000000003E-5</c:v>
                </c:pt>
                <c:pt idx="9">
                  <c:v>5.8E-5</c:v>
                </c:pt>
                <c:pt idx="10">
                  <c:v>1.05E-4</c:v>
                </c:pt>
                <c:pt idx="11">
                  <c:v>1.34E-4</c:v>
                </c:pt>
                <c:pt idx="12">
                  <c:v>1.454E-3</c:v>
                </c:pt>
                <c:pt idx="13">
                  <c:v>1.8389999999999999E-3</c:v>
                </c:pt>
                <c:pt idx="14">
                  <c:v>9.5399999999999999E-4</c:v>
                </c:pt>
                <c:pt idx="15">
                  <c:v>3.0500000000000002E-3</c:v>
                </c:pt>
                <c:pt idx="16">
                  <c:v>3.9189999999999997E-3</c:v>
                </c:pt>
                <c:pt idx="17">
                  <c:v>8.9490000000000004E-3</c:v>
                </c:pt>
                <c:pt idx="18">
                  <c:v>1.5559E-2</c:v>
                </c:pt>
                <c:pt idx="19">
                  <c:v>3.0501E-2</c:v>
                </c:pt>
                <c:pt idx="20">
                  <c:v>6.4501000000000003E-2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C1-4861-8433-D83265F46E43}"/>
            </c:ext>
          </c:extLst>
        </c:ser>
        <c:ser>
          <c:idx val="6"/>
          <c:order val="6"/>
          <c:tx>
            <c:strRef>
              <c:f>'Mergesort Analysis'!$AD$2</c:f>
              <c:strCache>
                <c:ptCount val="1"/>
                <c:pt idx="0">
                  <c:v>P64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'Mergesort Analysis'!$W$3:$W$23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Analysis'!$AD$3:$AD$23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3.0000000000000001E-6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5.0000000000000004E-6</c:v>
                </c:pt>
                <c:pt idx="6">
                  <c:v>9.0000000000000002E-6</c:v>
                </c:pt>
                <c:pt idx="7">
                  <c:v>4.8000000000000001E-5</c:v>
                </c:pt>
                <c:pt idx="8">
                  <c:v>6.7999999999999999E-5</c:v>
                </c:pt>
                <c:pt idx="9">
                  <c:v>7.3999999999999996E-5</c:v>
                </c:pt>
                <c:pt idx="10">
                  <c:v>1.0900000000000001E-4</c:v>
                </c:pt>
                <c:pt idx="11">
                  <c:v>1.526E-3</c:v>
                </c:pt>
                <c:pt idx="12">
                  <c:v>1.139E-3</c:v>
                </c:pt>
                <c:pt idx="13">
                  <c:v>1.5219999999999999E-3</c:v>
                </c:pt>
                <c:pt idx="14">
                  <c:v>2.1800000000000001E-3</c:v>
                </c:pt>
                <c:pt idx="15">
                  <c:v>4.1580000000000002E-3</c:v>
                </c:pt>
                <c:pt idx="16">
                  <c:v>5.4580000000000002E-3</c:v>
                </c:pt>
                <c:pt idx="17">
                  <c:v>9.9690000000000004E-3</c:v>
                </c:pt>
                <c:pt idx="18">
                  <c:v>2.6405999999999999E-2</c:v>
                </c:pt>
                <c:pt idx="19">
                  <c:v>3.9211000000000003E-2</c:v>
                </c:pt>
                <c:pt idx="20">
                  <c:v>7.5393000000000002E-2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C1-4861-8433-D83265F46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500744"/>
        <c:axId val="1453500040"/>
      </c:scatterChart>
      <c:valAx>
        <c:axId val="1453500744"/>
        <c:scaling>
          <c:orientation val="minMax"/>
          <c:max val="4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500040"/>
        <c:crosses val="autoZero"/>
        <c:crossBetween val="midCat"/>
      </c:valAx>
      <c:valAx>
        <c:axId val="145350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500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Min,</a:t>
            </a:r>
            <a:r>
              <a:rPr lang="en-US" baseline="0"/>
              <a:t> Avg, Max range of MPI 1 processors Mergesort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'Mergesort Analysis'!$R$2</c:f>
              <c:strCache>
                <c:ptCount val="1"/>
                <c:pt idx="0">
                  <c:v>Parallel P1 Max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'Mergesort Analysis'!$N$24:$N$28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EF94-4B6A-A455-EF52C545116C}"/>
            </c:ext>
          </c:extLst>
        </c:ser>
        <c:ser>
          <c:idx val="1"/>
          <c:order val="1"/>
          <c:tx>
            <c:strRef>
              <c:f>'Mergesort Analysis'!$S$2</c:f>
              <c:strCache>
                <c:ptCount val="1"/>
                <c:pt idx="0">
                  <c:v>Parallel P1 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'Mergesort Analysis'!$O$3:$O$28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1.6799999999999999E-4</c:v>
                </c:pt>
                <c:pt idx="12">
                  <c:v>3.57E-4</c:v>
                </c:pt>
                <c:pt idx="13">
                  <c:v>7.5799999999999999E-4</c:v>
                </c:pt>
                <c:pt idx="14">
                  <c:v>1.604E-3</c:v>
                </c:pt>
                <c:pt idx="15">
                  <c:v>3.3809999999999999E-3</c:v>
                </c:pt>
                <c:pt idx="16">
                  <c:v>7.1029999999999999E-3</c:v>
                </c:pt>
                <c:pt idx="17">
                  <c:v>1.4886E-2</c:v>
                </c:pt>
                <c:pt idx="18">
                  <c:v>3.1139E-2</c:v>
                </c:pt>
                <c:pt idx="19">
                  <c:v>6.4996999999999999E-2</c:v>
                </c:pt>
                <c:pt idx="20">
                  <c:v>0.13545099999999999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4-4B6A-A455-EF52C545116C}"/>
            </c:ext>
          </c:extLst>
        </c:ser>
        <c:ser>
          <c:idx val="2"/>
          <c:order val="2"/>
          <c:tx>
            <c:strRef>
              <c:f>'Mergesort Analysis'!$T$2</c:f>
              <c:strCache>
                <c:ptCount val="1"/>
                <c:pt idx="0">
                  <c:v>Parallel P1 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'Mergesort Analysis'!$P$3:$P$28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2-EF94-4B6A-A455-EF52C5451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511272"/>
        <c:axId val="1466512328"/>
      </c:areaChart>
      <c:catAx>
        <c:axId val="1466511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12328"/>
        <c:crosses val="autoZero"/>
        <c:auto val="1"/>
        <c:lblAlgn val="ctr"/>
        <c:lblOffset val="100"/>
        <c:noMultiLvlLbl val="0"/>
      </c:catAx>
      <c:valAx>
        <c:axId val="146651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11272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'Mergesort Analysis'!$R$2</c:f>
              <c:strCache>
                <c:ptCount val="1"/>
                <c:pt idx="0">
                  <c:v>Parallel P1 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'Mergesort Analysis'!$R$3:$R$23</c:f>
              <c:numCache>
                <c:formatCode>General</c:formatCode>
                <c:ptCount val="21"/>
                <c:pt idx="0">
                  <c:v>3.9999999999999998E-6</c:v>
                </c:pt>
                <c:pt idx="1">
                  <c:v>3.8000000000000002E-5</c:v>
                </c:pt>
                <c:pt idx="2">
                  <c:v>9.9999999999999995E-7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6.0000000000000002E-6</c:v>
                </c:pt>
                <c:pt idx="7">
                  <c:v>1.2999999999999999E-5</c:v>
                </c:pt>
                <c:pt idx="8">
                  <c:v>2.9E-5</c:v>
                </c:pt>
                <c:pt idx="9">
                  <c:v>6.4999999999999994E-5</c:v>
                </c:pt>
                <c:pt idx="10">
                  <c:v>1.3300000000000001E-4</c:v>
                </c:pt>
                <c:pt idx="11">
                  <c:v>2.8499999999999999E-4</c:v>
                </c:pt>
                <c:pt idx="12">
                  <c:v>6.0899999999999995E-4</c:v>
                </c:pt>
                <c:pt idx="13">
                  <c:v>1.304E-3</c:v>
                </c:pt>
                <c:pt idx="14">
                  <c:v>2.7889999999999998E-3</c:v>
                </c:pt>
                <c:pt idx="15">
                  <c:v>5.8710000000000004E-3</c:v>
                </c:pt>
                <c:pt idx="16">
                  <c:v>1.2478E-2</c:v>
                </c:pt>
                <c:pt idx="17">
                  <c:v>2.6227E-2</c:v>
                </c:pt>
                <c:pt idx="18">
                  <c:v>5.5135999999999998E-2</c:v>
                </c:pt>
                <c:pt idx="19">
                  <c:v>0.115332</c:v>
                </c:pt>
                <c:pt idx="20">
                  <c:v>0.24115900000000001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B-42E3-855F-75911A0E3DEB}"/>
            </c:ext>
          </c:extLst>
        </c:ser>
        <c:ser>
          <c:idx val="1"/>
          <c:order val="1"/>
          <c:tx>
            <c:strRef>
              <c:f>'Mergesort Analysis'!$S$2</c:f>
              <c:strCache>
                <c:ptCount val="1"/>
                <c:pt idx="0">
                  <c:v>Parallel P1 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'Mergesort Analysis'!$S$3:$S$23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1.6899999999999999E-4</c:v>
                </c:pt>
                <c:pt idx="12">
                  <c:v>3.6000000000000002E-4</c:v>
                </c:pt>
                <c:pt idx="13">
                  <c:v>7.6599999999999997E-4</c:v>
                </c:pt>
                <c:pt idx="14">
                  <c:v>1.6130000000000001E-3</c:v>
                </c:pt>
                <c:pt idx="15">
                  <c:v>3.4030000000000002E-3</c:v>
                </c:pt>
                <c:pt idx="16">
                  <c:v>7.149E-3</c:v>
                </c:pt>
                <c:pt idx="17">
                  <c:v>1.4983E-2</c:v>
                </c:pt>
                <c:pt idx="18">
                  <c:v>3.1336000000000003E-2</c:v>
                </c:pt>
                <c:pt idx="19">
                  <c:v>6.5382999999999997E-2</c:v>
                </c:pt>
                <c:pt idx="20">
                  <c:v>0.136187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AB-42E3-855F-75911A0E3DEB}"/>
            </c:ext>
          </c:extLst>
        </c:ser>
        <c:ser>
          <c:idx val="2"/>
          <c:order val="2"/>
          <c:tx>
            <c:strRef>
              <c:f>'Mergesort Analysis'!$T$2</c:f>
              <c:strCache>
                <c:ptCount val="1"/>
                <c:pt idx="0">
                  <c:v>Parallel P1 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'Mergesort Analysis'!$T$3:$T$23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1.6899999999999999E-4</c:v>
                </c:pt>
                <c:pt idx="12">
                  <c:v>3.5799999999999997E-4</c:v>
                </c:pt>
                <c:pt idx="13">
                  <c:v>7.6199999999999998E-4</c:v>
                </c:pt>
                <c:pt idx="14">
                  <c:v>1.609E-3</c:v>
                </c:pt>
                <c:pt idx="15">
                  <c:v>3.398E-3</c:v>
                </c:pt>
                <c:pt idx="16">
                  <c:v>7.1399999999999996E-3</c:v>
                </c:pt>
                <c:pt idx="17">
                  <c:v>1.4964999999999999E-2</c:v>
                </c:pt>
                <c:pt idx="18">
                  <c:v>3.1283999999999999E-2</c:v>
                </c:pt>
                <c:pt idx="19">
                  <c:v>6.5314999999999998E-2</c:v>
                </c:pt>
                <c:pt idx="20">
                  <c:v>0.13605200000000001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AB-42E3-855F-75911A0E3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073304"/>
        <c:axId val="1326073656"/>
      </c:areaChart>
      <c:catAx>
        <c:axId val="13260733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073656"/>
        <c:crosses val="autoZero"/>
        <c:auto val="1"/>
        <c:lblAlgn val="ctr"/>
        <c:lblOffset val="100"/>
        <c:noMultiLvlLbl val="0"/>
      </c:catAx>
      <c:valAx>
        <c:axId val="132607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073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Processor MPI vs Non-MPI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Analysis'!$D$2</c:f>
              <c:strCache>
                <c:ptCount val="1"/>
                <c:pt idx="0">
                  <c:v>Serial 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Analysis'!$C$3:$C$28</c:f>
              <c:numCache>
                <c:formatCode>General</c:formatCode>
                <c:ptCount val="2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Analysis'!$D$3:$D$28</c:f>
              <c:numCache>
                <c:formatCode>General</c:formatCode>
                <c:ptCount val="26"/>
                <c:pt idx="0">
                  <c:v>6.0000000000000002E-6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3.0000000000000001E-6</c:v>
                </c:pt>
                <c:pt idx="5">
                  <c:v>3.0000000000000001E-6</c:v>
                </c:pt>
                <c:pt idx="6">
                  <c:v>6.9999999999999999E-6</c:v>
                </c:pt>
                <c:pt idx="7">
                  <c:v>1.2999999999999999E-5</c:v>
                </c:pt>
                <c:pt idx="8">
                  <c:v>2.8E-5</c:v>
                </c:pt>
                <c:pt idx="9">
                  <c:v>6.0999999999999999E-5</c:v>
                </c:pt>
                <c:pt idx="10">
                  <c:v>1.3200000000000001E-4</c:v>
                </c:pt>
                <c:pt idx="11">
                  <c:v>2.81E-4</c:v>
                </c:pt>
                <c:pt idx="12">
                  <c:v>6.3000000000000003E-4</c:v>
                </c:pt>
                <c:pt idx="13">
                  <c:v>1.2930000000000001E-3</c:v>
                </c:pt>
                <c:pt idx="14">
                  <c:v>2.7499999999999998E-3</c:v>
                </c:pt>
                <c:pt idx="15">
                  <c:v>5.8279999999999998E-3</c:v>
                </c:pt>
                <c:pt idx="16">
                  <c:v>1.2279E-2</c:v>
                </c:pt>
                <c:pt idx="17">
                  <c:v>2.5883E-2</c:v>
                </c:pt>
                <c:pt idx="18">
                  <c:v>5.4616999999999999E-2</c:v>
                </c:pt>
                <c:pt idx="19">
                  <c:v>0.12539900000000001</c:v>
                </c:pt>
                <c:pt idx="20">
                  <c:v>0.239291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27-47C3-9575-D56312799ED5}"/>
            </c:ext>
          </c:extLst>
        </c:ser>
        <c:ser>
          <c:idx val="1"/>
          <c:order val="1"/>
          <c:tx>
            <c:strRef>
              <c:f>'Mergesort Analysis'!$E$2</c:f>
              <c:strCache>
                <c:ptCount val="1"/>
                <c:pt idx="0">
                  <c:v>P1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Analysis'!$C$3:$C$28</c:f>
              <c:numCache>
                <c:formatCode>General</c:formatCode>
                <c:ptCount val="2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Analysis'!$E$3:$E$28</c:f>
              <c:numCache>
                <c:formatCode>General</c:formatCode>
                <c:ptCount val="26"/>
                <c:pt idx="0">
                  <c:v>3.9999999999999998E-6</c:v>
                </c:pt>
                <c:pt idx="1">
                  <c:v>3.8000000000000002E-5</c:v>
                </c:pt>
                <c:pt idx="2">
                  <c:v>9.9999999999999995E-7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6.0000000000000002E-6</c:v>
                </c:pt>
                <c:pt idx="7">
                  <c:v>1.2999999999999999E-5</c:v>
                </c:pt>
                <c:pt idx="8">
                  <c:v>2.9E-5</c:v>
                </c:pt>
                <c:pt idx="9">
                  <c:v>6.4999999999999994E-5</c:v>
                </c:pt>
                <c:pt idx="10">
                  <c:v>1.3300000000000001E-4</c:v>
                </c:pt>
                <c:pt idx="11">
                  <c:v>2.8499999999999999E-4</c:v>
                </c:pt>
                <c:pt idx="12">
                  <c:v>6.0899999999999995E-4</c:v>
                </c:pt>
                <c:pt idx="13">
                  <c:v>1.304E-3</c:v>
                </c:pt>
                <c:pt idx="14">
                  <c:v>2.7889999999999998E-3</c:v>
                </c:pt>
                <c:pt idx="15">
                  <c:v>5.8710000000000004E-3</c:v>
                </c:pt>
                <c:pt idx="16">
                  <c:v>1.2478E-2</c:v>
                </c:pt>
                <c:pt idx="17">
                  <c:v>2.6227E-2</c:v>
                </c:pt>
                <c:pt idx="18">
                  <c:v>5.5135999999999998E-2</c:v>
                </c:pt>
                <c:pt idx="19">
                  <c:v>0.115332</c:v>
                </c:pt>
                <c:pt idx="20">
                  <c:v>0.24115900000000001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27-47C3-9575-D56312799ED5}"/>
            </c:ext>
          </c:extLst>
        </c:ser>
        <c:ser>
          <c:idx val="2"/>
          <c:order val="2"/>
          <c:tx>
            <c:strRef>
              <c:f>'Mergesort Analysis'!$F$2</c:f>
              <c:strCache>
                <c:ptCount val="1"/>
                <c:pt idx="0">
                  <c:v>Serial Avg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Analysis'!$C$3:$C$28</c:f>
              <c:numCache>
                <c:formatCode>General</c:formatCode>
                <c:ptCount val="2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Analysis'!$F$3:$F$28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1.6899999999999999E-4</c:v>
                </c:pt>
                <c:pt idx="12">
                  <c:v>3.59E-4</c:v>
                </c:pt>
                <c:pt idx="13">
                  <c:v>7.6000000000000004E-4</c:v>
                </c:pt>
                <c:pt idx="14">
                  <c:v>1.6069999999999999E-3</c:v>
                </c:pt>
                <c:pt idx="15">
                  <c:v>3.3860000000000001E-3</c:v>
                </c:pt>
                <c:pt idx="16">
                  <c:v>7.1120000000000003E-3</c:v>
                </c:pt>
                <c:pt idx="17">
                  <c:v>1.4903E-2</c:v>
                </c:pt>
                <c:pt idx="18">
                  <c:v>3.1260999999999997E-2</c:v>
                </c:pt>
                <c:pt idx="19">
                  <c:v>6.5244999999999997E-2</c:v>
                </c:pt>
                <c:pt idx="20">
                  <c:v>0.13559199999999999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27-47C3-9575-D56312799ED5}"/>
            </c:ext>
          </c:extLst>
        </c:ser>
        <c:ser>
          <c:idx val="3"/>
          <c:order val="3"/>
          <c:tx>
            <c:strRef>
              <c:f>'Mergesort Analysis'!$G$2</c:f>
              <c:strCache>
                <c:ptCount val="1"/>
                <c:pt idx="0">
                  <c:v>P1_Avg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'Mergesort Analysis'!$C$3:$C$28</c:f>
              <c:numCache>
                <c:formatCode>General</c:formatCode>
                <c:ptCount val="2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Analysis'!$G$3:$G$28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1.6899999999999999E-4</c:v>
                </c:pt>
                <c:pt idx="12">
                  <c:v>3.6000000000000002E-4</c:v>
                </c:pt>
                <c:pt idx="13">
                  <c:v>7.6599999999999997E-4</c:v>
                </c:pt>
                <c:pt idx="14">
                  <c:v>1.6130000000000001E-3</c:v>
                </c:pt>
                <c:pt idx="15">
                  <c:v>3.4030000000000002E-3</c:v>
                </c:pt>
                <c:pt idx="16">
                  <c:v>7.149E-3</c:v>
                </c:pt>
                <c:pt idx="17">
                  <c:v>1.4983E-2</c:v>
                </c:pt>
                <c:pt idx="18">
                  <c:v>3.1336000000000003E-2</c:v>
                </c:pt>
                <c:pt idx="19">
                  <c:v>6.5382999999999997E-2</c:v>
                </c:pt>
                <c:pt idx="20">
                  <c:v>0.136187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27-47C3-9575-D56312799ED5}"/>
            </c:ext>
          </c:extLst>
        </c:ser>
        <c:ser>
          <c:idx val="4"/>
          <c:order val="4"/>
          <c:tx>
            <c:strRef>
              <c:f>'Mergesort Analysis'!$H$2</c:f>
              <c:strCache>
                <c:ptCount val="1"/>
                <c:pt idx="0">
                  <c:v>Serial Min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'Mergesort Analysis'!$C$3:$C$28</c:f>
              <c:numCache>
                <c:formatCode>General</c:formatCode>
                <c:ptCount val="2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Analysis'!$H$3:$H$28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1.6799999999999999E-4</c:v>
                </c:pt>
                <c:pt idx="12">
                  <c:v>3.57E-4</c:v>
                </c:pt>
                <c:pt idx="13">
                  <c:v>7.5799999999999999E-4</c:v>
                </c:pt>
                <c:pt idx="14">
                  <c:v>1.604E-3</c:v>
                </c:pt>
                <c:pt idx="15">
                  <c:v>3.3809999999999999E-3</c:v>
                </c:pt>
                <c:pt idx="16">
                  <c:v>7.1029999999999999E-3</c:v>
                </c:pt>
                <c:pt idx="17">
                  <c:v>1.4886E-2</c:v>
                </c:pt>
                <c:pt idx="18">
                  <c:v>3.1139E-2</c:v>
                </c:pt>
                <c:pt idx="19">
                  <c:v>6.4996999999999999E-2</c:v>
                </c:pt>
                <c:pt idx="20">
                  <c:v>0.13545099999999999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27-47C3-9575-D56312799ED5}"/>
            </c:ext>
          </c:extLst>
        </c:ser>
        <c:ser>
          <c:idx val="5"/>
          <c:order val="5"/>
          <c:tx>
            <c:strRef>
              <c:f>'Mergesort Analysis'!$I$2</c:f>
              <c:strCache>
                <c:ptCount val="1"/>
                <c:pt idx="0">
                  <c:v>P1 Min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'Mergesort Analysis'!$C$3:$C$28</c:f>
              <c:numCache>
                <c:formatCode>General</c:formatCode>
                <c:ptCount val="2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Analysis'!$I$3:$I$28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1.6899999999999999E-4</c:v>
                </c:pt>
                <c:pt idx="12">
                  <c:v>3.5799999999999997E-4</c:v>
                </c:pt>
                <c:pt idx="13">
                  <c:v>7.6199999999999998E-4</c:v>
                </c:pt>
                <c:pt idx="14">
                  <c:v>1.609E-3</c:v>
                </c:pt>
                <c:pt idx="15">
                  <c:v>3.398E-3</c:v>
                </c:pt>
                <c:pt idx="16">
                  <c:v>7.1399999999999996E-3</c:v>
                </c:pt>
                <c:pt idx="17">
                  <c:v>1.4964999999999999E-2</c:v>
                </c:pt>
                <c:pt idx="18">
                  <c:v>3.1283999999999999E-2</c:v>
                </c:pt>
                <c:pt idx="19">
                  <c:v>6.5314999999999998E-2</c:v>
                </c:pt>
                <c:pt idx="20">
                  <c:v>0.13605200000000001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727-47C3-9575-D56312799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060632"/>
        <c:axId val="1326061336"/>
      </c:scatterChart>
      <c:valAx>
        <c:axId val="1326060632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061336"/>
        <c:crosses val="autoZero"/>
        <c:crossBetween val="midCat"/>
      </c:valAx>
      <c:valAx>
        <c:axId val="132606133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060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</a:t>
            </a:r>
            <a:r>
              <a:rPr lang="en-US" baseline="0"/>
              <a:t> vs Serial vs MPI 1 processor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Analysis'!$AH$2</c:f>
              <c:strCache>
                <c:ptCount val="1"/>
                <c:pt idx="0">
                  <c:v>Matrix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Analysis'!$AG$3:$AG$23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Analysis'!$AH$3:$AH$23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6.9999999999999999E-6</c:v>
                </c:pt>
                <c:pt idx="2">
                  <c:v>3.9999999999999998E-6</c:v>
                </c:pt>
                <c:pt idx="3">
                  <c:v>3.9999999999999998E-6</c:v>
                </c:pt>
                <c:pt idx="4">
                  <c:v>6.0000000000000002E-6</c:v>
                </c:pt>
                <c:pt idx="5">
                  <c:v>1.4E-5</c:v>
                </c:pt>
                <c:pt idx="6">
                  <c:v>3.6999999999999998E-5</c:v>
                </c:pt>
                <c:pt idx="7">
                  <c:v>1.07E-4</c:v>
                </c:pt>
                <c:pt idx="8">
                  <c:v>3.4900000000000003E-4</c:v>
                </c:pt>
                <c:pt idx="9">
                  <c:v>1.2509999999999999E-3</c:v>
                </c:pt>
                <c:pt idx="10">
                  <c:v>4.2630000000000003E-3</c:v>
                </c:pt>
                <c:pt idx="11">
                  <c:v>1.6354E-2</c:v>
                </c:pt>
                <c:pt idx="12">
                  <c:v>6.5680000000000002E-2</c:v>
                </c:pt>
                <c:pt idx="13">
                  <c:v>0.288885</c:v>
                </c:pt>
                <c:pt idx="14">
                  <c:v>1.33714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E8-49A8-BEFA-401C88E4FC59}"/>
            </c:ext>
          </c:extLst>
        </c:ser>
        <c:ser>
          <c:idx val="1"/>
          <c:order val="1"/>
          <c:tx>
            <c:strRef>
              <c:f>'Mergesort Analysis'!$AI$2</c:f>
              <c:strCache>
                <c:ptCount val="1"/>
                <c:pt idx="0">
                  <c:v>Serial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Analysis'!$AG$3:$AG$23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Analysis'!$AI$3:$AI$23</c:f>
              <c:numCache>
                <c:formatCode>General</c:formatCode>
                <c:ptCount val="21"/>
                <c:pt idx="0">
                  <c:v>6.0000000000000002E-6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3.0000000000000001E-6</c:v>
                </c:pt>
                <c:pt idx="5">
                  <c:v>3.0000000000000001E-6</c:v>
                </c:pt>
                <c:pt idx="6">
                  <c:v>6.9999999999999999E-6</c:v>
                </c:pt>
                <c:pt idx="7">
                  <c:v>1.2999999999999999E-5</c:v>
                </c:pt>
                <c:pt idx="8">
                  <c:v>2.8E-5</c:v>
                </c:pt>
                <c:pt idx="9">
                  <c:v>6.0999999999999999E-5</c:v>
                </c:pt>
                <c:pt idx="10">
                  <c:v>1.3200000000000001E-4</c:v>
                </c:pt>
                <c:pt idx="11">
                  <c:v>2.81E-4</c:v>
                </c:pt>
                <c:pt idx="12">
                  <c:v>6.3000000000000003E-4</c:v>
                </c:pt>
                <c:pt idx="13">
                  <c:v>1.2930000000000001E-3</c:v>
                </c:pt>
                <c:pt idx="14">
                  <c:v>2.7499999999999998E-3</c:v>
                </c:pt>
                <c:pt idx="15">
                  <c:v>5.8279999999999998E-3</c:v>
                </c:pt>
                <c:pt idx="16">
                  <c:v>1.2279E-2</c:v>
                </c:pt>
                <c:pt idx="17">
                  <c:v>2.5883E-2</c:v>
                </c:pt>
                <c:pt idx="18">
                  <c:v>5.4616999999999999E-2</c:v>
                </c:pt>
                <c:pt idx="19">
                  <c:v>0.12539900000000001</c:v>
                </c:pt>
                <c:pt idx="20">
                  <c:v>0.239291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E8-49A8-BEFA-401C88E4FC59}"/>
            </c:ext>
          </c:extLst>
        </c:ser>
        <c:ser>
          <c:idx val="2"/>
          <c:order val="2"/>
          <c:tx>
            <c:strRef>
              <c:f>'Mergesort Analysis'!$AJ$2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Analysis'!$AG$3:$AG$23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Analysis'!$AJ$3:$AJ$23</c:f>
              <c:numCache>
                <c:formatCode>General</c:formatCode>
                <c:ptCount val="21"/>
                <c:pt idx="0">
                  <c:v>3.9999999999999998E-6</c:v>
                </c:pt>
                <c:pt idx="1">
                  <c:v>3.8000000000000002E-5</c:v>
                </c:pt>
                <c:pt idx="2">
                  <c:v>9.9999999999999995E-7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6.0000000000000002E-6</c:v>
                </c:pt>
                <c:pt idx="7">
                  <c:v>1.2999999999999999E-5</c:v>
                </c:pt>
                <c:pt idx="8">
                  <c:v>2.9E-5</c:v>
                </c:pt>
                <c:pt idx="9">
                  <c:v>6.4999999999999994E-5</c:v>
                </c:pt>
                <c:pt idx="10">
                  <c:v>1.3300000000000001E-4</c:v>
                </c:pt>
                <c:pt idx="11">
                  <c:v>2.8499999999999999E-4</c:v>
                </c:pt>
                <c:pt idx="12">
                  <c:v>6.0899999999999995E-4</c:v>
                </c:pt>
                <c:pt idx="13">
                  <c:v>1.304E-3</c:v>
                </c:pt>
                <c:pt idx="14">
                  <c:v>2.7889999999999998E-3</c:v>
                </c:pt>
                <c:pt idx="15">
                  <c:v>5.8710000000000004E-3</c:v>
                </c:pt>
                <c:pt idx="16">
                  <c:v>1.2478E-2</c:v>
                </c:pt>
                <c:pt idx="17">
                  <c:v>2.6227E-2</c:v>
                </c:pt>
                <c:pt idx="18">
                  <c:v>5.5135999999999998E-2</c:v>
                </c:pt>
                <c:pt idx="19">
                  <c:v>0.115332</c:v>
                </c:pt>
                <c:pt idx="20">
                  <c:v>0.24115900000000001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E8-49A8-BEFA-401C88E4F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060632"/>
        <c:axId val="1326061336"/>
      </c:scatterChart>
      <c:valAx>
        <c:axId val="1326060632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061336"/>
        <c:crosses val="autoZero"/>
        <c:crossBetween val="midCat"/>
      </c:valAx>
      <c:valAx>
        <c:axId val="132606133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060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</a:t>
            </a:r>
            <a:r>
              <a:rPr lang="en-US" baseline="0"/>
              <a:t> vs Serial vs MPI 1 processor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Analysis'!$AH$2</c:f>
              <c:strCache>
                <c:ptCount val="1"/>
                <c:pt idx="0">
                  <c:v>Matrix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Analysis'!$AG$3:$AG$17</c:f>
              <c:numCache>
                <c:formatCode>General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</c:numCache>
            </c:numRef>
          </c:xVal>
          <c:yVal>
            <c:numRef>
              <c:f>'Mergesort Analysis'!$AH$3:$AH$17</c:f>
              <c:numCache>
                <c:formatCode>General</c:formatCode>
                <c:ptCount val="15"/>
                <c:pt idx="0">
                  <c:v>3.0000000000000001E-6</c:v>
                </c:pt>
                <c:pt idx="1">
                  <c:v>6.9999999999999999E-6</c:v>
                </c:pt>
                <c:pt idx="2">
                  <c:v>3.9999999999999998E-6</c:v>
                </c:pt>
                <c:pt idx="3">
                  <c:v>3.9999999999999998E-6</c:v>
                </c:pt>
                <c:pt idx="4">
                  <c:v>6.0000000000000002E-6</c:v>
                </c:pt>
                <c:pt idx="5">
                  <c:v>1.4E-5</c:v>
                </c:pt>
                <c:pt idx="6">
                  <c:v>3.6999999999999998E-5</c:v>
                </c:pt>
                <c:pt idx="7">
                  <c:v>1.07E-4</c:v>
                </c:pt>
                <c:pt idx="8">
                  <c:v>3.4900000000000003E-4</c:v>
                </c:pt>
                <c:pt idx="9">
                  <c:v>1.2509999999999999E-3</c:v>
                </c:pt>
                <c:pt idx="10">
                  <c:v>4.2630000000000003E-3</c:v>
                </c:pt>
                <c:pt idx="11">
                  <c:v>1.6354E-2</c:v>
                </c:pt>
                <c:pt idx="12">
                  <c:v>6.5680000000000002E-2</c:v>
                </c:pt>
                <c:pt idx="13">
                  <c:v>0.288885</c:v>
                </c:pt>
                <c:pt idx="14">
                  <c:v>1.33714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6D-4FFF-A860-16453D678F33}"/>
            </c:ext>
          </c:extLst>
        </c:ser>
        <c:ser>
          <c:idx val="1"/>
          <c:order val="1"/>
          <c:tx>
            <c:strRef>
              <c:f>'Mergesort Analysis'!$AI$2</c:f>
              <c:strCache>
                <c:ptCount val="1"/>
                <c:pt idx="0">
                  <c:v>Serial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Analysis'!$AG$3:$AG$17</c:f>
              <c:numCache>
                <c:formatCode>General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</c:numCache>
            </c:numRef>
          </c:xVal>
          <c:yVal>
            <c:numRef>
              <c:f>'Mergesort Analysis'!$AI$3:$AI$17</c:f>
              <c:numCache>
                <c:formatCode>General</c:formatCode>
                <c:ptCount val="15"/>
                <c:pt idx="0">
                  <c:v>6.0000000000000002E-6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3.0000000000000001E-6</c:v>
                </c:pt>
                <c:pt idx="5">
                  <c:v>3.0000000000000001E-6</c:v>
                </c:pt>
                <c:pt idx="6">
                  <c:v>6.9999999999999999E-6</c:v>
                </c:pt>
                <c:pt idx="7">
                  <c:v>1.2999999999999999E-5</c:v>
                </c:pt>
                <c:pt idx="8">
                  <c:v>2.8E-5</c:v>
                </c:pt>
                <c:pt idx="9">
                  <c:v>6.0999999999999999E-5</c:v>
                </c:pt>
                <c:pt idx="10">
                  <c:v>1.3200000000000001E-4</c:v>
                </c:pt>
                <c:pt idx="11">
                  <c:v>2.81E-4</c:v>
                </c:pt>
                <c:pt idx="12">
                  <c:v>6.3000000000000003E-4</c:v>
                </c:pt>
                <c:pt idx="13">
                  <c:v>1.2930000000000001E-3</c:v>
                </c:pt>
                <c:pt idx="14">
                  <c:v>2.7499999999999998E-3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6D-4FFF-A860-16453D678F33}"/>
            </c:ext>
          </c:extLst>
        </c:ser>
        <c:ser>
          <c:idx val="2"/>
          <c:order val="2"/>
          <c:tx>
            <c:strRef>
              <c:f>'Mergesort Analysis'!$AJ$2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Analysis'!$AG$3:$AG$17</c:f>
              <c:numCache>
                <c:formatCode>General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</c:numCache>
            </c:numRef>
          </c:xVal>
          <c:yVal>
            <c:numRef>
              <c:f>'Mergesort Analysis'!$AJ$3:$AJ$17</c:f>
              <c:numCache>
                <c:formatCode>General</c:formatCode>
                <c:ptCount val="15"/>
                <c:pt idx="0">
                  <c:v>3.9999999999999998E-6</c:v>
                </c:pt>
                <c:pt idx="1">
                  <c:v>3.8000000000000002E-5</c:v>
                </c:pt>
                <c:pt idx="2">
                  <c:v>9.9999999999999995E-7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6.0000000000000002E-6</c:v>
                </c:pt>
                <c:pt idx="7">
                  <c:v>1.2999999999999999E-5</c:v>
                </c:pt>
                <c:pt idx="8">
                  <c:v>2.9E-5</c:v>
                </c:pt>
                <c:pt idx="9">
                  <c:v>6.4999999999999994E-5</c:v>
                </c:pt>
                <c:pt idx="10">
                  <c:v>1.3300000000000001E-4</c:v>
                </c:pt>
                <c:pt idx="11">
                  <c:v>2.8499999999999999E-4</c:v>
                </c:pt>
                <c:pt idx="12">
                  <c:v>6.0899999999999995E-4</c:v>
                </c:pt>
                <c:pt idx="13">
                  <c:v>1.304E-3</c:v>
                </c:pt>
                <c:pt idx="14">
                  <c:v>2.7889999999999998E-3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6D-4FFF-A860-16453D678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060632"/>
        <c:axId val="1326061336"/>
      </c:scatterChart>
      <c:valAx>
        <c:axId val="1326060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061336"/>
        <c:crosses val="autoZero"/>
        <c:crossBetween val="midCat"/>
      </c:valAx>
      <c:valAx>
        <c:axId val="132606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060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Analysis'!$AN$2</c:f>
              <c:strCache>
                <c:ptCount val="1"/>
                <c:pt idx="0">
                  <c:v>Matrix 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Analysis'!$AM$3:$AM$17</c:f>
              <c:numCache>
                <c:formatCode>General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</c:numCache>
            </c:numRef>
          </c:xVal>
          <c:yVal>
            <c:numRef>
              <c:f>'Mergesort Analysis'!$AN$3:$AN$17</c:f>
              <c:numCache>
                <c:formatCode>General</c:formatCode>
                <c:ptCount val="15"/>
                <c:pt idx="0">
                  <c:v>3.0000000000000001E-6</c:v>
                </c:pt>
                <c:pt idx="1">
                  <c:v>6.9999999999999999E-6</c:v>
                </c:pt>
                <c:pt idx="2">
                  <c:v>3.9999999999999998E-6</c:v>
                </c:pt>
                <c:pt idx="3">
                  <c:v>3.9999999999999998E-6</c:v>
                </c:pt>
                <c:pt idx="4">
                  <c:v>6.0000000000000002E-6</c:v>
                </c:pt>
                <c:pt idx="5">
                  <c:v>1.4E-5</c:v>
                </c:pt>
                <c:pt idx="6">
                  <c:v>3.6999999999999998E-5</c:v>
                </c:pt>
                <c:pt idx="7">
                  <c:v>1.07E-4</c:v>
                </c:pt>
                <c:pt idx="8">
                  <c:v>3.4900000000000003E-4</c:v>
                </c:pt>
                <c:pt idx="9">
                  <c:v>1.2509999999999999E-3</c:v>
                </c:pt>
                <c:pt idx="10">
                  <c:v>4.2630000000000003E-3</c:v>
                </c:pt>
                <c:pt idx="11">
                  <c:v>1.6354E-2</c:v>
                </c:pt>
                <c:pt idx="12">
                  <c:v>6.5680000000000002E-2</c:v>
                </c:pt>
                <c:pt idx="13">
                  <c:v>0.288885</c:v>
                </c:pt>
                <c:pt idx="14">
                  <c:v>1.33714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6-4FBC-B4B3-9FD11744872C}"/>
            </c:ext>
          </c:extLst>
        </c:ser>
        <c:ser>
          <c:idx val="1"/>
          <c:order val="1"/>
          <c:tx>
            <c:strRef>
              <c:f>'Mergesort Analysis'!$AO$2</c:f>
              <c:strCache>
                <c:ptCount val="1"/>
                <c:pt idx="0">
                  <c:v>Matrix 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Analysis'!$AM$3:$AM$17</c:f>
              <c:numCache>
                <c:formatCode>General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</c:numCache>
            </c:numRef>
          </c:xVal>
          <c:yVal>
            <c:numRef>
              <c:f>'Mergesort Analysis'!$AO$3:$AO$17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3.9999999999999998E-6</c:v>
                </c:pt>
                <c:pt idx="5">
                  <c:v>1.0000000000000001E-5</c:v>
                </c:pt>
                <c:pt idx="6">
                  <c:v>2.8E-5</c:v>
                </c:pt>
                <c:pt idx="7">
                  <c:v>8.2000000000000001E-5</c:v>
                </c:pt>
                <c:pt idx="8">
                  <c:v>2.5799999999999998E-4</c:v>
                </c:pt>
                <c:pt idx="9">
                  <c:v>9.2500000000000004E-4</c:v>
                </c:pt>
                <c:pt idx="10">
                  <c:v>3.5379999999999999E-3</c:v>
                </c:pt>
                <c:pt idx="11">
                  <c:v>1.3937E-2</c:v>
                </c:pt>
                <c:pt idx="12">
                  <c:v>5.5787999999999997E-2</c:v>
                </c:pt>
                <c:pt idx="13">
                  <c:v>0.25743500000000002</c:v>
                </c:pt>
                <c:pt idx="14">
                  <c:v>1.1472979999999999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66-4FBC-B4B3-9FD11744872C}"/>
            </c:ext>
          </c:extLst>
        </c:ser>
        <c:ser>
          <c:idx val="2"/>
          <c:order val="2"/>
          <c:tx>
            <c:strRef>
              <c:f>'Mergesort Analysis'!$AP$2</c:f>
              <c:strCache>
                <c:ptCount val="1"/>
                <c:pt idx="0">
                  <c:v>Matrix 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Analysis'!$AM$3:$AM$17</c:f>
              <c:numCache>
                <c:formatCode>General</c:formatCode>
                <c:ptCount val="1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</c:numCache>
            </c:numRef>
          </c:xVal>
          <c:yVal>
            <c:numRef>
              <c:f>'Mergesort Analysis'!$AP$3:$AP$17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3.9999999999999998E-6</c:v>
                </c:pt>
                <c:pt idx="5">
                  <c:v>1.0000000000000001E-5</c:v>
                </c:pt>
                <c:pt idx="6">
                  <c:v>2.8E-5</c:v>
                </c:pt>
                <c:pt idx="7">
                  <c:v>8.1000000000000004E-5</c:v>
                </c:pt>
                <c:pt idx="8">
                  <c:v>2.5700000000000001E-4</c:v>
                </c:pt>
                <c:pt idx="9">
                  <c:v>9.19E-4</c:v>
                </c:pt>
                <c:pt idx="10">
                  <c:v>3.5279999999999999E-3</c:v>
                </c:pt>
                <c:pt idx="11">
                  <c:v>1.3908999999999999E-2</c:v>
                </c:pt>
                <c:pt idx="12">
                  <c:v>5.5470999999999999E-2</c:v>
                </c:pt>
                <c:pt idx="13">
                  <c:v>0.22931299999999999</c:v>
                </c:pt>
                <c:pt idx="14">
                  <c:v>0.962723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66-4FBC-B4B3-9FD117448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Invalid</a:t>
            </a:r>
            <a:r>
              <a:rPr lang="en-US" baseline="0"/>
              <a:t> Runs per Bytes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Analysis'!$AU$2</c:f>
              <c:strCache>
                <c:ptCount val="1"/>
                <c:pt idx="0">
                  <c:v>Serial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Analysis'!$AT$3:$AT$23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Analysis'!$AU$3:$AU$23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77-4BF3-96E4-35648DC903CB}"/>
            </c:ext>
          </c:extLst>
        </c:ser>
        <c:ser>
          <c:idx val="1"/>
          <c:order val="1"/>
          <c:tx>
            <c:strRef>
              <c:f>'Mergesort Analysis'!$AV$2</c:f>
              <c:strCache>
                <c:ptCount val="1"/>
                <c:pt idx="0">
                  <c:v>Matrix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Analysis'!$AT$3:$AT$23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Analysis'!$AV$3:$AV$23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77-4BF3-96E4-35648DC903CB}"/>
            </c:ext>
          </c:extLst>
        </c:ser>
        <c:ser>
          <c:idx val="2"/>
          <c:order val="2"/>
          <c:tx>
            <c:strRef>
              <c:f>'Mergesort Analysis'!$AW$2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Analysis'!$AT$3:$AT$23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Analysis'!$AW$3:$AW$23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77-4BF3-96E4-35648DC903CB}"/>
            </c:ext>
          </c:extLst>
        </c:ser>
        <c:ser>
          <c:idx val="3"/>
          <c:order val="3"/>
          <c:tx>
            <c:strRef>
              <c:f>'Mergesort Analysis'!$AX$2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'Mergesort Analysis'!$AT$3:$AT$23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Analysis'!$AX$3:$AX$23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77-4BF3-96E4-35648DC903CB}"/>
            </c:ext>
          </c:extLst>
        </c:ser>
        <c:ser>
          <c:idx val="4"/>
          <c:order val="4"/>
          <c:tx>
            <c:strRef>
              <c:f>'Mergesort Analysis'!$AY$2</c:f>
              <c:strCache>
                <c:ptCount val="1"/>
                <c:pt idx="0">
                  <c:v>P4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'Mergesort Analysis'!$AT$3:$AT$23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Analysis'!$AY$3:$AY$23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77-4BF3-96E4-35648DC903CB}"/>
            </c:ext>
          </c:extLst>
        </c:ser>
        <c:ser>
          <c:idx val="5"/>
          <c:order val="5"/>
          <c:tx>
            <c:strRef>
              <c:f>'Mergesort Analysis'!$AZ$2</c:f>
              <c:strCache>
                <c:ptCount val="1"/>
                <c:pt idx="0">
                  <c:v>P8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'Mergesort Analysis'!$AT$3:$AT$23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Analysis'!$AZ$3:$AZ$23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477-4BF3-96E4-35648DC903CB}"/>
            </c:ext>
          </c:extLst>
        </c:ser>
        <c:ser>
          <c:idx val="6"/>
          <c:order val="6"/>
          <c:tx>
            <c:strRef>
              <c:f>'Mergesort Analysis'!$BA$2</c:f>
              <c:strCache>
                <c:ptCount val="1"/>
                <c:pt idx="0">
                  <c:v>P16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'Mergesort Analysis'!$AT$3:$AT$23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Analysis'!$BA$3:$BA$23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77-4BF3-96E4-35648DC903CB}"/>
            </c:ext>
          </c:extLst>
        </c:ser>
        <c:ser>
          <c:idx val="7"/>
          <c:order val="7"/>
          <c:tx>
            <c:strRef>
              <c:f>'Mergesort Analysis'!$BB$2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'Mergesort Analysis'!$AT$3:$AT$23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Analysis'!$BB$3:$BB$23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14</c:v>
                </c:pt>
                <c:pt idx="7">
                  <c:v>14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15</c:v>
                </c:pt>
                <c:pt idx="15">
                  <c:v>16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477-4BF3-96E4-35648DC903CB}"/>
            </c:ext>
          </c:extLst>
        </c:ser>
        <c:ser>
          <c:idx val="8"/>
          <c:order val="8"/>
          <c:tx>
            <c:strRef>
              <c:f>'Mergesort Analysis'!$BC$2</c:f>
              <c:strCache>
                <c:ptCount val="1"/>
                <c:pt idx="0">
                  <c:v>P64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'Mergesort Analysis'!$AT$3:$AT$23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Analysis'!$BC$3:$BC$23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26</c:v>
                </c:pt>
                <c:pt idx="8">
                  <c:v>28</c:v>
                </c:pt>
                <c:pt idx="9">
                  <c:v>27</c:v>
                </c:pt>
                <c:pt idx="10">
                  <c:v>31</c:v>
                </c:pt>
                <c:pt idx="11">
                  <c:v>32</c:v>
                </c:pt>
                <c:pt idx="12">
                  <c:v>32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32</c:v>
                </c:pt>
                <c:pt idx="17">
                  <c:v>31</c:v>
                </c:pt>
                <c:pt idx="18">
                  <c:v>32</c:v>
                </c:pt>
                <c:pt idx="19">
                  <c:v>31</c:v>
                </c:pt>
                <c:pt idx="20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477-4BF3-96E4-35648DC90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P1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Analysis'!$BG$2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Analysis'!$BF$3:$BF$23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Analysis'!$BG$3:$BG$23</c:f>
              <c:numCache>
                <c:formatCode>General</c:formatCode>
                <c:ptCount val="21"/>
                <c:pt idx="0">
                  <c:v>3.9999999999999998E-6</c:v>
                </c:pt>
                <c:pt idx="1">
                  <c:v>3.8000000000000002E-5</c:v>
                </c:pt>
                <c:pt idx="2">
                  <c:v>9.9999999999999995E-7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6.0000000000000002E-6</c:v>
                </c:pt>
                <c:pt idx="7">
                  <c:v>1.2999999999999999E-5</c:v>
                </c:pt>
                <c:pt idx="8">
                  <c:v>2.9E-5</c:v>
                </c:pt>
                <c:pt idx="9">
                  <c:v>6.4999999999999994E-5</c:v>
                </c:pt>
                <c:pt idx="10">
                  <c:v>1.3300000000000001E-4</c:v>
                </c:pt>
                <c:pt idx="11">
                  <c:v>2.8499999999999999E-4</c:v>
                </c:pt>
                <c:pt idx="12">
                  <c:v>6.0899999999999995E-4</c:v>
                </c:pt>
                <c:pt idx="13">
                  <c:v>1.304E-3</c:v>
                </c:pt>
                <c:pt idx="14">
                  <c:v>2.7889999999999998E-3</c:v>
                </c:pt>
                <c:pt idx="15">
                  <c:v>5.8710000000000004E-3</c:v>
                </c:pt>
                <c:pt idx="16">
                  <c:v>1.2478E-2</c:v>
                </c:pt>
                <c:pt idx="17">
                  <c:v>2.6227E-2</c:v>
                </c:pt>
                <c:pt idx="18">
                  <c:v>5.5135999999999998E-2</c:v>
                </c:pt>
                <c:pt idx="19">
                  <c:v>0.115332</c:v>
                </c:pt>
                <c:pt idx="20">
                  <c:v>0.24115900000000001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6B-4E4F-AAE1-2DB6D6C02A01}"/>
            </c:ext>
          </c:extLst>
        </c:ser>
        <c:ser>
          <c:idx val="1"/>
          <c:order val="1"/>
          <c:tx>
            <c:strRef>
              <c:f>'Mergesort Analysis'!$BH$2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Analysis'!$BF$3:$BF$23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Analysis'!$BH$3:$BH$23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1.6899999999999999E-4</c:v>
                </c:pt>
                <c:pt idx="12">
                  <c:v>3.6000000000000002E-4</c:v>
                </c:pt>
                <c:pt idx="13">
                  <c:v>7.6599999999999997E-4</c:v>
                </c:pt>
                <c:pt idx="14">
                  <c:v>1.6130000000000001E-3</c:v>
                </c:pt>
                <c:pt idx="15">
                  <c:v>3.4030000000000002E-3</c:v>
                </c:pt>
                <c:pt idx="16">
                  <c:v>7.149E-3</c:v>
                </c:pt>
                <c:pt idx="17">
                  <c:v>1.4983E-2</c:v>
                </c:pt>
                <c:pt idx="18">
                  <c:v>3.1336000000000003E-2</c:v>
                </c:pt>
                <c:pt idx="19">
                  <c:v>6.5382999999999997E-2</c:v>
                </c:pt>
                <c:pt idx="20">
                  <c:v>0.136187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6B-4E4F-AAE1-2DB6D6C02A01}"/>
            </c:ext>
          </c:extLst>
        </c:ser>
        <c:ser>
          <c:idx val="2"/>
          <c:order val="2"/>
          <c:tx>
            <c:strRef>
              <c:f>'Mergesort Analysis'!$BI$2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Analysis'!$BF$3:$BF$23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Analysis'!$BI$3:$BI$23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1.6899999999999999E-4</c:v>
                </c:pt>
                <c:pt idx="12">
                  <c:v>3.5799999999999997E-4</c:v>
                </c:pt>
                <c:pt idx="13">
                  <c:v>7.6199999999999998E-4</c:v>
                </c:pt>
                <c:pt idx="14">
                  <c:v>1.609E-3</c:v>
                </c:pt>
                <c:pt idx="15">
                  <c:v>3.398E-3</c:v>
                </c:pt>
                <c:pt idx="16">
                  <c:v>7.1399999999999996E-3</c:v>
                </c:pt>
                <c:pt idx="17">
                  <c:v>1.4964999999999999E-2</c:v>
                </c:pt>
                <c:pt idx="18">
                  <c:v>3.1283999999999999E-2</c:v>
                </c:pt>
                <c:pt idx="19">
                  <c:v>6.5314999999999998E-2</c:v>
                </c:pt>
                <c:pt idx="20">
                  <c:v>0.13605200000000001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6B-4E4F-AAE1-2DB6D6C02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P2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Analysis'!$BL$2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Analysis'!$BK$3:$BK$23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Analysis'!$BL$3:$BL$23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4.8000000000000001E-5</c:v>
                </c:pt>
                <c:pt idx="3">
                  <c:v>1.2E-5</c:v>
                </c:pt>
                <c:pt idx="4">
                  <c:v>1.2999999999999999E-5</c:v>
                </c:pt>
                <c:pt idx="5">
                  <c:v>1.2999999999999999E-5</c:v>
                </c:pt>
                <c:pt idx="6">
                  <c:v>1.5999999999999999E-5</c:v>
                </c:pt>
                <c:pt idx="7">
                  <c:v>2.0000000000000002E-5</c:v>
                </c:pt>
                <c:pt idx="8">
                  <c:v>2.4000000000000001E-5</c:v>
                </c:pt>
                <c:pt idx="9">
                  <c:v>3.8000000000000002E-5</c:v>
                </c:pt>
                <c:pt idx="10">
                  <c:v>8.6000000000000003E-5</c:v>
                </c:pt>
                <c:pt idx="11">
                  <c:v>1.94E-4</c:v>
                </c:pt>
                <c:pt idx="12">
                  <c:v>3.5E-4</c:v>
                </c:pt>
                <c:pt idx="13">
                  <c:v>7.2000000000000005E-4</c:v>
                </c:pt>
                <c:pt idx="14">
                  <c:v>1.5319999999999999E-3</c:v>
                </c:pt>
                <c:pt idx="15">
                  <c:v>3.251E-3</c:v>
                </c:pt>
                <c:pt idx="16">
                  <c:v>6.7359999999999998E-3</c:v>
                </c:pt>
                <c:pt idx="17">
                  <c:v>1.4076999999999999E-2</c:v>
                </c:pt>
                <c:pt idx="18">
                  <c:v>2.9361000000000002E-2</c:v>
                </c:pt>
                <c:pt idx="19">
                  <c:v>6.1276999999999998E-2</c:v>
                </c:pt>
                <c:pt idx="20">
                  <c:v>0.12790699999999999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85-48CA-9472-FBA03426C829}"/>
            </c:ext>
          </c:extLst>
        </c:ser>
        <c:ser>
          <c:idx val="1"/>
          <c:order val="1"/>
          <c:tx>
            <c:strRef>
              <c:f>'Mergesort Analysis'!$BM$2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Analysis'!$BK$3:$BK$23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Analysis'!$BM$3:$BM$23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3.0000000000000001E-6</c:v>
                </c:pt>
                <c:pt idx="7">
                  <c:v>5.0000000000000004E-6</c:v>
                </c:pt>
                <c:pt idx="8">
                  <c:v>1.1E-5</c:v>
                </c:pt>
                <c:pt idx="9">
                  <c:v>2.0999999999999999E-5</c:v>
                </c:pt>
                <c:pt idx="10">
                  <c:v>4.3999999999999999E-5</c:v>
                </c:pt>
                <c:pt idx="11">
                  <c:v>9.2999999999999997E-5</c:v>
                </c:pt>
                <c:pt idx="12">
                  <c:v>1.9599999999999999E-4</c:v>
                </c:pt>
                <c:pt idx="13">
                  <c:v>4.1100000000000002E-4</c:v>
                </c:pt>
                <c:pt idx="14">
                  <c:v>8.6200000000000003E-4</c:v>
                </c:pt>
                <c:pt idx="15">
                  <c:v>1.807E-3</c:v>
                </c:pt>
                <c:pt idx="16">
                  <c:v>3.784E-3</c:v>
                </c:pt>
                <c:pt idx="17">
                  <c:v>7.9030000000000003E-3</c:v>
                </c:pt>
                <c:pt idx="18">
                  <c:v>1.6473999999999999E-2</c:v>
                </c:pt>
                <c:pt idx="19">
                  <c:v>3.4304000000000001E-2</c:v>
                </c:pt>
                <c:pt idx="20">
                  <c:v>7.1305999999999994E-2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85-48CA-9472-FBA03426C829}"/>
            </c:ext>
          </c:extLst>
        </c:ser>
        <c:ser>
          <c:idx val="2"/>
          <c:order val="2"/>
          <c:tx>
            <c:strRef>
              <c:f>'Mergesort Analysis'!$BN$2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Analysis'!$BK$3:$BK$23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Analysis'!$BN$3:$BN$23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3.0000000000000001E-6</c:v>
                </c:pt>
                <c:pt idx="7">
                  <c:v>5.0000000000000004E-6</c:v>
                </c:pt>
                <c:pt idx="8">
                  <c:v>1.0000000000000001E-5</c:v>
                </c:pt>
                <c:pt idx="9">
                  <c:v>2.0999999999999999E-5</c:v>
                </c:pt>
                <c:pt idx="10">
                  <c:v>4.3999999999999999E-5</c:v>
                </c:pt>
                <c:pt idx="11">
                  <c:v>9.2E-5</c:v>
                </c:pt>
                <c:pt idx="12">
                  <c:v>1.95E-4</c:v>
                </c:pt>
                <c:pt idx="13">
                  <c:v>4.0900000000000002E-4</c:v>
                </c:pt>
                <c:pt idx="14">
                  <c:v>8.5800000000000004E-4</c:v>
                </c:pt>
                <c:pt idx="15">
                  <c:v>1.8E-3</c:v>
                </c:pt>
                <c:pt idx="16">
                  <c:v>3.7750000000000001E-3</c:v>
                </c:pt>
                <c:pt idx="17">
                  <c:v>7.8899999999999994E-3</c:v>
                </c:pt>
                <c:pt idx="18">
                  <c:v>1.6452000000000001E-2</c:v>
                </c:pt>
                <c:pt idx="19">
                  <c:v>3.4258999999999998E-2</c:v>
                </c:pt>
                <c:pt idx="20">
                  <c:v>7.1217000000000003E-2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85-48CA-9472-FBA03426C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P4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Analysis'!$BQ$2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Analysis'!$BP$3:$BP$23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Analysis'!$BQ$3:$BQ$23</c:f>
              <c:numCache>
                <c:formatCode>General</c:formatCode>
                <c:ptCount val="21"/>
                <c:pt idx="0">
                  <c:v>1.9999999999999999E-6</c:v>
                </c:pt>
                <c:pt idx="1">
                  <c:v>1.1E-5</c:v>
                </c:pt>
                <c:pt idx="2">
                  <c:v>9.9999999999999995E-7</c:v>
                </c:pt>
                <c:pt idx="3">
                  <c:v>1.5E-5</c:v>
                </c:pt>
                <c:pt idx="4">
                  <c:v>1.5999999999999999E-5</c:v>
                </c:pt>
                <c:pt idx="5">
                  <c:v>1.9000000000000001E-5</c:v>
                </c:pt>
                <c:pt idx="6">
                  <c:v>1.9000000000000001E-5</c:v>
                </c:pt>
                <c:pt idx="7">
                  <c:v>2.1999999999999999E-5</c:v>
                </c:pt>
                <c:pt idx="8">
                  <c:v>2.5999999999999998E-5</c:v>
                </c:pt>
                <c:pt idx="9">
                  <c:v>3.4999999999999997E-5</c:v>
                </c:pt>
                <c:pt idx="10">
                  <c:v>5.3000000000000001E-5</c:v>
                </c:pt>
                <c:pt idx="11">
                  <c:v>9.7E-5</c:v>
                </c:pt>
                <c:pt idx="12">
                  <c:v>1.7699999999999999E-4</c:v>
                </c:pt>
                <c:pt idx="13">
                  <c:v>3.59E-4</c:v>
                </c:pt>
                <c:pt idx="14">
                  <c:v>1.2979999999999999E-3</c:v>
                </c:pt>
                <c:pt idx="15">
                  <c:v>1.343E-3</c:v>
                </c:pt>
                <c:pt idx="16">
                  <c:v>2.8869999999999998E-3</c:v>
                </c:pt>
                <c:pt idx="17">
                  <c:v>5.7540000000000004E-3</c:v>
                </c:pt>
                <c:pt idx="18">
                  <c:v>1.1372E-2</c:v>
                </c:pt>
                <c:pt idx="19">
                  <c:v>2.3425000000000001E-2</c:v>
                </c:pt>
                <c:pt idx="20">
                  <c:v>4.9117000000000001E-2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02-472F-99E3-A295D9487C39}"/>
            </c:ext>
          </c:extLst>
        </c:ser>
        <c:ser>
          <c:idx val="1"/>
          <c:order val="1"/>
          <c:tx>
            <c:strRef>
              <c:f>'Mergesort Analysis'!$BR$2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Analysis'!$BP$3:$BP$23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Analysis'!$BR$3:$BR$23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3.9999999999999998E-6</c:v>
                </c:pt>
                <c:pt idx="4">
                  <c:v>3.9999999999999998E-6</c:v>
                </c:pt>
                <c:pt idx="5">
                  <c:v>5.0000000000000004E-6</c:v>
                </c:pt>
                <c:pt idx="6">
                  <c:v>6.0000000000000002E-6</c:v>
                </c:pt>
                <c:pt idx="7">
                  <c:v>7.9999999999999996E-6</c:v>
                </c:pt>
                <c:pt idx="8">
                  <c:v>1.1E-5</c:v>
                </c:pt>
                <c:pt idx="9">
                  <c:v>2.0000000000000002E-5</c:v>
                </c:pt>
                <c:pt idx="10">
                  <c:v>3.6999999999999998E-5</c:v>
                </c:pt>
                <c:pt idx="11">
                  <c:v>7.1000000000000005E-5</c:v>
                </c:pt>
                <c:pt idx="12">
                  <c:v>1.4799999999999999E-4</c:v>
                </c:pt>
                <c:pt idx="13">
                  <c:v>2.9599999999999998E-4</c:v>
                </c:pt>
                <c:pt idx="14">
                  <c:v>6.0700000000000001E-4</c:v>
                </c:pt>
                <c:pt idx="15">
                  <c:v>1.2440000000000001E-3</c:v>
                </c:pt>
                <c:pt idx="16">
                  <c:v>2.5660000000000001E-3</c:v>
                </c:pt>
                <c:pt idx="17">
                  <c:v>5.2820000000000002E-3</c:v>
                </c:pt>
                <c:pt idx="18">
                  <c:v>1.0893E-2</c:v>
                </c:pt>
                <c:pt idx="19">
                  <c:v>2.2477E-2</c:v>
                </c:pt>
                <c:pt idx="20">
                  <c:v>4.6494000000000001E-2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02-472F-99E3-A295D9487C39}"/>
            </c:ext>
          </c:extLst>
        </c:ser>
        <c:ser>
          <c:idx val="2"/>
          <c:order val="2"/>
          <c:tx>
            <c:strRef>
              <c:f>'Mergesort Analysis'!$BS$2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Analysis'!$BP$3:$BP$23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Analysis'!$BS$3:$BS$23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3.0000000000000001E-6</c:v>
                </c:pt>
                <c:pt idx="4">
                  <c:v>3.9999999999999998E-6</c:v>
                </c:pt>
                <c:pt idx="5">
                  <c:v>3.9999999999999998E-6</c:v>
                </c:pt>
                <c:pt idx="6">
                  <c:v>5.0000000000000004E-6</c:v>
                </c:pt>
                <c:pt idx="7">
                  <c:v>6.9999999999999999E-6</c:v>
                </c:pt>
                <c:pt idx="8">
                  <c:v>1.1E-5</c:v>
                </c:pt>
                <c:pt idx="9">
                  <c:v>1.9000000000000001E-5</c:v>
                </c:pt>
                <c:pt idx="10">
                  <c:v>3.6000000000000001E-5</c:v>
                </c:pt>
                <c:pt idx="11">
                  <c:v>6.9999999999999994E-5</c:v>
                </c:pt>
                <c:pt idx="12">
                  <c:v>1.4300000000000001E-4</c:v>
                </c:pt>
                <c:pt idx="13">
                  <c:v>2.9100000000000003E-4</c:v>
                </c:pt>
                <c:pt idx="14">
                  <c:v>5.9800000000000001E-4</c:v>
                </c:pt>
                <c:pt idx="15">
                  <c:v>1.2329999999999999E-3</c:v>
                </c:pt>
                <c:pt idx="16">
                  <c:v>2.5339999999999998E-3</c:v>
                </c:pt>
                <c:pt idx="17">
                  <c:v>5.228E-3</c:v>
                </c:pt>
                <c:pt idx="18">
                  <c:v>1.0833000000000001E-2</c:v>
                </c:pt>
                <c:pt idx="19">
                  <c:v>2.2388999999999999E-2</c:v>
                </c:pt>
                <c:pt idx="20">
                  <c:v>4.6122000000000003E-2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02-472F-99E3-A295D9487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P8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Analysis'!$BV$2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Analysis'!$BU$3:$BU$23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Analysis'!$BV$3:$BV$23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1.2E-5</c:v>
                </c:pt>
                <c:pt idx="5">
                  <c:v>1.5999999999999999E-5</c:v>
                </c:pt>
                <c:pt idx="6">
                  <c:v>1.5E-5</c:v>
                </c:pt>
                <c:pt idx="7">
                  <c:v>2.0999999999999999E-5</c:v>
                </c:pt>
                <c:pt idx="8">
                  <c:v>5.3999999999999998E-5</c:v>
                </c:pt>
                <c:pt idx="9">
                  <c:v>3.8999999999999999E-5</c:v>
                </c:pt>
                <c:pt idx="10">
                  <c:v>5.7000000000000003E-5</c:v>
                </c:pt>
                <c:pt idx="11">
                  <c:v>1.0900000000000001E-4</c:v>
                </c:pt>
                <c:pt idx="12">
                  <c:v>2.13E-4</c:v>
                </c:pt>
                <c:pt idx="13">
                  <c:v>3.4900000000000003E-4</c:v>
                </c:pt>
                <c:pt idx="14">
                  <c:v>1.4940000000000001E-3</c:v>
                </c:pt>
                <c:pt idx="15">
                  <c:v>1.3010000000000001E-3</c:v>
                </c:pt>
                <c:pt idx="16">
                  <c:v>2.9640000000000001E-3</c:v>
                </c:pt>
                <c:pt idx="17">
                  <c:v>5.5950000000000001E-3</c:v>
                </c:pt>
                <c:pt idx="18">
                  <c:v>1.091E-2</c:v>
                </c:pt>
                <c:pt idx="19">
                  <c:v>2.2629E-2</c:v>
                </c:pt>
                <c:pt idx="20">
                  <c:v>4.4769000000000003E-2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1F-4166-87F9-0401AA0525C7}"/>
            </c:ext>
          </c:extLst>
        </c:ser>
        <c:ser>
          <c:idx val="1"/>
          <c:order val="1"/>
          <c:tx>
            <c:strRef>
              <c:f>'Mergesort Analysis'!$BW$2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Analysis'!$BU$3:$BU$23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Analysis'!$BW$3:$BW$23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6.0000000000000002E-6</c:v>
                </c:pt>
                <c:pt idx="5">
                  <c:v>6.0000000000000002E-6</c:v>
                </c:pt>
                <c:pt idx="6">
                  <c:v>7.9999999999999996E-6</c:v>
                </c:pt>
                <c:pt idx="7">
                  <c:v>1.0000000000000001E-5</c:v>
                </c:pt>
                <c:pt idx="8">
                  <c:v>1.5E-5</c:v>
                </c:pt>
                <c:pt idx="9">
                  <c:v>2.4000000000000001E-5</c:v>
                </c:pt>
                <c:pt idx="10">
                  <c:v>4.3000000000000002E-5</c:v>
                </c:pt>
                <c:pt idx="11">
                  <c:v>8.1000000000000004E-5</c:v>
                </c:pt>
                <c:pt idx="12">
                  <c:v>1.5899999999999999E-4</c:v>
                </c:pt>
                <c:pt idx="13">
                  <c:v>3.1700000000000001E-4</c:v>
                </c:pt>
                <c:pt idx="14">
                  <c:v>6.2399999999999999E-4</c:v>
                </c:pt>
                <c:pt idx="15">
                  <c:v>1.2470000000000001E-3</c:v>
                </c:pt>
                <c:pt idx="16">
                  <c:v>2.5300000000000001E-3</c:v>
                </c:pt>
                <c:pt idx="17">
                  <c:v>5.1339999999999997E-3</c:v>
                </c:pt>
                <c:pt idx="18">
                  <c:v>1.0427000000000001E-2</c:v>
                </c:pt>
                <c:pt idx="19">
                  <c:v>2.1215999999999999E-2</c:v>
                </c:pt>
                <c:pt idx="20">
                  <c:v>4.3263000000000003E-2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1F-4166-87F9-0401AA0525C7}"/>
            </c:ext>
          </c:extLst>
        </c:ser>
        <c:ser>
          <c:idx val="2"/>
          <c:order val="2"/>
          <c:tx>
            <c:strRef>
              <c:f>'Mergesort Analysis'!$BX$2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Analysis'!$BU$3:$BU$23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Analysis'!$BX$3:$BX$23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5.0000000000000004E-6</c:v>
                </c:pt>
                <c:pt idx="5">
                  <c:v>6.0000000000000002E-6</c:v>
                </c:pt>
                <c:pt idx="6">
                  <c:v>6.9999999999999999E-6</c:v>
                </c:pt>
                <c:pt idx="7">
                  <c:v>9.0000000000000002E-6</c:v>
                </c:pt>
                <c:pt idx="8">
                  <c:v>1.2999999999999999E-5</c:v>
                </c:pt>
                <c:pt idx="9">
                  <c:v>2.3E-5</c:v>
                </c:pt>
                <c:pt idx="10">
                  <c:v>4.1E-5</c:v>
                </c:pt>
                <c:pt idx="11">
                  <c:v>7.8999999999999996E-5</c:v>
                </c:pt>
                <c:pt idx="12">
                  <c:v>1.56E-4</c:v>
                </c:pt>
                <c:pt idx="13">
                  <c:v>3.1199999999999999E-4</c:v>
                </c:pt>
                <c:pt idx="14">
                  <c:v>6.11E-4</c:v>
                </c:pt>
                <c:pt idx="15">
                  <c:v>1.23E-3</c:v>
                </c:pt>
                <c:pt idx="16">
                  <c:v>2.5000000000000001E-3</c:v>
                </c:pt>
                <c:pt idx="17">
                  <c:v>5.0749999999999997E-3</c:v>
                </c:pt>
                <c:pt idx="18">
                  <c:v>1.0348E-2</c:v>
                </c:pt>
                <c:pt idx="19">
                  <c:v>2.1101000000000002E-2</c:v>
                </c:pt>
                <c:pt idx="20">
                  <c:v>4.3096000000000002E-2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1F-4166-87F9-0401AA052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P16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Analysis'!$CA$2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Analysis'!$BZ$3:$BZ$23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Analysis'!$CA$3:$CA$23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9.9999999999999995E-7</c:v>
                </c:pt>
                <c:pt idx="3">
                  <c:v>6.9999999999999999E-6</c:v>
                </c:pt>
                <c:pt idx="4">
                  <c:v>6.9999999999999999E-6</c:v>
                </c:pt>
                <c:pt idx="5">
                  <c:v>1.7E-5</c:v>
                </c:pt>
                <c:pt idx="6">
                  <c:v>1.7E-5</c:v>
                </c:pt>
                <c:pt idx="7">
                  <c:v>1.9000000000000001E-5</c:v>
                </c:pt>
                <c:pt idx="8">
                  <c:v>3.1000000000000001E-5</c:v>
                </c:pt>
                <c:pt idx="9">
                  <c:v>3.8000000000000002E-5</c:v>
                </c:pt>
                <c:pt idx="10">
                  <c:v>6.0000000000000002E-5</c:v>
                </c:pt>
                <c:pt idx="11">
                  <c:v>1.0900000000000001E-4</c:v>
                </c:pt>
                <c:pt idx="12">
                  <c:v>2.04E-4</c:v>
                </c:pt>
                <c:pt idx="13">
                  <c:v>1.1039999999999999E-3</c:v>
                </c:pt>
                <c:pt idx="14">
                  <c:v>7.7499999999999997E-4</c:v>
                </c:pt>
                <c:pt idx="15">
                  <c:v>1.8320000000000001E-3</c:v>
                </c:pt>
                <c:pt idx="16">
                  <c:v>3.3549999999999999E-3</c:v>
                </c:pt>
                <c:pt idx="17">
                  <c:v>6.5310000000000003E-3</c:v>
                </c:pt>
                <c:pt idx="18">
                  <c:v>1.3769999999999999E-2</c:v>
                </c:pt>
                <c:pt idx="19">
                  <c:v>3.4104000000000002E-2</c:v>
                </c:pt>
                <c:pt idx="20">
                  <c:v>6.4355999999999997E-2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E2-4A21-86DC-3EA2C426D454}"/>
            </c:ext>
          </c:extLst>
        </c:ser>
        <c:ser>
          <c:idx val="1"/>
          <c:order val="1"/>
          <c:tx>
            <c:strRef>
              <c:f>'Mergesort Analysis'!$CB$2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Analysis'!$BZ$3:$BZ$23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Analysis'!$CB$3:$CB$23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9.0000000000000002E-6</c:v>
                </c:pt>
                <c:pt idx="6">
                  <c:v>1.0000000000000001E-5</c:v>
                </c:pt>
                <c:pt idx="7">
                  <c:v>1.2999999999999999E-5</c:v>
                </c:pt>
                <c:pt idx="8">
                  <c:v>1.9000000000000001E-5</c:v>
                </c:pt>
                <c:pt idx="9">
                  <c:v>3.1000000000000001E-5</c:v>
                </c:pt>
                <c:pt idx="10">
                  <c:v>5.3999999999999998E-5</c:v>
                </c:pt>
                <c:pt idx="11">
                  <c:v>1.02E-4</c:v>
                </c:pt>
                <c:pt idx="12">
                  <c:v>1.9599999999999999E-4</c:v>
                </c:pt>
                <c:pt idx="13">
                  <c:v>3.8900000000000002E-4</c:v>
                </c:pt>
                <c:pt idx="14">
                  <c:v>7.67E-4</c:v>
                </c:pt>
                <c:pt idx="15">
                  <c:v>1.537E-3</c:v>
                </c:pt>
                <c:pt idx="16">
                  <c:v>3.0950000000000001E-3</c:v>
                </c:pt>
                <c:pt idx="17">
                  <c:v>6.1479999999999998E-3</c:v>
                </c:pt>
                <c:pt idx="18">
                  <c:v>1.2388E-2</c:v>
                </c:pt>
                <c:pt idx="19">
                  <c:v>2.4986999999999999E-2</c:v>
                </c:pt>
                <c:pt idx="20">
                  <c:v>5.0493999999999997E-2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E2-4A21-86DC-3EA2C426D454}"/>
            </c:ext>
          </c:extLst>
        </c:ser>
        <c:ser>
          <c:idx val="2"/>
          <c:order val="2"/>
          <c:tx>
            <c:strRef>
              <c:f>'Mergesort Analysis'!$CC$2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Analysis'!$BZ$3:$BZ$23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Analysis'!$CC$3:$CC$23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6.9999999999999999E-6</c:v>
                </c:pt>
                <c:pt idx="6">
                  <c:v>9.0000000000000002E-6</c:v>
                </c:pt>
                <c:pt idx="7">
                  <c:v>1.2E-5</c:v>
                </c:pt>
                <c:pt idx="8">
                  <c:v>1.7E-5</c:v>
                </c:pt>
                <c:pt idx="9">
                  <c:v>2.9E-5</c:v>
                </c:pt>
                <c:pt idx="10">
                  <c:v>5.3000000000000001E-5</c:v>
                </c:pt>
                <c:pt idx="11">
                  <c:v>1E-4</c:v>
                </c:pt>
                <c:pt idx="12">
                  <c:v>1.94E-4</c:v>
                </c:pt>
                <c:pt idx="13">
                  <c:v>3.8200000000000002E-4</c:v>
                </c:pt>
                <c:pt idx="14">
                  <c:v>7.6300000000000001E-4</c:v>
                </c:pt>
                <c:pt idx="15">
                  <c:v>1.531E-3</c:v>
                </c:pt>
                <c:pt idx="16">
                  <c:v>3.0890000000000002E-3</c:v>
                </c:pt>
                <c:pt idx="17">
                  <c:v>6.136E-3</c:v>
                </c:pt>
                <c:pt idx="18">
                  <c:v>1.2351000000000001E-2</c:v>
                </c:pt>
                <c:pt idx="19">
                  <c:v>2.4919E-2</c:v>
                </c:pt>
                <c:pt idx="20">
                  <c:v>5.0375999999999997E-2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E2-4A21-86DC-3EA2C426D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P32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Analysis'!$CF$2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Analysis'!$CE$3:$CE$23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Analysis'!$CF$3:$CF$23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9.0000000000000002E-6</c:v>
                </c:pt>
                <c:pt idx="6">
                  <c:v>2.1999999999999999E-5</c:v>
                </c:pt>
                <c:pt idx="7">
                  <c:v>2.5999999999999998E-5</c:v>
                </c:pt>
                <c:pt idx="8">
                  <c:v>3.3000000000000003E-5</c:v>
                </c:pt>
                <c:pt idx="9">
                  <c:v>5.8E-5</c:v>
                </c:pt>
                <c:pt idx="10">
                  <c:v>1.05E-4</c:v>
                </c:pt>
                <c:pt idx="11">
                  <c:v>1.34E-4</c:v>
                </c:pt>
                <c:pt idx="12">
                  <c:v>1.454E-3</c:v>
                </c:pt>
                <c:pt idx="13">
                  <c:v>1.8389999999999999E-3</c:v>
                </c:pt>
                <c:pt idx="14">
                  <c:v>9.5399999999999999E-4</c:v>
                </c:pt>
                <c:pt idx="15">
                  <c:v>3.0500000000000002E-3</c:v>
                </c:pt>
                <c:pt idx="16">
                  <c:v>3.9189999999999997E-3</c:v>
                </c:pt>
                <c:pt idx="17">
                  <c:v>8.9490000000000004E-3</c:v>
                </c:pt>
                <c:pt idx="18">
                  <c:v>1.5559E-2</c:v>
                </c:pt>
                <c:pt idx="19">
                  <c:v>3.0501E-2</c:v>
                </c:pt>
                <c:pt idx="20">
                  <c:v>6.4501000000000003E-2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2E-4D7E-9773-B32B78F80C9E}"/>
            </c:ext>
          </c:extLst>
        </c:ser>
        <c:ser>
          <c:idx val="1"/>
          <c:order val="1"/>
          <c:tx>
            <c:strRef>
              <c:f>'Mergesort Analysis'!$CG$2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Analysis'!$CE$3:$CE$23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Analysis'!$CG$3:$CG$23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1.5999999999999999E-5</c:v>
                </c:pt>
                <c:pt idx="7">
                  <c:v>2.0000000000000002E-5</c:v>
                </c:pt>
                <c:pt idx="8">
                  <c:v>2.6999999999999999E-5</c:v>
                </c:pt>
                <c:pt idx="9">
                  <c:v>4.1999999999999998E-5</c:v>
                </c:pt>
                <c:pt idx="10">
                  <c:v>7.2000000000000002E-5</c:v>
                </c:pt>
                <c:pt idx="11">
                  <c:v>1.3100000000000001E-4</c:v>
                </c:pt>
                <c:pt idx="12">
                  <c:v>2.5000000000000001E-4</c:v>
                </c:pt>
                <c:pt idx="13">
                  <c:v>4.86E-4</c:v>
                </c:pt>
                <c:pt idx="14">
                  <c:v>9.2699999999999998E-4</c:v>
                </c:pt>
                <c:pt idx="15">
                  <c:v>1.8420000000000001E-3</c:v>
                </c:pt>
                <c:pt idx="16">
                  <c:v>3.6640000000000002E-3</c:v>
                </c:pt>
                <c:pt idx="17">
                  <c:v>7.3699999999999998E-3</c:v>
                </c:pt>
                <c:pt idx="18">
                  <c:v>1.4670000000000001E-2</c:v>
                </c:pt>
                <c:pt idx="19">
                  <c:v>2.9293E-2</c:v>
                </c:pt>
                <c:pt idx="20">
                  <c:v>5.9936000000000003E-2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2E-4D7E-9773-B32B78F80C9E}"/>
            </c:ext>
          </c:extLst>
        </c:ser>
        <c:ser>
          <c:idx val="2"/>
          <c:order val="2"/>
          <c:tx>
            <c:strRef>
              <c:f>'Mergesort Analysis'!$CH$2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Analysis'!$CE$3:$CE$23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Analysis'!$CH$3:$CH$23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1.5E-5</c:v>
                </c:pt>
                <c:pt idx="7">
                  <c:v>1.9000000000000001E-5</c:v>
                </c:pt>
                <c:pt idx="8">
                  <c:v>2.5999999999999998E-5</c:v>
                </c:pt>
                <c:pt idx="9">
                  <c:v>4.1E-5</c:v>
                </c:pt>
                <c:pt idx="10">
                  <c:v>7.1000000000000005E-5</c:v>
                </c:pt>
                <c:pt idx="11">
                  <c:v>1.2899999999999999E-4</c:v>
                </c:pt>
                <c:pt idx="12">
                  <c:v>2.4600000000000002E-4</c:v>
                </c:pt>
                <c:pt idx="13">
                  <c:v>4.6999999999999999E-4</c:v>
                </c:pt>
                <c:pt idx="14">
                  <c:v>9.2100000000000005E-4</c:v>
                </c:pt>
                <c:pt idx="15">
                  <c:v>1.8309999999999999E-3</c:v>
                </c:pt>
                <c:pt idx="16">
                  <c:v>3.6549999999999998E-3</c:v>
                </c:pt>
                <c:pt idx="17">
                  <c:v>7.3460000000000001E-3</c:v>
                </c:pt>
                <c:pt idx="18">
                  <c:v>1.4642000000000001E-2</c:v>
                </c:pt>
                <c:pt idx="19">
                  <c:v>2.9256999999999998E-2</c:v>
                </c:pt>
                <c:pt idx="20">
                  <c:v>5.9830000000000001E-2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2E-4D7E-9773-B32B78F80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P64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Analysis'!$CK$2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Analysis'!$CJ$3:$CJ$23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Analysis'!$CK$3:$CK$23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3.0000000000000001E-6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5.0000000000000004E-6</c:v>
                </c:pt>
                <c:pt idx="6">
                  <c:v>9.0000000000000002E-6</c:v>
                </c:pt>
                <c:pt idx="7">
                  <c:v>4.8000000000000001E-5</c:v>
                </c:pt>
                <c:pt idx="8">
                  <c:v>6.7999999999999999E-5</c:v>
                </c:pt>
                <c:pt idx="9">
                  <c:v>7.3999999999999996E-5</c:v>
                </c:pt>
                <c:pt idx="10">
                  <c:v>1.0900000000000001E-4</c:v>
                </c:pt>
                <c:pt idx="11">
                  <c:v>1.526E-3</c:v>
                </c:pt>
                <c:pt idx="12">
                  <c:v>1.139E-3</c:v>
                </c:pt>
                <c:pt idx="13">
                  <c:v>1.5219999999999999E-3</c:v>
                </c:pt>
                <c:pt idx="14">
                  <c:v>2.1800000000000001E-3</c:v>
                </c:pt>
                <c:pt idx="15">
                  <c:v>4.1580000000000002E-3</c:v>
                </c:pt>
                <c:pt idx="16">
                  <c:v>5.4580000000000002E-3</c:v>
                </c:pt>
                <c:pt idx="17">
                  <c:v>9.9690000000000004E-3</c:v>
                </c:pt>
                <c:pt idx="18">
                  <c:v>2.6405999999999999E-2</c:v>
                </c:pt>
                <c:pt idx="19">
                  <c:v>3.9211000000000003E-2</c:v>
                </c:pt>
                <c:pt idx="20">
                  <c:v>7.5393000000000002E-2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05-4CF4-8212-02619E32F140}"/>
            </c:ext>
          </c:extLst>
        </c:ser>
        <c:ser>
          <c:idx val="1"/>
          <c:order val="1"/>
          <c:tx>
            <c:strRef>
              <c:f>'Mergesort Analysis'!$CL$2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Analysis'!$CJ$3:$CJ$23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Analysis'!$CL$3:$CL$23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3.8000000000000002E-5</c:v>
                </c:pt>
                <c:pt idx="8">
                  <c:v>4.6E-5</c:v>
                </c:pt>
                <c:pt idx="9">
                  <c:v>6.3E-5</c:v>
                </c:pt>
                <c:pt idx="10">
                  <c:v>9.7999999999999997E-5</c:v>
                </c:pt>
                <c:pt idx="11">
                  <c:v>1.93E-4</c:v>
                </c:pt>
                <c:pt idx="12">
                  <c:v>3.1700000000000001E-4</c:v>
                </c:pt>
                <c:pt idx="13">
                  <c:v>5.9400000000000002E-4</c:v>
                </c:pt>
                <c:pt idx="14">
                  <c:v>1.217E-3</c:v>
                </c:pt>
                <c:pt idx="15">
                  <c:v>2.307E-3</c:v>
                </c:pt>
                <c:pt idx="16">
                  <c:v>4.4539999999999996E-3</c:v>
                </c:pt>
                <c:pt idx="17">
                  <c:v>8.7810000000000006E-3</c:v>
                </c:pt>
                <c:pt idx="18">
                  <c:v>1.7648E-2</c:v>
                </c:pt>
                <c:pt idx="19">
                  <c:v>3.5040000000000002E-2</c:v>
                </c:pt>
                <c:pt idx="20">
                  <c:v>6.9918999999999995E-2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05-4CF4-8212-02619E32F140}"/>
            </c:ext>
          </c:extLst>
        </c:ser>
        <c:ser>
          <c:idx val="2"/>
          <c:order val="2"/>
          <c:tx>
            <c:strRef>
              <c:f>'Mergesort Analysis'!$CM$2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Analysis'!$CJ$3:$CJ$23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Analysis'!$CM$3:$CM$23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3.1000000000000001E-5</c:v>
                </c:pt>
                <c:pt idx="8">
                  <c:v>4.0000000000000003E-5</c:v>
                </c:pt>
                <c:pt idx="9">
                  <c:v>5.8E-5</c:v>
                </c:pt>
                <c:pt idx="10">
                  <c:v>9.2E-5</c:v>
                </c:pt>
                <c:pt idx="11">
                  <c:v>1.6200000000000001E-4</c:v>
                </c:pt>
                <c:pt idx="12">
                  <c:v>3.0299999999999999E-4</c:v>
                </c:pt>
                <c:pt idx="13">
                  <c:v>5.8600000000000004E-4</c:v>
                </c:pt>
                <c:pt idx="14">
                  <c:v>1.1950000000000001E-3</c:v>
                </c:pt>
                <c:pt idx="15">
                  <c:v>2.2729999999999998E-3</c:v>
                </c:pt>
                <c:pt idx="16">
                  <c:v>4.4320000000000002E-3</c:v>
                </c:pt>
                <c:pt idx="17">
                  <c:v>8.7620000000000007E-3</c:v>
                </c:pt>
                <c:pt idx="18">
                  <c:v>1.7596000000000001E-2</c:v>
                </c:pt>
                <c:pt idx="19">
                  <c:v>3.4999000000000002E-2</c:v>
                </c:pt>
                <c:pt idx="20">
                  <c:v>6.9845000000000004E-2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05-4CF4-8212-02619E32F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LogLog</a:t>
            </a:r>
            <a:r>
              <a:rPr lang="en-US" baseline="0"/>
              <a:t> </a:t>
            </a:r>
            <a:r>
              <a:rPr lang="en-US"/>
              <a:t>Merge</a:t>
            </a:r>
            <a:r>
              <a:rPr lang="en-US" baseline="0"/>
              <a:t> S</a:t>
            </a:r>
            <a:r>
              <a:rPr lang="en-US"/>
              <a:t>ort Serial Max, Avg, Min</a:t>
            </a:r>
            <a:r>
              <a:rPr lang="en-US" baseline="0"/>
              <a:t> Times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Analysis'!$M$2</c:f>
              <c:strCache>
                <c:ptCount val="1"/>
                <c:pt idx="0">
                  <c:v>Serial 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Analysis'!$L$3:$L$23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Analysis'!$M$3:$M$23</c:f>
              <c:numCache>
                <c:formatCode>General</c:formatCode>
                <c:ptCount val="21"/>
                <c:pt idx="0">
                  <c:v>6.0000000000000002E-6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3.0000000000000001E-6</c:v>
                </c:pt>
                <c:pt idx="5">
                  <c:v>3.0000000000000001E-6</c:v>
                </c:pt>
                <c:pt idx="6">
                  <c:v>6.9999999999999999E-6</c:v>
                </c:pt>
                <c:pt idx="7">
                  <c:v>1.2999999999999999E-5</c:v>
                </c:pt>
                <c:pt idx="8">
                  <c:v>2.8E-5</c:v>
                </c:pt>
                <c:pt idx="9">
                  <c:v>6.0999999999999999E-5</c:v>
                </c:pt>
                <c:pt idx="10">
                  <c:v>1.3200000000000001E-4</c:v>
                </c:pt>
                <c:pt idx="11">
                  <c:v>2.81E-4</c:v>
                </c:pt>
                <c:pt idx="12">
                  <c:v>6.3000000000000003E-4</c:v>
                </c:pt>
                <c:pt idx="13">
                  <c:v>1.2930000000000001E-3</c:v>
                </c:pt>
                <c:pt idx="14">
                  <c:v>2.7499999999999998E-3</c:v>
                </c:pt>
                <c:pt idx="15">
                  <c:v>5.8279999999999998E-3</c:v>
                </c:pt>
                <c:pt idx="16">
                  <c:v>1.2279E-2</c:v>
                </c:pt>
                <c:pt idx="17">
                  <c:v>2.5883E-2</c:v>
                </c:pt>
                <c:pt idx="18">
                  <c:v>5.4616999999999999E-2</c:v>
                </c:pt>
                <c:pt idx="19">
                  <c:v>0.12539900000000001</c:v>
                </c:pt>
                <c:pt idx="20">
                  <c:v>0.239291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0-454F-B904-D6224AFE72F9}"/>
            </c:ext>
          </c:extLst>
        </c:ser>
        <c:ser>
          <c:idx val="1"/>
          <c:order val="1"/>
          <c:tx>
            <c:strRef>
              <c:f>'Mergesort Analysis'!$N$2</c:f>
              <c:strCache>
                <c:ptCount val="1"/>
                <c:pt idx="0">
                  <c:v>Serial 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Analysis'!$L$3:$L$23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Analysis'!$N$3:$N$23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1.6899999999999999E-4</c:v>
                </c:pt>
                <c:pt idx="12">
                  <c:v>3.59E-4</c:v>
                </c:pt>
                <c:pt idx="13">
                  <c:v>7.6000000000000004E-4</c:v>
                </c:pt>
                <c:pt idx="14">
                  <c:v>1.6069999999999999E-3</c:v>
                </c:pt>
                <c:pt idx="15">
                  <c:v>3.3860000000000001E-3</c:v>
                </c:pt>
                <c:pt idx="16">
                  <c:v>7.1120000000000003E-3</c:v>
                </c:pt>
                <c:pt idx="17">
                  <c:v>1.4903E-2</c:v>
                </c:pt>
                <c:pt idx="18">
                  <c:v>3.1260999999999997E-2</c:v>
                </c:pt>
                <c:pt idx="19">
                  <c:v>6.5244999999999997E-2</c:v>
                </c:pt>
                <c:pt idx="20">
                  <c:v>0.13559199999999999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70-454F-B904-D6224AFE72F9}"/>
            </c:ext>
          </c:extLst>
        </c:ser>
        <c:ser>
          <c:idx val="2"/>
          <c:order val="2"/>
          <c:tx>
            <c:strRef>
              <c:f>'Mergesort Analysis'!$O$2</c:f>
              <c:strCache>
                <c:ptCount val="1"/>
                <c:pt idx="0">
                  <c:v>Serial 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Analysis'!$L$3:$L$23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Analysis'!$O$3:$O$23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3.9999999999999998E-6</c:v>
                </c:pt>
                <c:pt idx="7">
                  <c:v>7.9999999999999996E-6</c:v>
                </c:pt>
                <c:pt idx="8">
                  <c:v>1.7E-5</c:v>
                </c:pt>
                <c:pt idx="9">
                  <c:v>3.6999999999999998E-5</c:v>
                </c:pt>
                <c:pt idx="10">
                  <c:v>7.8999999999999996E-5</c:v>
                </c:pt>
                <c:pt idx="11">
                  <c:v>1.6799999999999999E-4</c:v>
                </c:pt>
                <c:pt idx="12">
                  <c:v>3.57E-4</c:v>
                </c:pt>
                <c:pt idx="13">
                  <c:v>7.5799999999999999E-4</c:v>
                </c:pt>
                <c:pt idx="14">
                  <c:v>1.604E-3</c:v>
                </c:pt>
                <c:pt idx="15">
                  <c:v>3.3809999999999999E-3</c:v>
                </c:pt>
                <c:pt idx="16">
                  <c:v>7.1029999999999999E-3</c:v>
                </c:pt>
                <c:pt idx="17">
                  <c:v>1.4886E-2</c:v>
                </c:pt>
                <c:pt idx="18">
                  <c:v>3.1139E-2</c:v>
                </c:pt>
                <c:pt idx="19">
                  <c:v>6.4996999999999999E-2</c:v>
                </c:pt>
                <c:pt idx="20">
                  <c:v>0.13545099999999999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70-454F-B904-D6224AFE7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4441224990068758"/>
          <c:y val="0.10971975366553773"/>
          <c:w val="0.60506274783257585"/>
          <c:h val="7.685902042889050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 vs Serial vs MPI one</a:t>
            </a:r>
            <a:r>
              <a:rPr lang="en-US" baseline="0"/>
              <a:t> processor Merge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Analysis'!$AH$2</c:f>
              <c:strCache>
                <c:ptCount val="1"/>
                <c:pt idx="0">
                  <c:v>Matrix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Analysis'!$AG$3:$AG$23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Analysis'!$AH$3:$AH$23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6.9999999999999999E-6</c:v>
                </c:pt>
                <c:pt idx="2">
                  <c:v>3.9999999999999998E-6</c:v>
                </c:pt>
                <c:pt idx="3">
                  <c:v>3.9999999999999998E-6</c:v>
                </c:pt>
                <c:pt idx="4">
                  <c:v>6.0000000000000002E-6</c:v>
                </c:pt>
                <c:pt idx="5">
                  <c:v>1.4E-5</c:v>
                </c:pt>
                <c:pt idx="6">
                  <c:v>3.6999999999999998E-5</c:v>
                </c:pt>
                <c:pt idx="7">
                  <c:v>1.07E-4</c:v>
                </c:pt>
                <c:pt idx="8">
                  <c:v>3.4900000000000003E-4</c:v>
                </c:pt>
                <c:pt idx="9">
                  <c:v>1.2509999999999999E-3</c:v>
                </c:pt>
                <c:pt idx="10">
                  <c:v>4.2630000000000003E-3</c:v>
                </c:pt>
                <c:pt idx="11">
                  <c:v>1.6354E-2</c:v>
                </c:pt>
                <c:pt idx="12">
                  <c:v>6.5680000000000002E-2</c:v>
                </c:pt>
                <c:pt idx="13">
                  <c:v>0.288885</c:v>
                </c:pt>
                <c:pt idx="14">
                  <c:v>1.33714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8-413F-99F1-31C8D346B991}"/>
            </c:ext>
          </c:extLst>
        </c:ser>
        <c:ser>
          <c:idx val="1"/>
          <c:order val="1"/>
          <c:tx>
            <c:strRef>
              <c:f>'Mergesort Analysis'!$AI$2</c:f>
              <c:strCache>
                <c:ptCount val="1"/>
                <c:pt idx="0">
                  <c:v>Serial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Analysis'!$AG$3:$AG$23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Analysis'!$AI$3:$AI$23</c:f>
              <c:numCache>
                <c:formatCode>General</c:formatCode>
                <c:ptCount val="21"/>
                <c:pt idx="0">
                  <c:v>6.0000000000000002E-6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3.0000000000000001E-6</c:v>
                </c:pt>
                <c:pt idx="5">
                  <c:v>3.0000000000000001E-6</c:v>
                </c:pt>
                <c:pt idx="6">
                  <c:v>6.9999999999999999E-6</c:v>
                </c:pt>
                <c:pt idx="7">
                  <c:v>1.2999999999999999E-5</c:v>
                </c:pt>
                <c:pt idx="8">
                  <c:v>2.8E-5</c:v>
                </c:pt>
                <c:pt idx="9">
                  <c:v>6.0999999999999999E-5</c:v>
                </c:pt>
                <c:pt idx="10">
                  <c:v>1.3200000000000001E-4</c:v>
                </c:pt>
                <c:pt idx="11">
                  <c:v>2.81E-4</c:v>
                </c:pt>
                <c:pt idx="12">
                  <c:v>6.3000000000000003E-4</c:v>
                </c:pt>
                <c:pt idx="13">
                  <c:v>1.2930000000000001E-3</c:v>
                </c:pt>
                <c:pt idx="14">
                  <c:v>2.7499999999999998E-3</c:v>
                </c:pt>
                <c:pt idx="15">
                  <c:v>5.8279999999999998E-3</c:v>
                </c:pt>
                <c:pt idx="16">
                  <c:v>1.2279E-2</c:v>
                </c:pt>
                <c:pt idx="17">
                  <c:v>2.5883E-2</c:v>
                </c:pt>
                <c:pt idx="18">
                  <c:v>5.4616999999999999E-2</c:v>
                </c:pt>
                <c:pt idx="19">
                  <c:v>0.12539900000000001</c:v>
                </c:pt>
                <c:pt idx="20">
                  <c:v>0.239291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8-413F-99F1-31C8D346B991}"/>
            </c:ext>
          </c:extLst>
        </c:ser>
        <c:ser>
          <c:idx val="2"/>
          <c:order val="2"/>
          <c:tx>
            <c:strRef>
              <c:f>'Mergesort Analysis'!$AJ$2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'Mergesort Analysis'!$AG$3:$AG$23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Analysis'!$AJ$3:$AJ$23</c:f>
              <c:numCache>
                <c:formatCode>General</c:formatCode>
                <c:ptCount val="21"/>
                <c:pt idx="0">
                  <c:v>3.9999999999999998E-6</c:v>
                </c:pt>
                <c:pt idx="1">
                  <c:v>3.8000000000000002E-5</c:v>
                </c:pt>
                <c:pt idx="2">
                  <c:v>9.9999999999999995E-7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6.0000000000000002E-6</c:v>
                </c:pt>
                <c:pt idx="7">
                  <c:v>1.2999999999999999E-5</c:v>
                </c:pt>
                <c:pt idx="8">
                  <c:v>2.9E-5</c:v>
                </c:pt>
                <c:pt idx="9">
                  <c:v>6.4999999999999994E-5</c:v>
                </c:pt>
                <c:pt idx="10">
                  <c:v>1.3300000000000001E-4</c:v>
                </c:pt>
                <c:pt idx="11">
                  <c:v>2.8499999999999999E-4</c:v>
                </c:pt>
                <c:pt idx="12">
                  <c:v>6.0899999999999995E-4</c:v>
                </c:pt>
                <c:pt idx="13">
                  <c:v>1.304E-3</c:v>
                </c:pt>
                <c:pt idx="14">
                  <c:v>2.7889999999999998E-3</c:v>
                </c:pt>
                <c:pt idx="15">
                  <c:v>5.8710000000000004E-3</c:v>
                </c:pt>
                <c:pt idx="16">
                  <c:v>1.2478E-2</c:v>
                </c:pt>
                <c:pt idx="17">
                  <c:v>2.6227E-2</c:v>
                </c:pt>
                <c:pt idx="18">
                  <c:v>5.5135999999999998E-2</c:v>
                </c:pt>
                <c:pt idx="19">
                  <c:v>0.115332</c:v>
                </c:pt>
                <c:pt idx="20">
                  <c:v>0.24115900000000001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C8-413F-99F1-31C8D346B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Serial vs MPI one processor Merge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Analysis'!$D$2</c:f>
              <c:strCache>
                <c:ptCount val="1"/>
                <c:pt idx="0">
                  <c:v>Serial 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Analysis'!$C$3:$C$23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Analysis'!$D$3:$D$23</c:f>
              <c:numCache>
                <c:formatCode>General</c:formatCode>
                <c:ptCount val="21"/>
                <c:pt idx="0">
                  <c:v>6.0000000000000002E-6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3.0000000000000001E-6</c:v>
                </c:pt>
                <c:pt idx="5">
                  <c:v>3.0000000000000001E-6</c:v>
                </c:pt>
                <c:pt idx="6">
                  <c:v>6.9999999999999999E-6</c:v>
                </c:pt>
                <c:pt idx="7">
                  <c:v>1.2999999999999999E-5</c:v>
                </c:pt>
                <c:pt idx="8">
                  <c:v>2.8E-5</c:v>
                </c:pt>
                <c:pt idx="9">
                  <c:v>6.0999999999999999E-5</c:v>
                </c:pt>
                <c:pt idx="10">
                  <c:v>1.3200000000000001E-4</c:v>
                </c:pt>
                <c:pt idx="11">
                  <c:v>2.81E-4</c:v>
                </c:pt>
                <c:pt idx="12">
                  <c:v>6.3000000000000003E-4</c:v>
                </c:pt>
                <c:pt idx="13">
                  <c:v>1.2930000000000001E-3</c:v>
                </c:pt>
                <c:pt idx="14">
                  <c:v>2.7499999999999998E-3</c:v>
                </c:pt>
                <c:pt idx="15">
                  <c:v>5.8279999999999998E-3</c:v>
                </c:pt>
                <c:pt idx="16">
                  <c:v>1.2279E-2</c:v>
                </c:pt>
                <c:pt idx="17">
                  <c:v>2.5883E-2</c:v>
                </c:pt>
                <c:pt idx="18">
                  <c:v>5.4616999999999999E-2</c:v>
                </c:pt>
                <c:pt idx="19">
                  <c:v>0.12539900000000001</c:v>
                </c:pt>
                <c:pt idx="20">
                  <c:v>0.239291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79-460A-919C-76D4E936EA3D}"/>
            </c:ext>
          </c:extLst>
        </c:ser>
        <c:ser>
          <c:idx val="1"/>
          <c:order val="1"/>
          <c:tx>
            <c:strRef>
              <c:f>'Mergesort Analysis'!$E$2</c:f>
              <c:strCache>
                <c:ptCount val="1"/>
                <c:pt idx="0">
                  <c:v>P1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Analysis'!$C$3:$C$23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Analysis'!$E$3:$E$23</c:f>
              <c:numCache>
                <c:formatCode>General</c:formatCode>
                <c:ptCount val="21"/>
                <c:pt idx="0">
                  <c:v>3.9999999999999998E-6</c:v>
                </c:pt>
                <c:pt idx="1">
                  <c:v>3.8000000000000002E-5</c:v>
                </c:pt>
                <c:pt idx="2">
                  <c:v>9.9999999999999995E-7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6.0000000000000002E-6</c:v>
                </c:pt>
                <c:pt idx="7">
                  <c:v>1.2999999999999999E-5</c:v>
                </c:pt>
                <c:pt idx="8">
                  <c:v>2.9E-5</c:v>
                </c:pt>
                <c:pt idx="9">
                  <c:v>6.4999999999999994E-5</c:v>
                </c:pt>
                <c:pt idx="10">
                  <c:v>1.3300000000000001E-4</c:v>
                </c:pt>
                <c:pt idx="11">
                  <c:v>2.8499999999999999E-4</c:v>
                </c:pt>
                <c:pt idx="12">
                  <c:v>6.0899999999999995E-4</c:v>
                </c:pt>
                <c:pt idx="13">
                  <c:v>1.304E-3</c:v>
                </c:pt>
                <c:pt idx="14">
                  <c:v>2.7889999999999998E-3</c:v>
                </c:pt>
                <c:pt idx="15">
                  <c:v>5.8710000000000004E-3</c:v>
                </c:pt>
                <c:pt idx="16">
                  <c:v>1.2478E-2</c:v>
                </c:pt>
                <c:pt idx="17">
                  <c:v>2.6227E-2</c:v>
                </c:pt>
                <c:pt idx="18">
                  <c:v>5.5135999999999998E-2</c:v>
                </c:pt>
                <c:pt idx="19">
                  <c:v>0.115332</c:v>
                </c:pt>
                <c:pt idx="20">
                  <c:v>0.24115900000000001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79-460A-919C-76D4E936E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493704"/>
        <c:axId val="1453496168"/>
      </c:scatterChart>
      <c:valAx>
        <c:axId val="1453493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496168"/>
        <c:crosses val="autoZero"/>
        <c:crossBetween val="midCat"/>
      </c:valAx>
      <c:valAx>
        <c:axId val="145349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493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Serial vs MPI one processor Merge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Analysis'!$D$2</c:f>
              <c:strCache>
                <c:ptCount val="1"/>
                <c:pt idx="0">
                  <c:v>Serial 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'Mergesort Analysis'!$C$3:$C$23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Analysis'!$D$3:$D$23</c:f>
              <c:numCache>
                <c:formatCode>General</c:formatCode>
                <c:ptCount val="21"/>
                <c:pt idx="0">
                  <c:v>6.0000000000000002E-6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3.0000000000000001E-6</c:v>
                </c:pt>
                <c:pt idx="5">
                  <c:v>3.0000000000000001E-6</c:v>
                </c:pt>
                <c:pt idx="6">
                  <c:v>6.9999999999999999E-6</c:v>
                </c:pt>
                <c:pt idx="7">
                  <c:v>1.2999999999999999E-5</c:v>
                </c:pt>
                <c:pt idx="8">
                  <c:v>2.8E-5</c:v>
                </c:pt>
                <c:pt idx="9">
                  <c:v>6.0999999999999999E-5</c:v>
                </c:pt>
                <c:pt idx="10">
                  <c:v>1.3200000000000001E-4</c:v>
                </c:pt>
                <c:pt idx="11">
                  <c:v>2.81E-4</c:v>
                </c:pt>
                <c:pt idx="12">
                  <c:v>6.3000000000000003E-4</c:v>
                </c:pt>
                <c:pt idx="13">
                  <c:v>1.2930000000000001E-3</c:v>
                </c:pt>
                <c:pt idx="14">
                  <c:v>2.7499999999999998E-3</c:v>
                </c:pt>
                <c:pt idx="15">
                  <c:v>5.8279999999999998E-3</c:v>
                </c:pt>
                <c:pt idx="16">
                  <c:v>1.2279E-2</c:v>
                </c:pt>
                <c:pt idx="17">
                  <c:v>2.5883E-2</c:v>
                </c:pt>
                <c:pt idx="18">
                  <c:v>5.4616999999999999E-2</c:v>
                </c:pt>
                <c:pt idx="19">
                  <c:v>0.12539900000000001</c:v>
                </c:pt>
                <c:pt idx="20">
                  <c:v>0.239291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39-4CD3-AD09-C85AFC75045F}"/>
            </c:ext>
          </c:extLst>
        </c:ser>
        <c:ser>
          <c:idx val="1"/>
          <c:order val="1"/>
          <c:tx>
            <c:strRef>
              <c:f>'Mergesort Analysis'!$E$2</c:f>
              <c:strCache>
                <c:ptCount val="1"/>
                <c:pt idx="0">
                  <c:v>P1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'Mergesort Analysis'!$C$3:$C$23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'Mergesort Analysis'!$E$3:$E$23</c:f>
              <c:numCache>
                <c:formatCode>General</c:formatCode>
                <c:ptCount val="21"/>
                <c:pt idx="0">
                  <c:v>3.9999999999999998E-6</c:v>
                </c:pt>
                <c:pt idx="1">
                  <c:v>3.8000000000000002E-5</c:v>
                </c:pt>
                <c:pt idx="2">
                  <c:v>9.9999999999999995E-7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6.0000000000000002E-6</c:v>
                </c:pt>
                <c:pt idx="7">
                  <c:v>1.2999999999999999E-5</c:v>
                </c:pt>
                <c:pt idx="8">
                  <c:v>2.9E-5</c:v>
                </c:pt>
                <c:pt idx="9">
                  <c:v>6.4999999999999994E-5</c:v>
                </c:pt>
                <c:pt idx="10">
                  <c:v>1.3300000000000001E-4</c:v>
                </c:pt>
                <c:pt idx="11">
                  <c:v>2.8499999999999999E-4</c:v>
                </c:pt>
                <c:pt idx="12">
                  <c:v>6.0899999999999995E-4</c:v>
                </c:pt>
                <c:pt idx="13">
                  <c:v>1.304E-3</c:v>
                </c:pt>
                <c:pt idx="14">
                  <c:v>2.7889999999999998E-3</c:v>
                </c:pt>
                <c:pt idx="15">
                  <c:v>5.8710000000000004E-3</c:v>
                </c:pt>
                <c:pt idx="16">
                  <c:v>1.2478E-2</c:v>
                </c:pt>
                <c:pt idx="17">
                  <c:v>2.6227E-2</c:v>
                </c:pt>
                <c:pt idx="18">
                  <c:v>5.5135999999999998E-2</c:v>
                </c:pt>
                <c:pt idx="19">
                  <c:v>0.115332</c:v>
                </c:pt>
                <c:pt idx="20">
                  <c:v>0.24115900000000001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39-4CD3-AD09-C85AFC750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493704"/>
        <c:axId val="1453496168"/>
      </c:scatterChart>
      <c:valAx>
        <c:axId val="1453493704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496168"/>
        <c:crosses val="autoZero"/>
        <c:crossBetween val="midCat"/>
      </c:valAx>
      <c:valAx>
        <c:axId val="145349616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493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Serial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Analysis'!$D$2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Analysis'!$C$3:$C$20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</c:numCache>
            </c:numRef>
          </c:xVal>
          <c:yVal>
            <c:numRef>
              <c:f>'Quicksort Analysis'!$D$3:$D$20</c:f>
              <c:numCache>
                <c:formatCode>General</c:formatCode>
                <c:ptCount val="18"/>
                <c:pt idx="0">
                  <c:v>1.9999999999999999E-6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6.0000000000000002E-6</c:v>
                </c:pt>
                <c:pt idx="6">
                  <c:v>2.3E-5</c:v>
                </c:pt>
                <c:pt idx="7">
                  <c:v>9.2E-5</c:v>
                </c:pt>
                <c:pt idx="8">
                  <c:v>3.4200000000000002E-4</c:v>
                </c:pt>
                <c:pt idx="9">
                  <c:v>1.3500000000000001E-3</c:v>
                </c:pt>
                <c:pt idx="10">
                  <c:v>5.3499999999999997E-3</c:v>
                </c:pt>
                <c:pt idx="11">
                  <c:v>2.1318E-2</c:v>
                </c:pt>
                <c:pt idx="12">
                  <c:v>8.5075999999999999E-2</c:v>
                </c:pt>
                <c:pt idx="13">
                  <c:v>0.33974500000000002</c:v>
                </c:pt>
                <c:pt idx="14">
                  <c:v>1.358832</c:v>
                </c:pt>
                <c:pt idx="15">
                  <c:v>5.4336399999999996</c:v>
                </c:pt>
                <c:pt idx="16">
                  <c:v>21.772895999999999</c:v>
                </c:pt>
                <c:pt idx="17">
                  <c:v>86.723412999999994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9C-4AE4-A11D-7E12795D77EB}"/>
            </c:ext>
          </c:extLst>
        </c:ser>
        <c:ser>
          <c:idx val="1"/>
          <c:order val="1"/>
          <c:tx>
            <c:strRef>
              <c:f>'Quicksort Analysis'!$E$2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Analysis'!$C$3:$C$20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</c:numCache>
            </c:numRef>
          </c:xVal>
          <c:yVal>
            <c:numRef>
              <c:f>'Quicksort Analysis'!$E$3:$E$20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6.0000000000000002E-6</c:v>
                </c:pt>
                <c:pt idx="6">
                  <c:v>2.0999999999999999E-5</c:v>
                </c:pt>
                <c:pt idx="7">
                  <c:v>8.0000000000000007E-5</c:v>
                </c:pt>
                <c:pt idx="8">
                  <c:v>3.0899999999999998E-4</c:v>
                </c:pt>
                <c:pt idx="9">
                  <c:v>1.217E-3</c:v>
                </c:pt>
                <c:pt idx="10">
                  <c:v>4.823E-3</c:v>
                </c:pt>
                <c:pt idx="11">
                  <c:v>1.9198E-2</c:v>
                </c:pt>
                <c:pt idx="12">
                  <c:v>7.6557E-2</c:v>
                </c:pt>
                <c:pt idx="13">
                  <c:v>0.30585200000000001</c:v>
                </c:pt>
                <c:pt idx="14">
                  <c:v>1.2231190000000001</c:v>
                </c:pt>
                <c:pt idx="15">
                  <c:v>4.8902979999999996</c:v>
                </c:pt>
                <c:pt idx="16">
                  <c:v>19.539529000000002</c:v>
                </c:pt>
                <c:pt idx="17">
                  <c:v>78.051641000000004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9C-4AE4-A11D-7E12795D77EB}"/>
            </c:ext>
          </c:extLst>
        </c:ser>
        <c:ser>
          <c:idx val="2"/>
          <c:order val="2"/>
          <c:tx>
            <c:strRef>
              <c:f>'Quicksort Analysis'!$F$2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'Quicksort Analysis'!$C$3:$C$20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</c:numCache>
            </c:numRef>
          </c:xVal>
          <c:yVal>
            <c:numRef>
              <c:f>'Quicksort Analysis'!$F$3:$F$20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6.0000000000000002E-6</c:v>
                </c:pt>
                <c:pt idx="7">
                  <c:v>1.2E-5</c:v>
                </c:pt>
                <c:pt idx="8">
                  <c:v>2.6999999999999999E-5</c:v>
                </c:pt>
                <c:pt idx="9">
                  <c:v>6.4999999999999994E-5</c:v>
                </c:pt>
                <c:pt idx="10">
                  <c:v>1.46E-4</c:v>
                </c:pt>
                <c:pt idx="11">
                  <c:v>3.19E-4</c:v>
                </c:pt>
                <c:pt idx="12">
                  <c:v>6.8599999999999998E-4</c:v>
                </c:pt>
                <c:pt idx="13">
                  <c:v>1.4610000000000001E-3</c:v>
                </c:pt>
                <c:pt idx="14">
                  <c:v>3.0349999999999999E-3</c:v>
                </c:pt>
                <c:pt idx="15">
                  <c:v>6.4320000000000002E-3</c:v>
                </c:pt>
                <c:pt idx="16">
                  <c:v>1.4595E-2</c:v>
                </c:pt>
                <c:pt idx="17">
                  <c:v>3.0242000000000002E-2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9C-4AE4-A11D-7E12795D7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LogLog</a:t>
            </a:r>
            <a:r>
              <a:rPr lang="en-US" baseline="0"/>
              <a:t> </a:t>
            </a:r>
            <a:r>
              <a:rPr lang="en-US"/>
              <a:t>Quicksort Serial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Analysis'!$D$2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Analysis'!$C$3:$C$20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</c:numCache>
            </c:numRef>
          </c:xVal>
          <c:yVal>
            <c:numRef>
              <c:f>'Quicksort Analysis'!$D$3:$D$20</c:f>
              <c:numCache>
                <c:formatCode>General</c:formatCode>
                <c:ptCount val="18"/>
                <c:pt idx="0">
                  <c:v>1.9999999999999999E-6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6.0000000000000002E-6</c:v>
                </c:pt>
                <c:pt idx="6">
                  <c:v>2.3E-5</c:v>
                </c:pt>
                <c:pt idx="7">
                  <c:v>9.2E-5</c:v>
                </c:pt>
                <c:pt idx="8">
                  <c:v>3.4200000000000002E-4</c:v>
                </c:pt>
                <c:pt idx="9">
                  <c:v>1.3500000000000001E-3</c:v>
                </c:pt>
                <c:pt idx="10">
                  <c:v>5.3499999999999997E-3</c:v>
                </c:pt>
                <c:pt idx="11">
                  <c:v>2.1318E-2</c:v>
                </c:pt>
                <c:pt idx="12">
                  <c:v>8.5075999999999999E-2</c:v>
                </c:pt>
                <c:pt idx="13">
                  <c:v>0.33974500000000002</c:v>
                </c:pt>
                <c:pt idx="14">
                  <c:v>1.358832</c:v>
                </c:pt>
                <c:pt idx="15">
                  <c:v>5.4336399999999996</c:v>
                </c:pt>
                <c:pt idx="16">
                  <c:v>21.772895999999999</c:v>
                </c:pt>
                <c:pt idx="17">
                  <c:v>86.723412999999994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DA-4BDA-8580-EEB133CE5373}"/>
            </c:ext>
          </c:extLst>
        </c:ser>
        <c:ser>
          <c:idx val="1"/>
          <c:order val="1"/>
          <c:tx>
            <c:strRef>
              <c:f>'Quicksort Analysis'!$E$2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Analysis'!$C$3:$C$20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</c:numCache>
            </c:numRef>
          </c:xVal>
          <c:yVal>
            <c:numRef>
              <c:f>'Quicksort Analysis'!$E$3:$E$20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6.0000000000000002E-6</c:v>
                </c:pt>
                <c:pt idx="6">
                  <c:v>2.0999999999999999E-5</c:v>
                </c:pt>
                <c:pt idx="7">
                  <c:v>8.0000000000000007E-5</c:v>
                </c:pt>
                <c:pt idx="8">
                  <c:v>3.0899999999999998E-4</c:v>
                </c:pt>
                <c:pt idx="9">
                  <c:v>1.217E-3</c:v>
                </c:pt>
                <c:pt idx="10">
                  <c:v>4.823E-3</c:v>
                </c:pt>
                <c:pt idx="11">
                  <c:v>1.9198E-2</c:v>
                </c:pt>
                <c:pt idx="12">
                  <c:v>7.6557E-2</c:v>
                </c:pt>
                <c:pt idx="13">
                  <c:v>0.30585200000000001</c:v>
                </c:pt>
                <c:pt idx="14">
                  <c:v>1.2231190000000001</c:v>
                </c:pt>
                <c:pt idx="15">
                  <c:v>4.8902979999999996</c:v>
                </c:pt>
                <c:pt idx="16">
                  <c:v>19.539529000000002</c:v>
                </c:pt>
                <c:pt idx="17">
                  <c:v>78.051641000000004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DA-4BDA-8580-EEB133CE5373}"/>
            </c:ext>
          </c:extLst>
        </c:ser>
        <c:ser>
          <c:idx val="2"/>
          <c:order val="2"/>
          <c:tx>
            <c:strRef>
              <c:f>'Quicksort Analysis'!$F$2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'Quicksort Analysis'!$C$3:$C$20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</c:numCache>
            </c:numRef>
          </c:xVal>
          <c:yVal>
            <c:numRef>
              <c:f>'Quicksort Analysis'!$F$3:$F$20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6.0000000000000002E-6</c:v>
                </c:pt>
                <c:pt idx="7">
                  <c:v>1.2E-5</c:v>
                </c:pt>
                <c:pt idx="8">
                  <c:v>2.6999999999999999E-5</c:v>
                </c:pt>
                <c:pt idx="9">
                  <c:v>6.4999999999999994E-5</c:v>
                </c:pt>
                <c:pt idx="10">
                  <c:v>1.46E-4</c:v>
                </c:pt>
                <c:pt idx="11">
                  <c:v>3.19E-4</c:v>
                </c:pt>
                <c:pt idx="12">
                  <c:v>6.8599999999999998E-4</c:v>
                </c:pt>
                <c:pt idx="13">
                  <c:v>1.4610000000000001E-3</c:v>
                </c:pt>
                <c:pt idx="14">
                  <c:v>3.0349999999999999E-3</c:v>
                </c:pt>
                <c:pt idx="15">
                  <c:v>6.4320000000000002E-3</c:v>
                </c:pt>
                <c:pt idx="16">
                  <c:v>1.4595E-2</c:v>
                </c:pt>
                <c:pt idx="17">
                  <c:v>3.0242000000000002E-2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DA-4BDA-8580-EEB133CE5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P1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Analysis'!$J$2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Analysis'!$I$3:$I$20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</c:numCache>
            </c:numRef>
          </c:xVal>
          <c:yVal>
            <c:numRef>
              <c:f>'Quicksort Analysis'!$J$3:$J$20</c:f>
              <c:numCache>
                <c:formatCode>General</c:formatCode>
                <c:ptCount val="18"/>
                <c:pt idx="0">
                  <c:v>3.0000000000000001E-6</c:v>
                </c:pt>
                <c:pt idx="1">
                  <c:v>3.1999999999999999E-5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6.0000000000000002E-6</c:v>
                </c:pt>
                <c:pt idx="6">
                  <c:v>2.3E-5</c:v>
                </c:pt>
                <c:pt idx="7">
                  <c:v>9.0000000000000006E-5</c:v>
                </c:pt>
                <c:pt idx="8">
                  <c:v>3.4400000000000001E-4</c:v>
                </c:pt>
                <c:pt idx="9">
                  <c:v>1.353E-3</c:v>
                </c:pt>
                <c:pt idx="10">
                  <c:v>5.3540000000000003E-3</c:v>
                </c:pt>
                <c:pt idx="11">
                  <c:v>2.129E-2</c:v>
                </c:pt>
                <c:pt idx="12">
                  <c:v>8.5332000000000005E-2</c:v>
                </c:pt>
                <c:pt idx="13">
                  <c:v>0.34006500000000001</c:v>
                </c:pt>
                <c:pt idx="14">
                  <c:v>1.3596619999999999</c:v>
                </c:pt>
                <c:pt idx="15">
                  <c:v>5.4995539999999998</c:v>
                </c:pt>
                <c:pt idx="16">
                  <c:v>21.719329999999999</c:v>
                </c:pt>
                <c:pt idx="17">
                  <c:v>86.794978999999998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E4-421A-A38F-1E55C8082EB5}"/>
            </c:ext>
          </c:extLst>
        </c:ser>
        <c:ser>
          <c:idx val="1"/>
          <c:order val="1"/>
          <c:tx>
            <c:strRef>
              <c:f>'Quicksort Analysis'!$K$2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Analysis'!$I$3:$I$20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</c:numCache>
            </c:numRef>
          </c:xVal>
          <c:yVal>
            <c:numRef>
              <c:f>'Quicksort Analysis'!$K$3:$K$20</c:f>
              <c:numCache>
                <c:formatCode>General</c:formatCode>
                <c:ptCount val="18"/>
                <c:pt idx="0">
                  <c:v>0</c:v>
                </c:pt>
                <c:pt idx="1">
                  <c:v>3.0000000000000001E-6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6.0000000000000002E-6</c:v>
                </c:pt>
                <c:pt idx="6">
                  <c:v>2.1999999999999999E-5</c:v>
                </c:pt>
                <c:pt idx="7">
                  <c:v>8.1000000000000004E-5</c:v>
                </c:pt>
                <c:pt idx="8">
                  <c:v>3.1100000000000002E-4</c:v>
                </c:pt>
                <c:pt idx="9">
                  <c:v>1.2199999999999999E-3</c:v>
                </c:pt>
                <c:pt idx="10">
                  <c:v>4.8250000000000003E-3</c:v>
                </c:pt>
                <c:pt idx="11">
                  <c:v>1.9175999999999999E-2</c:v>
                </c:pt>
                <c:pt idx="12">
                  <c:v>7.6583999999999999E-2</c:v>
                </c:pt>
                <c:pt idx="13">
                  <c:v>0.30584499999999998</c:v>
                </c:pt>
                <c:pt idx="14">
                  <c:v>1.223455</c:v>
                </c:pt>
                <c:pt idx="15">
                  <c:v>4.8996659999999999</c:v>
                </c:pt>
                <c:pt idx="16">
                  <c:v>19.547516999999999</c:v>
                </c:pt>
                <c:pt idx="17">
                  <c:v>78.113352000000006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E4-421A-A38F-1E55C8082EB5}"/>
            </c:ext>
          </c:extLst>
        </c:ser>
        <c:ser>
          <c:idx val="2"/>
          <c:order val="2"/>
          <c:tx>
            <c:strRef>
              <c:f>'Quicksort Analysis'!$L$2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'Quicksort Analysis'!$I$3:$I$20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</c:numCache>
            </c:numRef>
          </c:xVal>
          <c:yVal>
            <c:numRef>
              <c:f>'Quicksort Analysis'!$L$3:$L$20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3.0000000000000001E-6</c:v>
                </c:pt>
                <c:pt idx="6">
                  <c:v>1.0000000000000001E-5</c:v>
                </c:pt>
                <c:pt idx="7">
                  <c:v>1.2999999999999999E-5</c:v>
                </c:pt>
                <c:pt idx="8">
                  <c:v>2.8E-5</c:v>
                </c:pt>
                <c:pt idx="9">
                  <c:v>6.6000000000000005E-5</c:v>
                </c:pt>
                <c:pt idx="10">
                  <c:v>1.47E-4</c:v>
                </c:pt>
                <c:pt idx="11">
                  <c:v>3.2499999999999999E-4</c:v>
                </c:pt>
                <c:pt idx="12">
                  <c:v>7.1900000000000002E-4</c:v>
                </c:pt>
                <c:pt idx="13">
                  <c:v>1.4710000000000001E-3</c:v>
                </c:pt>
                <c:pt idx="14">
                  <c:v>3.0730000000000002E-3</c:v>
                </c:pt>
                <c:pt idx="15">
                  <c:v>6.496E-3</c:v>
                </c:pt>
                <c:pt idx="16">
                  <c:v>1.4652E-2</c:v>
                </c:pt>
                <c:pt idx="17">
                  <c:v>3.0477000000000001E-2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E4-421A-A38F-1E55C8082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P2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Analysis'!$O$2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Analysis'!$N$3:$N$21</c:f>
              <c:numCache>
                <c:formatCode>General</c:formatCode>
                <c:ptCount val="1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</c:numCache>
            </c:numRef>
          </c:xVal>
          <c:yVal>
            <c:numRef>
              <c:f>'Quicksort Analysis'!$O$3:$O$21</c:f>
              <c:numCache>
                <c:formatCode>General</c:formatCode>
                <c:ptCount val="19"/>
                <c:pt idx="0">
                  <c:v>1.9999999999999999E-6</c:v>
                </c:pt>
                <c:pt idx="1">
                  <c:v>0</c:v>
                </c:pt>
                <c:pt idx="2">
                  <c:v>3.4999999999999997E-5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3.0000000000000001E-6</c:v>
                </c:pt>
                <c:pt idx="6">
                  <c:v>1.8E-5</c:v>
                </c:pt>
                <c:pt idx="7">
                  <c:v>4.1E-5</c:v>
                </c:pt>
                <c:pt idx="8">
                  <c:v>1.03E-4</c:v>
                </c:pt>
                <c:pt idx="9">
                  <c:v>3.57E-4</c:v>
                </c:pt>
                <c:pt idx="10">
                  <c:v>1.3600000000000001E-3</c:v>
                </c:pt>
                <c:pt idx="11">
                  <c:v>5.3790000000000001E-3</c:v>
                </c:pt>
                <c:pt idx="12">
                  <c:v>2.1344999999999999E-2</c:v>
                </c:pt>
                <c:pt idx="13">
                  <c:v>8.5476999999999997E-2</c:v>
                </c:pt>
                <c:pt idx="14">
                  <c:v>0.34052500000000002</c:v>
                </c:pt>
                <c:pt idx="15">
                  <c:v>1.360833</c:v>
                </c:pt>
                <c:pt idx="16">
                  <c:v>5.4499510000000004</c:v>
                </c:pt>
                <c:pt idx="17">
                  <c:v>21.751322999999999</c:v>
                </c:pt>
                <c:pt idx="18">
                  <c:v>86.872073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80-491A-B61A-125C370A5A79}"/>
            </c:ext>
          </c:extLst>
        </c:ser>
        <c:ser>
          <c:idx val="1"/>
          <c:order val="1"/>
          <c:tx>
            <c:strRef>
              <c:f>'Quicksort Analysis'!$P$2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Analysis'!$N$3:$N$21</c:f>
              <c:numCache>
                <c:formatCode>General</c:formatCode>
                <c:ptCount val="1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</c:numCache>
            </c:numRef>
          </c:xVal>
          <c:yVal>
            <c:numRef>
              <c:f>'Quicksort Analysis'!$P$3:$P$21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3.9999999999999998E-6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3.0000000000000001E-6</c:v>
                </c:pt>
                <c:pt idx="6">
                  <c:v>9.0000000000000002E-6</c:v>
                </c:pt>
                <c:pt idx="7">
                  <c:v>2.5999999999999998E-5</c:v>
                </c:pt>
                <c:pt idx="8">
                  <c:v>8.5000000000000006E-5</c:v>
                </c:pt>
                <c:pt idx="9">
                  <c:v>3.1599999999999998E-4</c:v>
                </c:pt>
                <c:pt idx="10">
                  <c:v>1.2260000000000001E-3</c:v>
                </c:pt>
                <c:pt idx="11">
                  <c:v>4.8440000000000002E-3</c:v>
                </c:pt>
                <c:pt idx="12">
                  <c:v>1.9234000000000001E-2</c:v>
                </c:pt>
                <c:pt idx="13">
                  <c:v>7.6734999999999998E-2</c:v>
                </c:pt>
                <c:pt idx="14">
                  <c:v>0.30631399999999998</c:v>
                </c:pt>
                <c:pt idx="15">
                  <c:v>1.224593</c:v>
                </c:pt>
                <c:pt idx="16">
                  <c:v>4.8951719999999996</c:v>
                </c:pt>
                <c:pt idx="17">
                  <c:v>19.572797999999999</c:v>
                </c:pt>
                <c:pt idx="18">
                  <c:v>78.183492999999999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80-491A-B61A-125C370A5A79}"/>
            </c:ext>
          </c:extLst>
        </c:ser>
        <c:ser>
          <c:idx val="2"/>
          <c:order val="2"/>
          <c:tx>
            <c:strRef>
              <c:f>'Quicksort Analysis'!$Q$2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'Quicksort Analysis'!$N$3:$N$21</c:f>
              <c:numCache>
                <c:formatCode>General</c:formatCode>
                <c:ptCount val="1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</c:numCache>
            </c:numRef>
          </c:xVal>
          <c:yVal>
            <c:numRef>
              <c:f>'Quicksort Analysis'!$Q$3:$Q$21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3.0000000000000001E-6</c:v>
                </c:pt>
                <c:pt idx="6">
                  <c:v>5.0000000000000004E-6</c:v>
                </c:pt>
                <c:pt idx="7">
                  <c:v>2.0000000000000002E-5</c:v>
                </c:pt>
                <c:pt idx="8">
                  <c:v>2.4000000000000001E-5</c:v>
                </c:pt>
                <c:pt idx="9">
                  <c:v>4.1999999999999998E-5</c:v>
                </c:pt>
                <c:pt idx="10">
                  <c:v>9.2E-5</c:v>
                </c:pt>
                <c:pt idx="11">
                  <c:v>1.9799999999999999E-4</c:v>
                </c:pt>
                <c:pt idx="12">
                  <c:v>3.6600000000000001E-4</c:v>
                </c:pt>
                <c:pt idx="13">
                  <c:v>7.9000000000000001E-4</c:v>
                </c:pt>
                <c:pt idx="14">
                  <c:v>1.6980000000000001E-3</c:v>
                </c:pt>
                <c:pt idx="15">
                  <c:v>3.5309999999999999E-3</c:v>
                </c:pt>
                <c:pt idx="16">
                  <c:v>7.4720000000000003E-3</c:v>
                </c:pt>
                <c:pt idx="17">
                  <c:v>1.5802E-2</c:v>
                </c:pt>
                <c:pt idx="18">
                  <c:v>3.3230999999999997E-2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80-491A-B61A-125C370A5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P4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Analysis'!$T$2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Analysis'!$S$3:$S$22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xVal>
          <c:yVal>
            <c:numRef>
              <c:f>'Quicksort Analysis'!$T$3:$T$22</c:f>
              <c:numCache>
                <c:formatCode>General</c:formatCode>
                <c:ptCount val="20"/>
                <c:pt idx="0">
                  <c:v>3.0000000000000001E-6</c:v>
                </c:pt>
                <c:pt idx="1">
                  <c:v>9.9999999999999995E-7</c:v>
                </c:pt>
                <c:pt idx="2">
                  <c:v>0</c:v>
                </c:pt>
                <c:pt idx="3">
                  <c:v>6.9999999999999999E-6</c:v>
                </c:pt>
                <c:pt idx="4">
                  <c:v>1.5E-5</c:v>
                </c:pt>
                <c:pt idx="5">
                  <c:v>6.0000000000000002E-6</c:v>
                </c:pt>
                <c:pt idx="6">
                  <c:v>1.8E-5</c:v>
                </c:pt>
                <c:pt idx="7">
                  <c:v>2.3E-5</c:v>
                </c:pt>
                <c:pt idx="8">
                  <c:v>4.3000000000000002E-5</c:v>
                </c:pt>
                <c:pt idx="9">
                  <c:v>1.3100000000000001E-4</c:v>
                </c:pt>
                <c:pt idx="10">
                  <c:v>4.06E-4</c:v>
                </c:pt>
                <c:pt idx="11">
                  <c:v>1.4940000000000001E-3</c:v>
                </c:pt>
                <c:pt idx="12">
                  <c:v>5.7990000000000003E-3</c:v>
                </c:pt>
                <c:pt idx="13">
                  <c:v>2.2883000000000001E-2</c:v>
                </c:pt>
                <c:pt idx="14">
                  <c:v>8.6885000000000004E-2</c:v>
                </c:pt>
                <c:pt idx="15">
                  <c:v>0.343032</c:v>
                </c:pt>
                <c:pt idx="16">
                  <c:v>1.3688769999999999</c:v>
                </c:pt>
                <c:pt idx="17">
                  <c:v>5.487533</c:v>
                </c:pt>
                <c:pt idx="18">
                  <c:v>22.221257000000001</c:v>
                </c:pt>
                <c:pt idx="19">
                  <c:v>87.76088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BF-4314-B7A1-4E324FE2024E}"/>
            </c:ext>
          </c:extLst>
        </c:ser>
        <c:ser>
          <c:idx val="1"/>
          <c:order val="1"/>
          <c:tx>
            <c:strRef>
              <c:f>'Quicksort Analysis'!$U$2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Analysis'!$S$3:$S$22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xVal>
          <c:yVal>
            <c:numRef>
              <c:f>'Quicksort Analysis'!$U$3:$U$22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5.0000000000000004E-6</c:v>
                </c:pt>
                <c:pt idx="4">
                  <c:v>6.0000000000000002E-6</c:v>
                </c:pt>
                <c:pt idx="5">
                  <c:v>5.0000000000000004E-6</c:v>
                </c:pt>
                <c:pt idx="6">
                  <c:v>9.0000000000000002E-6</c:v>
                </c:pt>
                <c:pt idx="7">
                  <c:v>1.4E-5</c:v>
                </c:pt>
                <c:pt idx="8">
                  <c:v>3.4E-5</c:v>
                </c:pt>
                <c:pt idx="9">
                  <c:v>1.0900000000000001E-4</c:v>
                </c:pt>
                <c:pt idx="10">
                  <c:v>3.8400000000000001E-4</c:v>
                </c:pt>
                <c:pt idx="11">
                  <c:v>1.472E-3</c:v>
                </c:pt>
                <c:pt idx="12">
                  <c:v>5.777E-3</c:v>
                </c:pt>
                <c:pt idx="13">
                  <c:v>2.2855E-2</c:v>
                </c:pt>
                <c:pt idx="14">
                  <c:v>8.5977999999999999E-2</c:v>
                </c:pt>
                <c:pt idx="15">
                  <c:v>0.342505</c:v>
                </c:pt>
                <c:pt idx="16">
                  <c:v>1.3684700000000001</c:v>
                </c:pt>
                <c:pt idx="17">
                  <c:v>5.4795030000000002</c:v>
                </c:pt>
                <c:pt idx="18">
                  <c:v>21.953541999999999</c:v>
                </c:pt>
                <c:pt idx="19">
                  <c:v>87.601654999999994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BF-4314-B7A1-4E324FE2024E}"/>
            </c:ext>
          </c:extLst>
        </c:ser>
        <c:ser>
          <c:idx val="2"/>
          <c:order val="2"/>
          <c:tx>
            <c:strRef>
              <c:f>'Quicksort Analysis'!$V$2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'Quicksort Analysis'!$S$3:$S$22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xVal>
          <c:yVal>
            <c:numRef>
              <c:f>'Quicksort Analysis'!$V$3:$V$22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3.9999999999999998E-6</c:v>
                </c:pt>
                <c:pt idx="4">
                  <c:v>3.9999999999999998E-6</c:v>
                </c:pt>
                <c:pt idx="5">
                  <c:v>5.0000000000000004E-6</c:v>
                </c:pt>
                <c:pt idx="6">
                  <c:v>6.0000000000000002E-6</c:v>
                </c:pt>
                <c:pt idx="7">
                  <c:v>1.2E-5</c:v>
                </c:pt>
                <c:pt idx="8">
                  <c:v>3.1999999999999999E-5</c:v>
                </c:pt>
                <c:pt idx="9">
                  <c:v>1.0399999999999999E-4</c:v>
                </c:pt>
                <c:pt idx="10">
                  <c:v>3.79E-4</c:v>
                </c:pt>
                <c:pt idx="11">
                  <c:v>1.4610000000000001E-3</c:v>
                </c:pt>
                <c:pt idx="12">
                  <c:v>5.7460000000000002E-3</c:v>
                </c:pt>
                <c:pt idx="13">
                  <c:v>2.2831000000000001E-2</c:v>
                </c:pt>
                <c:pt idx="14">
                  <c:v>8.5718000000000003E-2</c:v>
                </c:pt>
                <c:pt idx="15">
                  <c:v>0.34225800000000001</c:v>
                </c:pt>
                <c:pt idx="16">
                  <c:v>1.3678999999999999</c:v>
                </c:pt>
                <c:pt idx="17">
                  <c:v>5.4690159999999999</c:v>
                </c:pt>
                <c:pt idx="18">
                  <c:v>21.889756999999999</c:v>
                </c:pt>
                <c:pt idx="19">
                  <c:v>87.492002999999997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BF-4314-B7A1-4E324FE20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P8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Analysis'!$Y$2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Analysis'!$X$3:$X$23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Analysis'!$Y$3:$Y$23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1.5999999999999999E-5</c:v>
                </c:pt>
                <c:pt idx="5">
                  <c:v>7.9999999999999996E-6</c:v>
                </c:pt>
                <c:pt idx="6">
                  <c:v>2.3E-5</c:v>
                </c:pt>
                <c:pt idx="7">
                  <c:v>1.9000000000000001E-5</c:v>
                </c:pt>
                <c:pt idx="8">
                  <c:v>2.5000000000000001E-5</c:v>
                </c:pt>
                <c:pt idx="9">
                  <c:v>4.8000000000000001E-5</c:v>
                </c:pt>
                <c:pt idx="10">
                  <c:v>1.44E-4</c:v>
                </c:pt>
                <c:pt idx="11">
                  <c:v>4.86E-4</c:v>
                </c:pt>
                <c:pt idx="12">
                  <c:v>1.763E-3</c:v>
                </c:pt>
                <c:pt idx="13">
                  <c:v>6.5620000000000001E-3</c:v>
                </c:pt>
                <c:pt idx="14">
                  <c:v>2.4743999999999999E-2</c:v>
                </c:pt>
                <c:pt idx="15">
                  <c:v>9.5208000000000001E-2</c:v>
                </c:pt>
                <c:pt idx="16">
                  <c:v>0.37828200000000001</c:v>
                </c:pt>
                <c:pt idx="17">
                  <c:v>1.5068360000000001</c:v>
                </c:pt>
                <c:pt idx="18">
                  <c:v>6.0313730000000003</c:v>
                </c:pt>
                <c:pt idx="19">
                  <c:v>24.056971000000001</c:v>
                </c:pt>
                <c:pt idx="20">
                  <c:v>95.983744000000002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6-4CDD-86D0-1715CD3D697B}"/>
            </c:ext>
          </c:extLst>
        </c:ser>
        <c:ser>
          <c:idx val="1"/>
          <c:order val="1"/>
          <c:tx>
            <c:strRef>
              <c:f>'Quicksort Analysis'!$Z$2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Analysis'!$X$3:$X$23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Analysis'!$Z$3:$Z$23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7.9999999999999996E-6</c:v>
                </c:pt>
                <c:pt idx="5">
                  <c:v>6.9999999999999999E-6</c:v>
                </c:pt>
                <c:pt idx="6">
                  <c:v>1.2E-5</c:v>
                </c:pt>
                <c:pt idx="7">
                  <c:v>1.4E-5</c:v>
                </c:pt>
                <c:pt idx="8">
                  <c:v>2.1999999999999999E-5</c:v>
                </c:pt>
                <c:pt idx="9">
                  <c:v>4.8000000000000001E-5</c:v>
                </c:pt>
                <c:pt idx="10">
                  <c:v>1.4100000000000001E-4</c:v>
                </c:pt>
                <c:pt idx="11">
                  <c:v>4.8099999999999998E-4</c:v>
                </c:pt>
                <c:pt idx="12">
                  <c:v>1.758E-3</c:v>
                </c:pt>
                <c:pt idx="13">
                  <c:v>6.5370000000000003E-3</c:v>
                </c:pt>
                <c:pt idx="14">
                  <c:v>2.4247000000000001E-2</c:v>
                </c:pt>
                <c:pt idx="15">
                  <c:v>9.4729999999999995E-2</c:v>
                </c:pt>
                <c:pt idx="16">
                  <c:v>0.37764999999999999</c:v>
                </c:pt>
                <c:pt idx="17">
                  <c:v>1.5062260000000001</c:v>
                </c:pt>
                <c:pt idx="18">
                  <c:v>6.0208469999999998</c:v>
                </c:pt>
                <c:pt idx="19">
                  <c:v>24.019347</c:v>
                </c:pt>
                <c:pt idx="20">
                  <c:v>95.877610000000004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26-4CDD-86D0-1715CD3D697B}"/>
            </c:ext>
          </c:extLst>
        </c:ser>
        <c:ser>
          <c:idx val="2"/>
          <c:order val="2"/>
          <c:tx>
            <c:strRef>
              <c:f>'Quicksort Analysis'!$AA$2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'Quicksort Analysis'!$X$3:$X$23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Analysis'!$AA$3:$AA$23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5.0000000000000004E-6</c:v>
                </c:pt>
                <c:pt idx="5">
                  <c:v>6.0000000000000002E-6</c:v>
                </c:pt>
                <c:pt idx="6">
                  <c:v>7.9999999999999996E-6</c:v>
                </c:pt>
                <c:pt idx="7">
                  <c:v>1.1E-5</c:v>
                </c:pt>
                <c:pt idx="8">
                  <c:v>2.0000000000000002E-5</c:v>
                </c:pt>
                <c:pt idx="9">
                  <c:v>4.6999999999999997E-5</c:v>
                </c:pt>
                <c:pt idx="10">
                  <c:v>1.3899999999999999E-4</c:v>
                </c:pt>
                <c:pt idx="11">
                  <c:v>4.7699999999999999E-4</c:v>
                </c:pt>
                <c:pt idx="12">
                  <c:v>1.753E-3</c:v>
                </c:pt>
                <c:pt idx="13">
                  <c:v>6.5170000000000002E-3</c:v>
                </c:pt>
                <c:pt idx="14">
                  <c:v>2.3928000000000001E-2</c:v>
                </c:pt>
                <c:pt idx="15">
                  <c:v>9.4583E-2</c:v>
                </c:pt>
                <c:pt idx="16">
                  <c:v>0.377278</c:v>
                </c:pt>
                <c:pt idx="17">
                  <c:v>1.505719</c:v>
                </c:pt>
                <c:pt idx="18">
                  <c:v>6.0100579999999999</c:v>
                </c:pt>
                <c:pt idx="19">
                  <c:v>23.967579000000001</c:v>
                </c:pt>
                <c:pt idx="20">
                  <c:v>95.800252999999998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26-4CDD-86D0-1715CD3D6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P16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Analysis'!$AD$2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Analysis'!$AC$3:$AC$23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Analysis'!$AD$3:$AD$23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1.5999999999999999E-5</c:v>
                </c:pt>
                <c:pt idx="6">
                  <c:v>5.5000000000000002E-5</c:v>
                </c:pt>
                <c:pt idx="7">
                  <c:v>1.8E-5</c:v>
                </c:pt>
                <c:pt idx="8">
                  <c:v>2.0999999999999999E-5</c:v>
                </c:pt>
                <c:pt idx="9">
                  <c:v>5.0000000000000002E-5</c:v>
                </c:pt>
                <c:pt idx="10">
                  <c:v>8.5000000000000006E-5</c:v>
                </c:pt>
                <c:pt idx="11">
                  <c:v>2.05E-4</c:v>
                </c:pt>
                <c:pt idx="12">
                  <c:v>6.0400000000000004E-4</c:v>
                </c:pt>
                <c:pt idx="13">
                  <c:v>1.9910000000000001E-3</c:v>
                </c:pt>
                <c:pt idx="14">
                  <c:v>7.182E-3</c:v>
                </c:pt>
                <c:pt idx="15">
                  <c:v>2.7229E-2</c:v>
                </c:pt>
                <c:pt idx="16">
                  <c:v>0.10619099999999999</c:v>
                </c:pt>
                <c:pt idx="17">
                  <c:v>0.418605</c:v>
                </c:pt>
                <c:pt idx="18">
                  <c:v>1.663097</c:v>
                </c:pt>
                <c:pt idx="19">
                  <c:v>6.632536</c:v>
                </c:pt>
                <c:pt idx="20">
                  <c:v>26.544204000000001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02-43E6-92DD-13F0F6920359}"/>
            </c:ext>
          </c:extLst>
        </c:ser>
        <c:ser>
          <c:idx val="1"/>
          <c:order val="1"/>
          <c:tx>
            <c:strRef>
              <c:f>'Quicksort Analysis'!$AE$2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Analysis'!$AC$3:$AC$23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Analysis'!$AE$3:$AE$23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1.1E-5</c:v>
                </c:pt>
                <c:pt idx="6">
                  <c:v>2.3E-5</c:v>
                </c:pt>
                <c:pt idx="7">
                  <c:v>1.4E-5</c:v>
                </c:pt>
                <c:pt idx="8">
                  <c:v>2.0000000000000002E-5</c:v>
                </c:pt>
                <c:pt idx="9">
                  <c:v>4.6E-5</c:v>
                </c:pt>
                <c:pt idx="10">
                  <c:v>8.2000000000000001E-5</c:v>
                </c:pt>
                <c:pt idx="11">
                  <c:v>2.03E-4</c:v>
                </c:pt>
                <c:pt idx="12">
                  <c:v>5.9800000000000001E-4</c:v>
                </c:pt>
                <c:pt idx="13">
                  <c:v>1.9849999999999998E-3</c:v>
                </c:pt>
                <c:pt idx="14">
                  <c:v>7.1789999999999996E-3</c:v>
                </c:pt>
                <c:pt idx="15">
                  <c:v>2.7224999999999999E-2</c:v>
                </c:pt>
                <c:pt idx="16">
                  <c:v>0.106138</c:v>
                </c:pt>
                <c:pt idx="17">
                  <c:v>0.41845500000000002</c:v>
                </c:pt>
                <c:pt idx="18">
                  <c:v>1.6627080000000001</c:v>
                </c:pt>
                <c:pt idx="19">
                  <c:v>6.6302909999999997</c:v>
                </c:pt>
                <c:pt idx="20">
                  <c:v>26.482382999999999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02-43E6-92DD-13F0F6920359}"/>
            </c:ext>
          </c:extLst>
        </c:ser>
        <c:ser>
          <c:idx val="2"/>
          <c:order val="2"/>
          <c:tx>
            <c:strRef>
              <c:f>'Quicksort Analysis'!$AF$2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'Quicksort Analysis'!$AC$3:$AC$23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Analysis'!$AF$3:$AF$23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9.0000000000000002E-6</c:v>
                </c:pt>
                <c:pt idx="6">
                  <c:v>1.0000000000000001E-5</c:v>
                </c:pt>
                <c:pt idx="7">
                  <c:v>1.2E-5</c:v>
                </c:pt>
                <c:pt idx="8">
                  <c:v>1.9000000000000001E-5</c:v>
                </c:pt>
                <c:pt idx="9">
                  <c:v>3.8999999999999999E-5</c:v>
                </c:pt>
                <c:pt idx="10">
                  <c:v>7.7999999999999999E-5</c:v>
                </c:pt>
                <c:pt idx="11">
                  <c:v>1.9900000000000001E-4</c:v>
                </c:pt>
                <c:pt idx="12">
                  <c:v>5.9400000000000002E-4</c:v>
                </c:pt>
                <c:pt idx="13">
                  <c:v>1.9789999999999999E-3</c:v>
                </c:pt>
                <c:pt idx="14">
                  <c:v>7.1760000000000001E-3</c:v>
                </c:pt>
                <c:pt idx="15">
                  <c:v>2.7220999999999999E-2</c:v>
                </c:pt>
                <c:pt idx="16">
                  <c:v>0.10608099999999999</c:v>
                </c:pt>
                <c:pt idx="17">
                  <c:v>0.41831099999999999</c:v>
                </c:pt>
                <c:pt idx="18">
                  <c:v>1.6624209999999999</c:v>
                </c:pt>
                <c:pt idx="19">
                  <c:v>6.6276279999999996</c:v>
                </c:pt>
                <c:pt idx="20">
                  <c:v>26.451453000000001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02-43E6-92DD-13F0F6920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P1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Analysis'!$J$2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Analysis'!$I$3:$I$20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</c:numCache>
            </c:numRef>
          </c:xVal>
          <c:yVal>
            <c:numRef>
              <c:f>'Quicksort Analysis'!$J$3:$J$20</c:f>
              <c:numCache>
                <c:formatCode>General</c:formatCode>
                <c:ptCount val="18"/>
                <c:pt idx="0">
                  <c:v>3.0000000000000001E-6</c:v>
                </c:pt>
                <c:pt idx="1">
                  <c:v>3.1999999999999999E-5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6.0000000000000002E-6</c:v>
                </c:pt>
                <c:pt idx="6">
                  <c:v>2.3E-5</c:v>
                </c:pt>
                <c:pt idx="7">
                  <c:v>9.0000000000000006E-5</c:v>
                </c:pt>
                <c:pt idx="8">
                  <c:v>3.4400000000000001E-4</c:v>
                </c:pt>
                <c:pt idx="9">
                  <c:v>1.353E-3</c:v>
                </c:pt>
                <c:pt idx="10">
                  <c:v>5.3540000000000003E-3</c:v>
                </c:pt>
                <c:pt idx="11">
                  <c:v>2.129E-2</c:v>
                </c:pt>
                <c:pt idx="12">
                  <c:v>8.5332000000000005E-2</c:v>
                </c:pt>
                <c:pt idx="13">
                  <c:v>0.34006500000000001</c:v>
                </c:pt>
                <c:pt idx="14">
                  <c:v>1.3596619999999999</c:v>
                </c:pt>
                <c:pt idx="15">
                  <c:v>5.4995539999999998</c:v>
                </c:pt>
                <c:pt idx="16">
                  <c:v>21.719329999999999</c:v>
                </c:pt>
                <c:pt idx="17">
                  <c:v>86.794978999999998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AF-40C8-BE08-31B748B57DF1}"/>
            </c:ext>
          </c:extLst>
        </c:ser>
        <c:ser>
          <c:idx val="1"/>
          <c:order val="1"/>
          <c:tx>
            <c:strRef>
              <c:f>'Quicksort Analysis'!$K$2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Analysis'!$I$3:$I$20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</c:numCache>
            </c:numRef>
          </c:xVal>
          <c:yVal>
            <c:numRef>
              <c:f>'Quicksort Analysis'!$K$3:$K$20</c:f>
              <c:numCache>
                <c:formatCode>General</c:formatCode>
                <c:ptCount val="18"/>
                <c:pt idx="0">
                  <c:v>0</c:v>
                </c:pt>
                <c:pt idx="1">
                  <c:v>3.0000000000000001E-6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6.0000000000000002E-6</c:v>
                </c:pt>
                <c:pt idx="6">
                  <c:v>2.1999999999999999E-5</c:v>
                </c:pt>
                <c:pt idx="7">
                  <c:v>8.1000000000000004E-5</c:v>
                </c:pt>
                <c:pt idx="8">
                  <c:v>3.1100000000000002E-4</c:v>
                </c:pt>
                <c:pt idx="9">
                  <c:v>1.2199999999999999E-3</c:v>
                </c:pt>
                <c:pt idx="10">
                  <c:v>4.8250000000000003E-3</c:v>
                </c:pt>
                <c:pt idx="11">
                  <c:v>1.9175999999999999E-2</c:v>
                </c:pt>
                <c:pt idx="12">
                  <c:v>7.6583999999999999E-2</c:v>
                </c:pt>
                <c:pt idx="13">
                  <c:v>0.30584499999999998</c:v>
                </c:pt>
                <c:pt idx="14">
                  <c:v>1.223455</c:v>
                </c:pt>
                <c:pt idx="15">
                  <c:v>4.8996659999999999</c:v>
                </c:pt>
                <c:pt idx="16">
                  <c:v>19.547516999999999</c:v>
                </c:pt>
                <c:pt idx="17">
                  <c:v>78.113352000000006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AF-40C8-BE08-31B748B57DF1}"/>
            </c:ext>
          </c:extLst>
        </c:ser>
        <c:ser>
          <c:idx val="2"/>
          <c:order val="2"/>
          <c:tx>
            <c:strRef>
              <c:f>'Quicksort Analysis'!$L$2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'Quicksort Analysis'!$I$3:$I$20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</c:numCache>
            </c:numRef>
          </c:xVal>
          <c:yVal>
            <c:numRef>
              <c:f>'Quicksort Analysis'!$L$3:$L$20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3.0000000000000001E-6</c:v>
                </c:pt>
                <c:pt idx="6">
                  <c:v>1.0000000000000001E-5</c:v>
                </c:pt>
                <c:pt idx="7">
                  <c:v>1.2999999999999999E-5</c:v>
                </c:pt>
                <c:pt idx="8">
                  <c:v>2.8E-5</c:v>
                </c:pt>
                <c:pt idx="9">
                  <c:v>6.6000000000000005E-5</c:v>
                </c:pt>
                <c:pt idx="10">
                  <c:v>1.47E-4</c:v>
                </c:pt>
                <c:pt idx="11">
                  <c:v>3.2499999999999999E-4</c:v>
                </c:pt>
                <c:pt idx="12">
                  <c:v>7.1900000000000002E-4</c:v>
                </c:pt>
                <c:pt idx="13">
                  <c:v>1.4710000000000001E-3</c:v>
                </c:pt>
                <c:pt idx="14">
                  <c:v>3.0730000000000002E-3</c:v>
                </c:pt>
                <c:pt idx="15">
                  <c:v>6.496E-3</c:v>
                </c:pt>
                <c:pt idx="16">
                  <c:v>1.4652E-2</c:v>
                </c:pt>
                <c:pt idx="17">
                  <c:v>3.0477000000000001E-2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AF-40C8-BE08-31B748B57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P2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Analysis'!$O$2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Analysis'!$N$3:$N$21</c:f>
              <c:numCache>
                <c:formatCode>General</c:formatCode>
                <c:ptCount val="1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</c:numCache>
            </c:numRef>
          </c:xVal>
          <c:yVal>
            <c:numRef>
              <c:f>'Quicksort Analysis'!$O$3:$O$21</c:f>
              <c:numCache>
                <c:formatCode>General</c:formatCode>
                <c:ptCount val="19"/>
                <c:pt idx="0">
                  <c:v>1.9999999999999999E-6</c:v>
                </c:pt>
                <c:pt idx="1">
                  <c:v>0</c:v>
                </c:pt>
                <c:pt idx="2">
                  <c:v>3.4999999999999997E-5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3.0000000000000001E-6</c:v>
                </c:pt>
                <c:pt idx="6">
                  <c:v>1.8E-5</c:v>
                </c:pt>
                <c:pt idx="7">
                  <c:v>4.1E-5</c:v>
                </c:pt>
                <c:pt idx="8">
                  <c:v>1.03E-4</c:v>
                </c:pt>
                <c:pt idx="9">
                  <c:v>3.57E-4</c:v>
                </c:pt>
                <c:pt idx="10">
                  <c:v>1.3600000000000001E-3</c:v>
                </c:pt>
                <c:pt idx="11">
                  <c:v>5.3790000000000001E-3</c:v>
                </c:pt>
                <c:pt idx="12">
                  <c:v>2.1344999999999999E-2</c:v>
                </c:pt>
                <c:pt idx="13">
                  <c:v>8.5476999999999997E-2</c:v>
                </c:pt>
                <c:pt idx="14">
                  <c:v>0.34052500000000002</c:v>
                </c:pt>
                <c:pt idx="15">
                  <c:v>1.360833</c:v>
                </c:pt>
                <c:pt idx="16">
                  <c:v>5.4499510000000004</c:v>
                </c:pt>
                <c:pt idx="17">
                  <c:v>21.751322999999999</c:v>
                </c:pt>
                <c:pt idx="18">
                  <c:v>86.872073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2C-4C58-98CA-120EE230498E}"/>
            </c:ext>
          </c:extLst>
        </c:ser>
        <c:ser>
          <c:idx val="1"/>
          <c:order val="1"/>
          <c:tx>
            <c:strRef>
              <c:f>'Quicksort Analysis'!$P$2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Analysis'!$N$3:$N$21</c:f>
              <c:numCache>
                <c:formatCode>General</c:formatCode>
                <c:ptCount val="1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</c:numCache>
            </c:numRef>
          </c:xVal>
          <c:yVal>
            <c:numRef>
              <c:f>'Quicksort Analysis'!$P$3:$P$21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3.9999999999999998E-6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3.0000000000000001E-6</c:v>
                </c:pt>
                <c:pt idx="6">
                  <c:v>9.0000000000000002E-6</c:v>
                </c:pt>
                <c:pt idx="7">
                  <c:v>2.5999999999999998E-5</c:v>
                </c:pt>
                <c:pt idx="8">
                  <c:v>8.5000000000000006E-5</c:v>
                </c:pt>
                <c:pt idx="9">
                  <c:v>3.1599999999999998E-4</c:v>
                </c:pt>
                <c:pt idx="10">
                  <c:v>1.2260000000000001E-3</c:v>
                </c:pt>
                <c:pt idx="11">
                  <c:v>4.8440000000000002E-3</c:v>
                </c:pt>
                <c:pt idx="12">
                  <c:v>1.9234000000000001E-2</c:v>
                </c:pt>
                <c:pt idx="13">
                  <c:v>7.6734999999999998E-2</c:v>
                </c:pt>
                <c:pt idx="14">
                  <c:v>0.30631399999999998</c:v>
                </c:pt>
                <c:pt idx="15">
                  <c:v>1.224593</c:v>
                </c:pt>
                <c:pt idx="16">
                  <c:v>4.8951719999999996</c:v>
                </c:pt>
                <c:pt idx="17">
                  <c:v>19.572797999999999</c:v>
                </c:pt>
                <c:pt idx="18">
                  <c:v>78.183492999999999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2C-4C58-98CA-120EE230498E}"/>
            </c:ext>
          </c:extLst>
        </c:ser>
        <c:ser>
          <c:idx val="2"/>
          <c:order val="2"/>
          <c:tx>
            <c:strRef>
              <c:f>'Quicksort Analysis'!$Q$2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'Quicksort Analysis'!$N$3:$N$21</c:f>
              <c:numCache>
                <c:formatCode>General</c:formatCode>
                <c:ptCount val="1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</c:numCache>
            </c:numRef>
          </c:xVal>
          <c:yVal>
            <c:numRef>
              <c:f>'Quicksort Analysis'!$Q$3:$Q$21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3.0000000000000001E-6</c:v>
                </c:pt>
                <c:pt idx="6">
                  <c:v>5.0000000000000004E-6</c:v>
                </c:pt>
                <c:pt idx="7">
                  <c:v>2.0000000000000002E-5</c:v>
                </c:pt>
                <c:pt idx="8">
                  <c:v>2.4000000000000001E-5</c:v>
                </c:pt>
                <c:pt idx="9">
                  <c:v>4.1999999999999998E-5</c:v>
                </c:pt>
                <c:pt idx="10">
                  <c:v>9.2E-5</c:v>
                </c:pt>
                <c:pt idx="11">
                  <c:v>1.9799999999999999E-4</c:v>
                </c:pt>
                <c:pt idx="12">
                  <c:v>3.6600000000000001E-4</c:v>
                </c:pt>
                <c:pt idx="13">
                  <c:v>7.9000000000000001E-4</c:v>
                </c:pt>
                <c:pt idx="14">
                  <c:v>1.6980000000000001E-3</c:v>
                </c:pt>
                <c:pt idx="15">
                  <c:v>3.5309999999999999E-3</c:v>
                </c:pt>
                <c:pt idx="16">
                  <c:v>7.4720000000000003E-3</c:v>
                </c:pt>
                <c:pt idx="17">
                  <c:v>1.5802E-2</c:v>
                </c:pt>
                <c:pt idx="18">
                  <c:v>3.3230999999999997E-2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2C-4C58-98CA-120EE2304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P4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Analysis'!$T$2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Analysis'!$S$3:$S$22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xVal>
          <c:yVal>
            <c:numRef>
              <c:f>'Quicksort Analysis'!$T$3:$T$22</c:f>
              <c:numCache>
                <c:formatCode>General</c:formatCode>
                <c:ptCount val="20"/>
                <c:pt idx="0">
                  <c:v>3.0000000000000001E-6</c:v>
                </c:pt>
                <c:pt idx="1">
                  <c:v>9.9999999999999995E-7</c:v>
                </c:pt>
                <c:pt idx="2">
                  <c:v>0</c:v>
                </c:pt>
                <c:pt idx="3">
                  <c:v>6.9999999999999999E-6</c:v>
                </c:pt>
                <c:pt idx="4">
                  <c:v>1.5E-5</c:v>
                </c:pt>
                <c:pt idx="5">
                  <c:v>6.0000000000000002E-6</c:v>
                </c:pt>
                <c:pt idx="6">
                  <c:v>1.8E-5</c:v>
                </c:pt>
                <c:pt idx="7">
                  <c:v>2.3E-5</c:v>
                </c:pt>
                <c:pt idx="8">
                  <c:v>4.3000000000000002E-5</c:v>
                </c:pt>
                <c:pt idx="9">
                  <c:v>1.3100000000000001E-4</c:v>
                </c:pt>
                <c:pt idx="10">
                  <c:v>4.06E-4</c:v>
                </c:pt>
                <c:pt idx="11">
                  <c:v>1.4940000000000001E-3</c:v>
                </c:pt>
                <c:pt idx="12">
                  <c:v>5.7990000000000003E-3</c:v>
                </c:pt>
                <c:pt idx="13">
                  <c:v>2.2883000000000001E-2</c:v>
                </c:pt>
                <c:pt idx="14">
                  <c:v>8.6885000000000004E-2</c:v>
                </c:pt>
                <c:pt idx="15">
                  <c:v>0.343032</c:v>
                </c:pt>
                <c:pt idx="16">
                  <c:v>1.3688769999999999</c:v>
                </c:pt>
                <c:pt idx="17">
                  <c:v>5.487533</c:v>
                </c:pt>
                <c:pt idx="18">
                  <c:v>22.221257000000001</c:v>
                </c:pt>
                <c:pt idx="19">
                  <c:v>87.76088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C9-4445-8547-7F4B17CD755E}"/>
            </c:ext>
          </c:extLst>
        </c:ser>
        <c:ser>
          <c:idx val="1"/>
          <c:order val="1"/>
          <c:tx>
            <c:strRef>
              <c:f>'Quicksort Analysis'!$U$2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Analysis'!$S$3:$S$22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xVal>
          <c:yVal>
            <c:numRef>
              <c:f>'Quicksort Analysis'!$U$3:$U$22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5.0000000000000004E-6</c:v>
                </c:pt>
                <c:pt idx="4">
                  <c:v>6.0000000000000002E-6</c:v>
                </c:pt>
                <c:pt idx="5">
                  <c:v>5.0000000000000004E-6</c:v>
                </c:pt>
                <c:pt idx="6">
                  <c:v>9.0000000000000002E-6</c:v>
                </c:pt>
                <c:pt idx="7">
                  <c:v>1.4E-5</c:v>
                </c:pt>
                <c:pt idx="8">
                  <c:v>3.4E-5</c:v>
                </c:pt>
                <c:pt idx="9">
                  <c:v>1.0900000000000001E-4</c:v>
                </c:pt>
                <c:pt idx="10">
                  <c:v>3.8400000000000001E-4</c:v>
                </c:pt>
                <c:pt idx="11">
                  <c:v>1.472E-3</c:v>
                </c:pt>
                <c:pt idx="12">
                  <c:v>5.777E-3</c:v>
                </c:pt>
                <c:pt idx="13">
                  <c:v>2.2855E-2</c:v>
                </c:pt>
                <c:pt idx="14">
                  <c:v>8.5977999999999999E-2</c:v>
                </c:pt>
                <c:pt idx="15">
                  <c:v>0.342505</c:v>
                </c:pt>
                <c:pt idx="16">
                  <c:v>1.3684700000000001</c:v>
                </c:pt>
                <c:pt idx="17">
                  <c:v>5.4795030000000002</c:v>
                </c:pt>
                <c:pt idx="18">
                  <c:v>21.953541999999999</c:v>
                </c:pt>
                <c:pt idx="19">
                  <c:v>87.601654999999994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C9-4445-8547-7F4B17CD755E}"/>
            </c:ext>
          </c:extLst>
        </c:ser>
        <c:ser>
          <c:idx val="2"/>
          <c:order val="2"/>
          <c:tx>
            <c:strRef>
              <c:f>'Quicksort Analysis'!$V$2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'Quicksort Analysis'!$S$3:$S$22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xVal>
          <c:yVal>
            <c:numRef>
              <c:f>'Quicksort Analysis'!$V$3:$V$22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3.9999999999999998E-6</c:v>
                </c:pt>
                <c:pt idx="4">
                  <c:v>3.9999999999999998E-6</c:v>
                </c:pt>
                <c:pt idx="5">
                  <c:v>5.0000000000000004E-6</c:v>
                </c:pt>
                <c:pt idx="6">
                  <c:v>6.0000000000000002E-6</c:v>
                </c:pt>
                <c:pt idx="7">
                  <c:v>1.2E-5</c:v>
                </c:pt>
                <c:pt idx="8">
                  <c:v>3.1999999999999999E-5</c:v>
                </c:pt>
                <c:pt idx="9">
                  <c:v>1.0399999999999999E-4</c:v>
                </c:pt>
                <c:pt idx="10">
                  <c:v>3.79E-4</c:v>
                </c:pt>
                <c:pt idx="11">
                  <c:v>1.4610000000000001E-3</c:v>
                </c:pt>
                <c:pt idx="12">
                  <c:v>5.7460000000000002E-3</c:v>
                </c:pt>
                <c:pt idx="13">
                  <c:v>2.2831000000000001E-2</c:v>
                </c:pt>
                <c:pt idx="14">
                  <c:v>8.5718000000000003E-2</c:v>
                </c:pt>
                <c:pt idx="15">
                  <c:v>0.34225800000000001</c:v>
                </c:pt>
                <c:pt idx="16">
                  <c:v>1.3678999999999999</c:v>
                </c:pt>
                <c:pt idx="17">
                  <c:v>5.4690159999999999</c:v>
                </c:pt>
                <c:pt idx="18">
                  <c:v>21.889756999999999</c:v>
                </c:pt>
                <c:pt idx="19">
                  <c:v>87.492002999999997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C9-4445-8547-7F4B17CD7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P8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Analysis'!$Y$2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Analysis'!$X$3:$X$23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Analysis'!$Y$3:$Y$23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1.5999999999999999E-5</c:v>
                </c:pt>
                <c:pt idx="5">
                  <c:v>7.9999999999999996E-6</c:v>
                </c:pt>
                <c:pt idx="6">
                  <c:v>2.3E-5</c:v>
                </c:pt>
                <c:pt idx="7">
                  <c:v>1.9000000000000001E-5</c:v>
                </c:pt>
                <c:pt idx="8">
                  <c:v>2.5000000000000001E-5</c:v>
                </c:pt>
                <c:pt idx="9">
                  <c:v>4.8000000000000001E-5</c:v>
                </c:pt>
                <c:pt idx="10">
                  <c:v>1.44E-4</c:v>
                </c:pt>
                <c:pt idx="11">
                  <c:v>4.86E-4</c:v>
                </c:pt>
                <c:pt idx="12">
                  <c:v>1.763E-3</c:v>
                </c:pt>
                <c:pt idx="13">
                  <c:v>6.5620000000000001E-3</c:v>
                </c:pt>
                <c:pt idx="14">
                  <c:v>2.4743999999999999E-2</c:v>
                </c:pt>
                <c:pt idx="15">
                  <c:v>9.5208000000000001E-2</c:v>
                </c:pt>
                <c:pt idx="16">
                  <c:v>0.37828200000000001</c:v>
                </c:pt>
                <c:pt idx="17">
                  <c:v>1.5068360000000001</c:v>
                </c:pt>
                <c:pt idx="18">
                  <c:v>6.0313730000000003</c:v>
                </c:pt>
                <c:pt idx="19">
                  <c:v>24.056971000000001</c:v>
                </c:pt>
                <c:pt idx="20">
                  <c:v>95.983744000000002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B-41D6-9A8B-FB46ACB98E03}"/>
            </c:ext>
          </c:extLst>
        </c:ser>
        <c:ser>
          <c:idx val="1"/>
          <c:order val="1"/>
          <c:tx>
            <c:strRef>
              <c:f>'Quicksort Analysis'!$Z$2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Analysis'!$X$3:$X$23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Analysis'!$Z$3:$Z$23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7.9999999999999996E-6</c:v>
                </c:pt>
                <c:pt idx="5">
                  <c:v>6.9999999999999999E-6</c:v>
                </c:pt>
                <c:pt idx="6">
                  <c:v>1.2E-5</c:v>
                </c:pt>
                <c:pt idx="7">
                  <c:v>1.4E-5</c:v>
                </c:pt>
                <c:pt idx="8">
                  <c:v>2.1999999999999999E-5</c:v>
                </c:pt>
                <c:pt idx="9">
                  <c:v>4.8000000000000001E-5</c:v>
                </c:pt>
                <c:pt idx="10">
                  <c:v>1.4100000000000001E-4</c:v>
                </c:pt>
                <c:pt idx="11">
                  <c:v>4.8099999999999998E-4</c:v>
                </c:pt>
                <c:pt idx="12">
                  <c:v>1.758E-3</c:v>
                </c:pt>
                <c:pt idx="13">
                  <c:v>6.5370000000000003E-3</c:v>
                </c:pt>
                <c:pt idx="14">
                  <c:v>2.4247000000000001E-2</c:v>
                </c:pt>
                <c:pt idx="15">
                  <c:v>9.4729999999999995E-2</c:v>
                </c:pt>
                <c:pt idx="16">
                  <c:v>0.37764999999999999</c:v>
                </c:pt>
                <c:pt idx="17">
                  <c:v>1.5062260000000001</c:v>
                </c:pt>
                <c:pt idx="18">
                  <c:v>6.0208469999999998</c:v>
                </c:pt>
                <c:pt idx="19">
                  <c:v>24.019347</c:v>
                </c:pt>
                <c:pt idx="20">
                  <c:v>95.877610000000004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6B-41D6-9A8B-FB46ACB98E03}"/>
            </c:ext>
          </c:extLst>
        </c:ser>
        <c:ser>
          <c:idx val="2"/>
          <c:order val="2"/>
          <c:tx>
            <c:strRef>
              <c:f>'Quicksort Analysis'!$AA$2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'Quicksort Analysis'!$X$3:$X$23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Analysis'!$AA$3:$AA$23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5.0000000000000004E-6</c:v>
                </c:pt>
                <c:pt idx="5">
                  <c:v>6.0000000000000002E-6</c:v>
                </c:pt>
                <c:pt idx="6">
                  <c:v>7.9999999999999996E-6</c:v>
                </c:pt>
                <c:pt idx="7">
                  <c:v>1.1E-5</c:v>
                </c:pt>
                <c:pt idx="8">
                  <c:v>2.0000000000000002E-5</c:v>
                </c:pt>
                <c:pt idx="9">
                  <c:v>4.6999999999999997E-5</c:v>
                </c:pt>
                <c:pt idx="10">
                  <c:v>1.3899999999999999E-4</c:v>
                </c:pt>
                <c:pt idx="11">
                  <c:v>4.7699999999999999E-4</c:v>
                </c:pt>
                <c:pt idx="12">
                  <c:v>1.753E-3</c:v>
                </c:pt>
                <c:pt idx="13">
                  <c:v>6.5170000000000002E-3</c:v>
                </c:pt>
                <c:pt idx="14">
                  <c:v>2.3928000000000001E-2</c:v>
                </c:pt>
                <c:pt idx="15">
                  <c:v>9.4583E-2</c:v>
                </c:pt>
                <c:pt idx="16">
                  <c:v>0.377278</c:v>
                </c:pt>
                <c:pt idx="17">
                  <c:v>1.505719</c:v>
                </c:pt>
                <c:pt idx="18">
                  <c:v>6.0100579999999999</c:v>
                </c:pt>
                <c:pt idx="19">
                  <c:v>23.967579000000001</c:v>
                </c:pt>
                <c:pt idx="20">
                  <c:v>95.800252999999998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6B-41D6-9A8B-FB46ACB98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P16 Max,</a:t>
            </a:r>
            <a:r>
              <a:rPr lang="en-US" baseline="0"/>
              <a:t> Avg,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Analysis'!$AD$2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Analysis'!$AC$3:$AC$23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Analysis'!$AD$3:$AD$23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1.5999999999999999E-5</c:v>
                </c:pt>
                <c:pt idx="6">
                  <c:v>5.5000000000000002E-5</c:v>
                </c:pt>
                <c:pt idx="7">
                  <c:v>1.8E-5</c:v>
                </c:pt>
                <c:pt idx="8">
                  <c:v>2.0999999999999999E-5</c:v>
                </c:pt>
                <c:pt idx="9">
                  <c:v>5.0000000000000002E-5</c:v>
                </c:pt>
                <c:pt idx="10">
                  <c:v>8.5000000000000006E-5</c:v>
                </c:pt>
                <c:pt idx="11">
                  <c:v>2.05E-4</c:v>
                </c:pt>
                <c:pt idx="12">
                  <c:v>6.0400000000000004E-4</c:v>
                </c:pt>
                <c:pt idx="13">
                  <c:v>1.9910000000000001E-3</c:v>
                </c:pt>
                <c:pt idx="14">
                  <c:v>7.182E-3</c:v>
                </c:pt>
                <c:pt idx="15">
                  <c:v>2.7229E-2</c:v>
                </c:pt>
                <c:pt idx="16">
                  <c:v>0.10619099999999999</c:v>
                </c:pt>
                <c:pt idx="17">
                  <c:v>0.418605</c:v>
                </c:pt>
                <c:pt idx="18">
                  <c:v>1.663097</c:v>
                </c:pt>
                <c:pt idx="19">
                  <c:v>6.632536</c:v>
                </c:pt>
                <c:pt idx="20">
                  <c:v>26.544204000000001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D1-46C7-AA27-305B5580DB08}"/>
            </c:ext>
          </c:extLst>
        </c:ser>
        <c:ser>
          <c:idx val="1"/>
          <c:order val="1"/>
          <c:tx>
            <c:strRef>
              <c:f>'Quicksort Analysis'!$AE$2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Analysis'!$AC$3:$AC$23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Analysis'!$AE$3:$AE$23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1.1E-5</c:v>
                </c:pt>
                <c:pt idx="6">
                  <c:v>2.3E-5</c:v>
                </c:pt>
                <c:pt idx="7">
                  <c:v>1.4E-5</c:v>
                </c:pt>
                <c:pt idx="8">
                  <c:v>2.0000000000000002E-5</c:v>
                </c:pt>
                <c:pt idx="9">
                  <c:v>4.6E-5</c:v>
                </c:pt>
                <c:pt idx="10">
                  <c:v>8.2000000000000001E-5</c:v>
                </c:pt>
                <c:pt idx="11">
                  <c:v>2.03E-4</c:v>
                </c:pt>
                <c:pt idx="12">
                  <c:v>5.9800000000000001E-4</c:v>
                </c:pt>
                <c:pt idx="13">
                  <c:v>1.9849999999999998E-3</c:v>
                </c:pt>
                <c:pt idx="14">
                  <c:v>7.1789999999999996E-3</c:v>
                </c:pt>
                <c:pt idx="15">
                  <c:v>2.7224999999999999E-2</c:v>
                </c:pt>
                <c:pt idx="16">
                  <c:v>0.106138</c:v>
                </c:pt>
                <c:pt idx="17">
                  <c:v>0.41845500000000002</c:v>
                </c:pt>
                <c:pt idx="18">
                  <c:v>1.6627080000000001</c:v>
                </c:pt>
                <c:pt idx="19">
                  <c:v>6.6302909999999997</c:v>
                </c:pt>
                <c:pt idx="20">
                  <c:v>26.482382999999999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D1-46C7-AA27-305B5580DB08}"/>
            </c:ext>
          </c:extLst>
        </c:ser>
        <c:ser>
          <c:idx val="2"/>
          <c:order val="2"/>
          <c:tx>
            <c:strRef>
              <c:f>'Quicksort Analysis'!$AF$2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'Quicksort Analysis'!$AC$3:$AC$23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Analysis'!$AF$3:$AF$23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9.0000000000000002E-6</c:v>
                </c:pt>
                <c:pt idx="6">
                  <c:v>1.0000000000000001E-5</c:v>
                </c:pt>
                <c:pt idx="7">
                  <c:v>1.2E-5</c:v>
                </c:pt>
                <c:pt idx="8">
                  <c:v>1.9000000000000001E-5</c:v>
                </c:pt>
                <c:pt idx="9">
                  <c:v>3.8999999999999999E-5</c:v>
                </c:pt>
                <c:pt idx="10">
                  <c:v>7.7999999999999999E-5</c:v>
                </c:pt>
                <c:pt idx="11">
                  <c:v>1.9900000000000001E-4</c:v>
                </c:pt>
                <c:pt idx="12">
                  <c:v>5.9400000000000002E-4</c:v>
                </c:pt>
                <c:pt idx="13">
                  <c:v>1.9789999999999999E-3</c:v>
                </c:pt>
                <c:pt idx="14">
                  <c:v>7.1760000000000001E-3</c:v>
                </c:pt>
                <c:pt idx="15">
                  <c:v>2.7220999999999999E-2</c:v>
                </c:pt>
                <c:pt idx="16">
                  <c:v>0.10608099999999999</c:v>
                </c:pt>
                <c:pt idx="17">
                  <c:v>0.41831099999999999</c:v>
                </c:pt>
                <c:pt idx="18">
                  <c:v>1.6624209999999999</c:v>
                </c:pt>
                <c:pt idx="19">
                  <c:v>6.6276279999999996</c:v>
                </c:pt>
                <c:pt idx="20">
                  <c:v>26.451453000000001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D1-46C7-AA27-305B5580D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</a:t>
            </a:r>
            <a:r>
              <a:rPr lang="en-US" baseline="0"/>
              <a:t> </a:t>
            </a:r>
            <a:r>
              <a:rPr lang="en-US"/>
              <a:t>Serial vs MPI 1 Processor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Analysis'!$AK$2</c:f>
              <c:strCache>
                <c:ptCount val="1"/>
                <c:pt idx="0">
                  <c:v>Serial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Analysis'!$AJ$3:$AJ$20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</c:numCache>
            </c:numRef>
          </c:xVal>
          <c:yVal>
            <c:numRef>
              <c:f>'Quicksort Analysis'!$AK$3:$AK$20</c:f>
              <c:numCache>
                <c:formatCode>General</c:formatCode>
                <c:ptCount val="18"/>
                <c:pt idx="0">
                  <c:v>1.9999999999999999E-6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6.0000000000000002E-6</c:v>
                </c:pt>
                <c:pt idx="6">
                  <c:v>2.3E-5</c:v>
                </c:pt>
                <c:pt idx="7">
                  <c:v>9.2E-5</c:v>
                </c:pt>
                <c:pt idx="8">
                  <c:v>3.4200000000000002E-4</c:v>
                </c:pt>
                <c:pt idx="9">
                  <c:v>1.3500000000000001E-3</c:v>
                </c:pt>
                <c:pt idx="10">
                  <c:v>5.3499999999999997E-3</c:v>
                </c:pt>
                <c:pt idx="11">
                  <c:v>2.1318E-2</c:v>
                </c:pt>
                <c:pt idx="12">
                  <c:v>8.5075999999999999E-2</c:v>
                </c:pt>
                <c:pt idx="13">
                  <c:v>0.33974500000000002</c:v>
                </c:pt>
                <c:pt idx="14">
                  <c:v>1.358832</c:v>
                </c:pt>
                <c:pt idx="15">
                  <c:v>5.4336399999999996</c:v>
                </c:pt>
                <c:pt idx="16">
                  <c:v>21.772895999999999</c:v>
                </c:pt>
                <c:pt idx="17">
                  <c:v>86.723412999999994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49-414F-A4AF-CE17E71597D3}"/>
            </c:ext>
          </c:extLst>
        </c:ser>
        <c:ser>
          <c:idx val="1"/>
          <c:order val="1"/>
          <c:tx>
            <c:strRef>
              <c:f>'Quicksort Analysis'!$AL$2</c:f>
              <c:strCache>
                <c:ptCount val="1"/>
                <c:pt idx="0">
                  <c:v>MPI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Analysis'!$AJ$3:$AJ$20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</c:numCache>
            </c:numRef>
          </c:xVal>
          <c:yVal>
            <c:numRef>
              <c:f>'Quicksort Analysis'!$AL$3:$AL$20</c:f>
              <c:numCache>
                <c:formatCode>General</c:formatCode>
                <c:ptCount val="18"/>
                <c:pt idx="0">
                  <c:v>3.0000000000000001E-6</c:v>
                </c:pt>
                <c:pt idx="1">
                  <c:v>3.1999999999999999E-5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6.0000000000000002E-6</c:v>
                </c:pt>
                <c:pt idx="6">
                  <c:v>2.3E-5</c:v>
                </c:pt>
                <c:pt idx="7">
                  <c:v>9.0000000000000006E-5</c:v>
                </c:pt>
                <c:pt idx="8">
                  <c:v>3.4400000000000001E-4</c:v>
                </c:pt>
                <c:pt idx="9">
                  <c:v>1.353E-3</c:v>
                </c:pt>
                <c:pt idx="10">
                  <c:v>5.3540000000000003E-3</c:v>
                </c:pt>
                <c:pt idx="11">
                  <c:v>2.129E-2</c:v>
                </c:pt>
                <c:pt idx="12">
                  <c:v>8.5332000000000005E-2</c:v>
                </c:pt>
                <c:pt idx="13">
                  <c:v>0.34006500000000001</c:v>
                </c:pt>
                <c:pt idx="14">
                  <c:v>1.3596619999999999</c:v>
                </c:pt>
                <c:pt idx="15">
                  <c:v>5.4995539999999998</c:v>
                </c:pt>
                <c:pt idx="16">
                  <c:v>21.719329999999999</c:v>
                </c:pt>
                <c:pt idx="17">
                  <c:v>86.794978999999998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9-414F-A4AF-CE17E7159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Serial vs MPI 1 Processor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Analysis'!$AK$2</c:f>
              <c:strCache>
                <c:ptCount val="1"/>
                <c:pt idx="0">
                  <c:v>Serial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Analysis'!$AJ$3:$AJ$20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</c:numCache>
            </c:numRef>
          </c:xVal>
          <c:yVal>
            <c:numRef>
              <c:f>'Quicksort Analysis'!$AK$3:$AK$20</c:f>
              <c:numCache>
                <c:formatCode>General</c:formatCode>
                <c:ptCount val="18"/>
                <c:pt idx="0">
                  <c:v>1.9999999999999999E-6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6.0000000000000002E-6</c:v>
                </c:pt>
                <c:pt idx="6">
                  <c:v>2.3E-5</c:v>
                </c:pt>
                <c:pt idx="7">
                  <c:v>9.2E-5</c:v>
                </c:pt>
                <c:pt idx="8">
                  <c:v>3.4200000000000002E-4</c:v>
                </c:pt>
                <c:pt idx="9">
                  <c:v>1.3500000000000001E-3</c:v>
                </c:pt>
                <c:pt idx="10">
                  <c:v>5.3499999999999997E-3</c:v>
                </c:pt>
                <c:pt idx="11">
                  <c:v>2.1318E-2</c:v>
                </c:pt>
                <c:pt idx="12">
                  <c:v>8.5075999999999999E-2</c:v>
                </c:pt>
                <c:pt idx="13">
                  <c:v>0.33974500000000002</c:v>
                </c:pt>
                <c:pt idx="14">
                  <c:v>1.358832</c:v>
                </c:pt>
                <c:pt idx="15">
                  <c:v>5.4336399999999996</c:v>
                </c:pt>
                <c:pt idx="16">
                  <c:v>21.772895999999999</c:v>
                </c:pt>
                <c:pt idx="17">
                  <c:v>86.723412999999994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0E-477D-987B-DF0BB61F8027}"/>
            </c:ext>
          </c:extLst>
        </c:ser>
        <c:ser>
          <c:idx val="1"/>
          <c:order val="1"/>
          <c:tx>
            <c:strRef>
              <c:f>'Quicksort Analysis'!$AL$2</c:f>
              <c:strCache>
                <c:ptCount val="1"/>
                <c:pt idx="0">
                  <c:v>MPI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Analysis'!$AJ$3:$AJ$20</c:f>
              <c:numCache>
                <c:formatCode>General</c:formatCode>
                <c:ptCount val="1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</c:numCache>
            </c:numRef>
          </c:xVal>
          <c:yVal>
            <c:numRef>
              <c:f>'Quicksort Analysis'!$AL$3:$AL$20</c:f>
              <c:numCache>
                <c:formatCode>General</c:formatCode>
                <c:ptCount val="18"/>
                <c:pt idx="0">
                  <c:v>3.0000000000000001E-6</c:v>
                </c:pt>
                <c:pt idx="1">
                  <c:v>3.1999999999999999E-5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6.0000000000000002E-6</c:v>
                </c:pt>
                <c:pt idx="6">
                  <c:v>2.3E-5</c:v>
                </c:pt>
                <c:pt idx="7">
                  <c:v>9.0000000000000006E-5</c:v>
                </c:pt>
                <c:pt idx="8">
                  <c:v>3.4400000000000001E-4</c:v>
                </c:pt>
                <c:pt idx="9">
                  <c:v>1.353E-3</c:v>
                </c:pt>
                <c:pt idx="10">
                  <c:v>5.3540000000000003E-3</c:v>
                </c:pt>
                <c:pt idx="11">
                  <c:v>2.129E-2</c:v>
                </c:pt>
                <c:pt idx="12">
                  <c:v>8.5332000000000005E-2</c:v>
                </c:pt>
                <c:pt idx="13">
                  <c:v>0.34006500000000001</c:v>
                </c:pt>
                <c:pt idx="14">
                  <c:v>1.3596619999999999</c:v>
                </c:pt>
                <c:pt idx="15">
                  <c:v>5.4995539999999998</c:v>
                </c:pt>
                <c:pt idx="16">
                  <c:v>21.719329999999999</c:v>
                </c:pt>
                <c:pt idx="17">
                  <c:v>86.794978999999998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0E-477D-987B-DF0BB61F8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MPI 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Analysis'!$AR$2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Analysis'!$AQ$3:$AQ$23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Analysis'!$AR$3:$AR$23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3.1999999999999999E-5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6.0000000000000002E-6</c:v>
                </c:pt>
                <c:pt idx="6">
                  <c:v>2.3E-5</c:v>
                </c:pt>
                <c:pt idx="7">
                  <c:v>9.0000000000000006E-5</c:v>
                </c:pt>
                <c:pt idx="8">
                  <c:v>3.4400000000000001E-4</c:v>
                </c:pt>
                <c:pt idx="9">
                  <c:v>1.353E-3</c:v>
                </c:pt>
                <c:pt idx="10">
                  <c:v>5.3540000000000003E-3</c:v>
                </c:pt>
                <c:pt idx="11">
                  <c:v>2.129E-2</c:v>
                </c:pt>
                <c:pt idx="12">
                  <c:v>8.5332000000000005E-2</c:v>
                </c:pt>
                <c:pt idx="13">
                  <c:v>0.34006500000000001</c:v>
                </c:pt>
                <c:pt idx="14">
                  <c:v>1.3596619999999999</c:v>
                </c:pt>
                <c:pt idx="15">
                  <c:v>5.4995539999999998</c:v>
                </c:pt>
                <c:pt idx="16">
                  <c:v>21.719329999999999</c:v>
                </c:pt>
                <c:pt idx="17">
                  <c:v>86.794978999999998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26-4DF5-BE06-F3DDB1CF4989}"/>
            </c:ext>
          </c:extLst>
        </c:ser>
        <c:ser>
          <c:idx val="1"/>
          <c:order val="1"/>
          <c:tx>
            <c:strRef>
              <c:f>'Quicksort Analysis'!$AS$2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Analysis'!$AQ$3:$AQ$23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Analysis'!$AS$3:$AS$23</c:f>
              <c:numCache>
                <c:formatCode>General</c:formatCode>
                <c:ptCount val="21"/>
                <c:pt idx="0">
                  <c:v>1.9999999999999999E-6</c:v>
                </c:pt>
                <c:pt idx="1">
                  <c:v>0</c:v>
                </c:pt>
                <c:pt idx="2">
                  <c:v>3.4999999999999997E-5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3.0000000000000001E-6</c:v>
                </c:pt>
                <c:pt idx="6">
                  <c:v>1.8E-5</c:v>
                </c:pt>
                <c:pt idx="7">
                  <c:v>4.1E-5</c:v>
                </c:pt>
                <c:pt idx="8">
                  <c:v>1.03E-4</c:v>
                </c:pt>
                <c:pt idx="9">
                  <c:v>3.57E-4</c:v>
                </c:pt>
                <c:pt idx="10">
                  <c:v>1.3600000000000001E-3</c:v>
                </c:pt>
                <c:pt idx="11">
                  <c:v>5.3790000000000001E-3</c:v>
                </c:pt>
                <c:pt idx="12">
                  <c:v>2.1344999999999999E-2</c:v>
                </c:pt>
                <c:pt idx="13">
                  <c:v>8.5476999999999997E-2</c:v>
                </c:pt>
                <c:pt idx="14">
                  <c:v>0.34052500000000002</c:v>
                </c:pt>
                <c:pt idx="15">
                  <c:v>1.360833</c:v>
                </c:pt>
                <c:pt idx="16">
                  <c:v>5.4499510000000004</c:v>
                </c:pt>
                <c:pt idx="17">
                  <c:v>21.751322999999999</c:v>
                </c:pt>
                <c:pt idx="18">
                  <c:v>86.872073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26-4DF5-BE06-F3DDB1CF4989}"/>
            </c:ext>
          </c:extLst>
        </c:ser>
        <c:ser>
          <c:idx val="2"/>
          <c:order val="2"/>
          <c:tx>
            <c:strRef>
              <c:f>'Quicksort Analysis'!$AT$2</c:f>
              <c:strCache>
                <c:ptCount val="1"/>
                <c:pt idx="0">
                  <c:v>P4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'Quicksort Analysis'!$AQ$3:$AQ$23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Analysis'!$AT$3:$AT$23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9.9999999999999995E-7</c:v>
                </c:pt>
                <c:pt idx="2">
                  <c:v>0</c:v>
                </c:pt>
                <c:pt idx="3">
                  <c:v>6.9999999999999999E-6</c:v>
                </c:pt>
                <c:pt idx="4">
                  <c:v>1.5E-5</c:v>
                </c:pt>
                <c:pt idx="5">
                  <c:v>6.0000000000000002E-6</c:v>
                </c:pt>
                <c:pt idx="6">
                  <c:v>1.8E-5</c:v>
                </c:pt>
                <c:pt idx="7">
                  <c:v>2.3E-5</c:v>
                </c:pt>
                <c:pt idx="8">
                  <c:v>4.3000000000000002E-5</c:v>
                </c:pt>
                <c:pt idx="9">
                  <c:v>1.3100000000000001E-4</c:v>
                </c:pt>
                <c:pt idx="10">
                  <c:v>4.06E-4</c:v>
                </c:pt>
                <c:pt idx="11">
                  <c:v>1.4940000000000001E-3</c:v>
                </c:pt>
                <c:pt idx="12">
                  <c:v>5.7990000000000003E-3</c:v>
                </c:pt>
                <c:pt idx="13">
                  <c:v>2.2883000000000001E-2</c:v>
                </c:pt>
                <c:pt idx="14">
                  <c:v>8.6885000000000004E-2</c:v>
                </c:pt>
                <c:pt idx="15">
                  <c:v>0.343032</c:v>
                </c:pt>
                <c:pt idx="16">
                  <c:v>1.3688769999999999</c:v>
                </c:pt>
                <c:pt idx="17">
                  <c:v>5.487533</c:v>
                </c:pt>
                <c:pt idx="18">
                  <c:v>22.221257000000001</c:v>
                </c:pt>
                <c:pt idx="19">
                  <c:v>87.76088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26-4DF5-BE06-F3DDB1CF4989}"/>
            </c:ext>
          </c:extLst>
        </c:ser>
        <c:ser>
          <c:idx val="3"/>
          <c:order val="3"/>
          <c:tx>
            <c:strRef>
              <c:f>'Quicksort Analysis'!$AU$2</c:f>
              <c:strCache>
                <c:ptCount val="1"/>
                <c:pt idx="0">
                  <c:v>P8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'Quicksort Analysis'!$AQ$3:$AQ$23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Analysis'!$AU$3:$AU$23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1.5999999999999999E-5</c:v>
                </c:pt>
                <c:pt idx="5">
                  <c:v>7.9999999999999996E-6</c:v>
                </c:pt>
                <c:pt idx="6">
                  <c:v>2.3E-5</c:v>
                </c:pt>
                <c:pt idx="7">
                  <c:v>1.9000000000000001E-5</c:v>
                </c:pt>
                <c:pt idx="8">
                  <c:v>2.5000000000000001E-5</c:v>
                </c:pt>
                <c:pt idx="9">
                  <c:v>4.8000000000000001E-5</c:v>
                </c:pt>
                <c:pt idx="10">
                  <c:v>1.44E-4</c:v>
                </c:pt>
                <c:pt idx="11">
                  <c:v>4.86E-4</c:v>
                </c:pt>
                <c:pt idx="12">
                  <c:v>1.763E-3</c:v>
                </c:pt>
                <c:pt idx="13">
                  <c:v>6.5620000000000001E-3</c:v>
                </c:pt>
                <c:pt idx="14">
                  <c:v>2.4743999999999999E-2</c:v>
                </c:pt>
                <c:pt idx="15">
                  <c:v>9.5208000000000001E-2</c:v>
                </c:pt>
                <c:pt idx="16">
                  <c:v>0.37828200000000001</c:v>
                </c:pt>
                <c:pt idx="17">
                  <c:v>1.5068360000000001</c:v>
                </c:pt>
                <c:pt idx="18">
                  <c:v>6.0313730000000003</c:v>
                </c:pt>
                <c:pt idx="19">
                  <c:v>24.056971000000001</c:v>
                </c:pt>
                <c:pt idx="20">
                  <c:v>95.983744000000002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26-4DF5-BE06-F3DDB1CF4989}"/>
            </c:ext>
          </c:extLst>
        </c:ser>
        <c:ser>
          <c:idx val="4"/>
          <c:order val="4"/>
          <c:tx>
            <c:strRef>
              <c:f>'Quicksort Analysis'!$AV$2</c:f>
              <c:strCache>
                <c:ptCount val="1"/>
                <c:pt idx="0">
                  <c:v>P16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'Quicksort Analysis'!$AQ$3:$AQ$23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Analysis'!$AV$3:$AV$23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1.5999999999999999E-5</c:v>
                </c:pt>
                <c:pt idx="6">
                  <c:v>5.5000000000000002E-5</c:v>
                </c:pt>
                <c:pt idx="7">
                  <c:v>1.8E-5</c:v>
                </c:pt>
                <c:pt idx="8">
                  <c:v>2.0999999999999999E-5</c:v>
                </c:pt>
                <c:pt idx="9">
                  <c:v>5.0000000000000002E-5</c:v>
                </c:pt>
                <c:pt idx="10">
                  <c:v>8.5000000000000006E-5</c:v>
                </c:pt>
                <c:pt idx="11">
                  <c:v>2.05E-4</c:v>
                </c:pt>
                <c:pt idx="12">
                  <c:v>6.0400000000000004E-4</c:v>
                </c:pt>
                <c:pt idx="13">
                  <c:v>1.9910000000000001E-3</c:v>
                </c:pt>
                <c:pt idx="14">
                  <c:v>7.182E-3</c:v>
                </c:pt>
                <c:pt idx="15">
                  <c:v>2.7229E-2</c:v>
                </c:pt>
                <c:pt idx="16">
                  <c:v>0.10619099999999999</c:v>
                </c:pt>
                <c:pt idx="17">
                  <c:v>0.418605</c:v>
                </c:pt>
                <c:pt idx="18">
                  <c:v>1.663097</c:v>
                </c:pt>
                <c:pt idx="19">
                  <c:v>6.632536</c:v>
                </c:pt>
                <c:pt idx="20">
                  <c:v>26.544204000000001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26-4DF5-BE06-F3DDB1CF4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LogLog MPI</a:t>
            </a:r>
            <a:r>
              <a:rPr lang="en-US" baseline="0"/>
              <a:t> Quicksort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Analysis'!$AR$2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Analysis'!$AQ$3:$AQ$23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Analysis'!$AR$3:$AR$23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3.1999999999999999E-5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6.0000000000000002E-6</c:v>
                </c:pt>
                <c:pt idx="6">
                  <c:v>2.3E-5</c:v>
                </c:pt>
                <c:pt idx="7">
                  <c:v>9.0000000000000006E-5</c:v>
                </c:pt>
                <c:pt idx="8">
                  <c:v>3.4400000000000001E-4</c:v>
                </c:pt>
                <c:pt idx="9">
                  <c:v>1.353E-3</c:v>
                </c:pt>
                <c:pt idx="10">
                  <c:v>5.3540000000000003E-3</c:v>
                </c:pt>
                <c:pt idx="11">
                  <c:v>2.129E-2</c:v>
                </c:pt>
                <c:pt idx="12">
                  <c:v>8.5332000000000005E-2</c:v>
                </c:pt>
                <c:pt idx="13">
                  <c:v>0.34006500000000001</c:v>
                </c:pt>
                <c:pt idx="14">
                  <c:v>1.3596619999999999</c:v>
                </c:pt>
                <c:pt idx="15">
                  <c:v>5.4995539999999998</c:v>
                </c:pt>
                <c:pt idx="16">
                  <c:v>21.719329999999999</c:v>
                </c:pt>
                <c:pt idx="17">
                  <c:v>86.794978999999998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04-43CF-A8E0-1734CB212FD0}"/>
            </c:ext>
          </c:extLst>
        </c:ser>
        <c:ser>
          <c:idx val="1"/>
          <c:order val="1"/>
          <c:tx>
            <c:strRef>
              <c:f>'Quicksort Analysis'!$AS$2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Analysis'!$AQ$3:$AQ$23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Analysis'!$AS$3:$AS$23</c:f>
              <c:numCache>
                <c:formatCode>General</c:formatCode>
                <c:ptCount val="21"/>
                <c:pt idx="0">
                  <c:v>1.9999999999999999E-6</c:v>
                </c:pt>
                <c:pt idx="1">
                  <c:v>0</c:v>
                </c:pt>
                <c:pt idx="2">
                  <c:v>3.4999999999999997E-5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3.0000000000000001E-6</c:v>
                </c:pt>
                <c:pt idx="6">
                  <c:v>1.8E-5</c:v>
                </c:pt>
                <c:pt idx="7">
                  <c:v>4.1E-5</c:v>
                </c:pt>
                <c:pt idx="8">
                  <c:v>1.03E-4</c:v>
                </c:pt>
                <c:pt idx="9">
                  <c:v>3.57E-4</c:v>
                </c:pt>
                <c:pt idx="10">
                  <c:v>1.3600000000000001E-3</c:v>
                </c:pt>
                <c:pt idx="11">
                  <c:v>5.3790000000000001E-3</c:v>
                </c:pt>
                <c:pt idx="12">
                  <c:v>2.1344999999999999E-2</c:v>
                </c:pt>
                <c:pt idx="13">
                  <c:v>8.5476999999999997E-2</c:v>
                </c:pt>
                <c:pt idx="14">
                  <c:v>0.34052500000000002</c:v>
                </c:pt>
                <c:pt idx="15">
                  <c:v>1.360833</c:v>
                </c:pt>
                <c:pt idx="16">
                  <c:v>5.4499510000000004</c:v>
                </c:pt>
                <c:pt idx="17">
                  <c:v>21.751322999999999</c:v>
                </c:pt>
                <c:pt idx="18">
                  <c:v>86.872073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04-43CF-A8E0-1734CB212FD0}"/>
            </c:ext>
          </c:extLst>
        </c:ser>
        <c:ser>
          <c:idx val="2"/>
          <c:order val="2"/>
          <c:tx>
            <c:strRef>
              <c:f>'Quicksort Analysis'!$AT$2</c:f>
              <c:strCache>
                <c:ptCount val="1"/>
                <c:pt idx="0">
                  <c:v>P4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'Quicksort Analysis'!$AQ$3:$AQ$23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Analysis'!$AT$3:$AT$23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9.9999999999999995E-7</c:v>
                </c:pt>
                <c:pt idx="2">
                  <c:v>0</c:v>
                </c:pt>
                <c:pt idx="3">
                  <c:v>6.9999999999999999E-6</c:v>
                </c:pt>
                <c:pt idx="4">
                  <c:v>1.5E-5</c:v>
                </c:pt>
                <c:pt idx="5">
                  <c:v>6.0000000000000002E-6</c:v>
                </c:pt>
                <c:pt idx="6">
                  <c:v>1.8E-5</c:v>
                </c:pt>
                <c:pt idx="7">
                  <c:v>2.3E-5</c:v>
                </c:pt>
                <c:pt idx="8">
                  <c:v>4.3000000000000002E-5</c:v>
                </c:pt>
                <c:pt idx="9">
                  <c:v>1.3100000000000001E-4</c:v>
                </c:pt>
                <c:pt idx="10">
                  <c:v>4.06E-4</c:v>
                </c:pt>
                <c:pt idx="11">
                  <c:v>1.4940000000000001E-3</c:v>
                </c:pt>
                <c:pt idx="12">
                  <c:v>5.7990000000000003E-3</c:v>
                </c:pt>
                <c:pt idx="13">
                  <c:v>2.2883000000000001E-2</c:v>
                </c:pt>
                <c:pt idx="14">
                  <c:v>8.6885000000000004E-2</c:v>
                </c:pt>
                <c:pt idx="15">
                  <c:v>0.343032</c:v>
                </c:pt>
                <c:pt idx="16">
                  <c:v>1.3688769999999999</c:v>
                </c:pt>
                <c:pt idx="17">
                  <c:v>5.487533</c:v>
                </c:pt>
                <c:pt idx="18">
                  <c:v>22.221257000000001</c:v>
                </c:pt>
                <c:pt idx="19">
                  <c:v>87.76088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04-43CF-A8E0-1734CB212FD0}"/>
            </c:ext>
          </c:extLst>
        </c:ser>
        <c:ser>
          <c:idx val="3"/>
          <c:order val="3"/>
          <c:tx>
            <c:strRef>
              <c:f>'Quicksort Analysis'!$AU$2</c:f>
              <c:strCache>
                <c:ptCount val="1"/>
                <c:pt idx="0">
                  <c:v>P8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'Quicksort Analysis'!$AQ$3:$AQ$23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Analysis'!$AU$3:$AU$23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1.5999999999999999E-5</c:v>
                </c:pt>
                <c:pt idx="5">
                  <c:v>7.9999999999999996E-6</c:v>
                </c:pt>
                <c:pt idx="6">
                  <c:v>2.3E-5</c:v>
                </c:pt>
                <c:pt idx="7">
                  <c:v>1.9000000000000001E-5</c:v>
                </c:pt>
                <c:pt idx="8">
                  <c:v>2.5000000000000001E-5</c:v>
                </c:pt>
                <c:pt idx="9">
                  <c:v>4.8000000000000001E-5</c:v>
                </c:pt>
                <c:pt idx="10">
                  <c:v>1.44E-4</c:v>
                </c:pt>
                <c:pt idx="11">
                  <c:v>4.86E-4</c:v>
                </c:pt>
                <c:pt idx="12">
                  <c:v>1.763E-3</c:v>
                </c:pt>
                <c:pt idx="13">
                  <c:v>6.5620000000000001E-3</c:v>
                </c:pt>
                <c:pt idx="14">
                  <c:v>2.4743999999999999E-2</c:v>
                </c:pt>
                <c:pt idx="15">
                  <c:v>9.5208000000000001E-2</c:v>
                </c:pt>
                <c:pt idx="16">
                  <c:v>0.37828200000000001</c:v>
                </c:pt>
                <c:pt idx="17">
                  <c:v>1.5068360000000001</c:v>
                </c:pt>
                <c:pt idx="18">
                  <c:v>6.0313730000000003</c:v>
                </c:pt>
                <c:pt idx="19">
                  <c:v>24.056971000000001</c:v>
                </c:pt>
                <c:pt idx="20">
                  <c:v>95.983744000000002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04-43CF-A8E0-1734CB212FD0}"/>
            </c:ext>
          </c:extLst>
        </c:ser>
        <c:ser>
          <c:idx val="4"/>
          <c:order val="4"/>
          <c:tx>
            <c:strRef>
              <c:f>'Quicksort Analysis'!$AV$2</c:f>
              <c:strCache>
                <c:ptCount val="1"/>
                <c:pt idx="0">
                  <c:v>P16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'Quicksort Analysis'!$AQ$3:$AQ$23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Analysis'!$AV$3:$AV$23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1.5999999999999999E-5</c:v>
                </c:pt>
                <c:pt idx="6">
                  <c:v>5.5000000000000002E-5</c:v>
                </c:pt>
                <c:pt idx="7">
                  <c:v>1.8E-5</c:v>
                </c:pt>
                <c:pt idx="8">
                  <c:v>2.0999999999999999E-5</c:v>
                </c:pt>
                <c:pt idx="9">
                  <c:v>5.0000000000000002E-5</c:v>
                </c:pt>
                <c:pt idx="10">
                  <c:v>8.5000000000000006E-5</c:v>
                </c:pt>
                <c:pt idx="11">
                  <c:v>2.05E-4</c:v>
                </c:pt>
                <c:pt idx="12">
                  <c:v>6.0400000000000004E-4</c:v>
                </c:pt>
                <c:pt idx="13">
                  <c:v>1.9910000000000001E-3</c:v>
                </c:pt>
                <c:pt idx="14">
                  <c:v>7.182E-3</c:v>
                </c:pt>
                <c:pt idx="15">
                  <c:v>2.7229E-2</c:v>
                </c:pt>
                <c:pt idx="16">
                  <c:v>0.10619099999999999</c:v>
                </c:pt>
                <c:pt idx="17">
                  <c:v>0.418605</c:v>
                </c:pt>
                <c:pt idx="18">
                  <c:v>1.663097</c:v>
                </c:pt>
                <c:pt idx="19">
                  <c:v>6.632536</c:v>
                </c:pt>
                <c:pt idx="20">
                  <c:v>26.544204000000001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04-43CF-A8E0-1734CB212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MPI Invalid Runs pe</a:t>
            </a:r>
            <a:r>
              <a:rPr lang="en-US" baseline="0"/>
              <a:t>r bytes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'Quicksort Analysis'!$BB$2</c:f>
              <c:strCache>
                <c:ptCount val="1"/>
                <c:pt idx="0">
                  <c:v>Serial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Analysis'!$BA$3:$BA$23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Analysis'!$BB$3:$BB$23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B8-4B55-B605-1373E82DFA12}"/>
            </c:ext>
          </c:extLst>
        </c:ser>
        <c:ser>
          <c:idx val="1"/>
          <c:order val="1"/>
          <c:tx>
            <c:strRef>
              <c:f>'Quicksort Analysis'!$BC$2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Analysis'!$BA$3:$BA$23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Analysis'!$BC$3:$BC$23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B8-4B55-B605-1373E82DFA12}"/>
            </c:ext>
          </c:extLst>
        </c:ser>
        <c:ser>
          <c:idx val="2"/>
          <c:order val="2"/>
          <c:tx>
            <c:strRef>
              <c:f>'Quicksort Analysis'!$BD$2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'Quicksort Analysis'!$BA$3:$BA$23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Analysis'!$BD$3:$BD$23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B8-4B55-B605-1373E82DFA12}"/>
            </c:ext>
          </c:extLst>
        </c:ser>
        <c:ser>
          <c:idx val="3"/>
          <c:order val="3"/>
          <c:tx>
            <c:strRef>
              <c:f>'Quicksort Analysis'!$BE$2</c:f>
              <c:strCache>
                <c:ptCount val="1"/>
                <c:pt idx="0">
                  <c:v>P4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'Quicksort Analysis'!$BA$3:$BA$23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Analysis'!$BE$3:$BE$23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B8-4B55-B605-1373E82DFA12}"/>
            </c:ext>
          </c:extLst>
        </c:ser>
        <c:ser>
          <c:idx val="4"/>
          <c:order val="4"/>
          <c:tx>
            <c:strRef>
              <c:f>'Quicksort Analysis'!$BF$2</c:f>
              <c:strCache>
                <c:ptCount val="1"/>
                <c:pt idx="0">
                  <c:v>P8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'Quicksort Analysis'!$BA$3:$BA$23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Analysis'!$BF$3:$BF$23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B8-4B55-B605-1373E82DFA12}"/>
            </c:ext>
          </c:extLst>
        </c:ser>
        <c:ser>
          <c:idx val="5"/>
          <c:order val="5"/>
          <c:tx>
            <c:strRef>
              <c:f>'Quicksort Analysis'!$BG$2</c:f>
              <c:strCache>
                <c:ptCount val="1"/>
                <c:pt idx="0">
                  <c:v>P16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'Quicksort Analysis'!$BA$3:$BA$23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'Quicksort Analysis'!$BG$3:$BG$23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0B8-4B55-B605-1373E82DF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Serial</a:t>
            </a:r>
            <a:r>
              <a:rPr lang="en-US" baseline="0"/>
              <a:t> vs Quick Serial vs Matrix Merge Serial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'Sorts Analysis'!$D$2</c:f>
              <c:strCache>
                <c:ptCount val="1"/>
                <c:pt idx="0">
                  <c:v>Merge Serial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'Sorts Analysis'!$C$3:$C$23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'Sorts Analysis'!$D$3:$D$23</c:f>
              <c:numCache>
                <c:formatCode>General</c:formatCode>
                <c:ptCount val="21"/>
                <c:pt idx="0">
                  <c:v>6.0000000000000002E-6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3.0000000000000001E-6</c:v>
                </c:pt>
                <c:pt idx="5">
                  <c:v>3.0000000000000001E-6</c:v>
                </c:pt>
                <c:pt idx="6">
                  <c:v>6.9999999999999999E-6</c:v>
                </c:pt>
                <c:pt idx="7">
                  <c:v>1.2999999999999999E-5</c:v>
                </c:pt>
                <c:pt idx="8">
                  <c:v>2.8E-5</c:v>
                </c:pt>
                <c:pt idx="9">
                  <c:v>6.0999999999999999E-5</c:v>
                </c:pt>
                <c:pt idx="10">
                  <c:v>1.3200000000000001E-4</c:v>
                </c:pt>
                <c:pt idx="11">
                  <c:v>2.81E-4</c:v>
                </c:pt>
                <c:pt idx="12">
                  <c:v>6.3000000000000003E-4</c:v>
                </c:pt>
                <c:pt idx="13">
                  <c:v>1.2930000000000001E-3</c:v>
                </c:pt>
                <c:pt idx="14">
                  <c:v>2.7499999999999998E-3</c:v>
                </c:pt>
                <c:pt idx="15">
                  <c:v>5.8279999999999998E-3</c:v>
                </c:pt>
                <c:pt idx="16">
                  <c:v>1.2279E-2</c:v>
                </c:pt>
                <c:pt idx="17">
                  <c:v>2.5883E-2</c:v>
                </c:pt>
                <c:pt idx="18">
                  <c:v>5.4616999999999999E-2</c:v>
                </c:pt>
                <c:pt idx="19">
                  <c:v>0.12539900000000001</c:v>
                </c:pt>
                <c:pt idx="20">
                  <c:v>0.239291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49-4482-BEB1-97D8119B7D0F}"/>
            </c:ext>
          </c:extLst>
        </c:ser>
        <c:ser>
          <c:idx val="1"/>
          <c:order val="1"/>
          <c:tx>
            <c:strRef>
              <c:f>'Sorts Analysis'!$E$2</c:f>
              <c:strCache>
                <c:ptCount val="1"/>
                <c:pt idx="0">
                  <c:v>Quick Serial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'Sorts Analysis'!$C$3:$C$23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'Sorts Analysis'!$E$3:$E$23</c:f>
              <c:numCache>
                <c:formatCode>General</c:formatCode>
                <c:ptCount val="21"/>
                <c:pt idx="0">
                  <c:v>1.9999999999999999E-6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6.0000000000000002E-6</c:v>
                </c:pt>
                <c:pt idx="6">
                  <c:v>2.3E-5</c:v>
                </c:pt>
                <c:pt idx="7">
                  <c:v>9.2E-5</c:v>
                </c:pt>
                <c:pt idx="8">
                  <c:v>3.4200000000000002E-4</c:v>
                </c:pt>
                <c:pt idx="9">
                  <c:v>1.3500000000000001E-3</c:v>
                </c:pt>
                <c:pt idx="10">
                  <c:v>5.3499999999999997E-3</c:v>
                </c:pt>
                <c:pt idx="11">
                  <c:v>2.1318E-2</c:v>
                </c:pt>
                <c:pt idx="12">
                  <c:v>8.5075999999999999E-2</c:v>
                </c:pt>
                <c:pt idx="13">
                  <c:v>0.33974500000000002</c:v>
                </c:pt>
                <c:pt idx="14">
                  <c:v>1.358832</c:v>
                </c:pt>
                <c:pt idx="15">
                  <c:v>5.4336399999999996</c:v>
                </c:pt>
                <c:pt idx="16">
                  <c:v>21.772895999999999</c:v>
                </c:pt>
                <c:pt idx="17">
                  <c:v>86.723412999999994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49-4482-BEB1-97D8119B7D0F}"/>
            </c:ext>
          </c:extLst>
        </c:ser>
        <c:ser>
          <c:idx val="2"/>
          <c:order val="2"/>
          <c:tx>
            <c:strRef>
              <c:f>'Sorts Analysis'!$F$2</c:f>
              <c:strCache>
                <c:ptCount val="1"/>
                <c:pt idx="0">
                  <c:v>Matrix Merge Serial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'Sorts Analysis'!$C$3:$C$23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'Sorts Analysis'!$F$3:$F$23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6.9999999999999999E-6</c:v>
                </c:pt>
                <c:pt idx="2">
                  <c:v>3.9999999999999998E-6</c:v>
                </c:pt>
                <c:pt idx="3">
                  <c:v>3.9999999999999998E-6</c:v>
                </c:pt>
                <c:pt idx="4">
                  <c:v>6.0000000000000002E-6</c:v>
                </c:pt>
                <c:pt idx="5">
                  <c:v>1.4E-5</c:v>
                </c:pt>
                <c:pt idx="6">
                  <c:v>3.6999999999999998E-5</c:v>
                </c:pt>
                <c:pt idx="7">
                  <c:v>1.07E-4</c:v>
                </c:pt>
                <c:pt idx="8">
                  <c:v>3.4900000000000003E-4</c:v>
                </c:pt>
                <c:pt idx="9">
                  <c:v>1.2509999999999999E-3</c:v>
                </c:pt>
                <c:pt idx="10">
                  <c:v>4.2630000000000003E-3</c:v>
                </c:pt>
                <c:pt idx="11">
                  <c:v>1.6354E-2</c:v>
                </c:pt>
                <c:pt idx="12">
                  <c:v>6.5680000000000002E-2</c:v>
                </c:pt>
                <c:pt idx="13">
                  <c:v>0.288885</c:v>
                </c:pt>
                <c:pt idx="14">
                  <c:v>1.33714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49-4482-BEB1-97D8119B7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Merge Serial vs Quick Serial vs Matrix Merge Serial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'Sorts Analysis'!$D$2</c:f>
              <c:strCache>
                <c:ptCount val="1"/>
                <c:pt idx="0">
                  <c:v>Merge Serial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'Sorts Analysis'!$C$3:$C$23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'Sorts Analysis'!$D$3:$D$23</c:f>
              <c:numCache>
                <c:formatCode>General</c:formatCode>
                <c:ptCount val="21"/>
                <c:pt idx="0">
                  <c:v>6.0000000000000002E-6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3.0000000000000001E-6</c:v>
                </c:pt>
                <c:pt idx="5">
                  <c:v>3.0000000000000001E-6</c:v>
                </c:pt>
                <c:pt idx="6">
                  <c:v>6.9999999999999999E-6</c:v>
                </c:pt>
                <c:pt idx="7">
                  <c:v>1.2999999999999999E-5</c:v>
                </c:pt>
                <c:pt idx="8">
                  <c:v>2.8E-5</c:v>
                </c:pt>
                <c:pt idx="9">
                  <c:v>6.0999999999999999E-5</c:v>
                </c:pt>
                <c:pt idx="10">
                  <c:v>1.3200000000000001E-4</c:v>
                </c:pt>
                <c:pt idx="11">
                  <c:v>2.81E-4</c:v>
                </c:pt>
                <c:pt idx="12">
                  <c:v>6.3000000000000003E-4</c:v>
                </c:pt>
                <c:pt idx="13">
                  <c:v>1.2930000000000001E-3</c:v>
                </c:pt>
                <c:pt idx="14">
                  <c:v>2.7499999999999998E-3</c:v>
                </c:pt>
                <c:pt idx="15">
                  <c:v>5.8279999999999998E-3</c:v>
                </c:pt>
                <c:pt idx="16">
                  <c:v>1.2279E-2</c:v>
                </c:pt>
                <c:pt idx="17">
                  <c:v>2.5883E-2</c:v>
                </c:pt>
                <c:pt idx="18">
                  <c:v>5.4616999999999999E-2</c:v>
                </c:pt>
                <c:pt idx="19">
                  <c:v>0.12539900000000001</c:v>
                </c:pt>
                <c:pt idx="20">
                  <c:v>0.239291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AB-4A78-9D43-DB9374B2D16B}"/>
            </c:ext>
          </c:extLst>
        </c:ser>
        <c:ser>
          <c:idx val="1"/>
          <c:order val="1"/>
          <c:tx>
            <c:strRef>
              <c:f>'Sorts Analysis'!$E$2</c:f>
              <c:strCache>
                <c:ptCount val="1"/>
                <c:pt idx="0">
                  <c:v>Quick Serial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'Sorts Analysis'!$C$3:$C$23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'Sorts Analysis'!$E$3:$E$23</c:f>
              <c:numCache>
                <c:formatCode>General</c:formatCode>
                <c:ptCount val="21"/>
                <c:pt idx="0">
                  <c:v>1.9999999999999999E-6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6.0000000000000002E-6</c:v>
                </c:pt>
                <c:pt idx="6">
                  <c:v>2.3E-5</c:v>
                </c:pt>
                <c:pt idx="7">
                  <c:v>9.2E-5</c:v>
                </c:pt>
                <c:pt idx="8">
                  <c:v>3.4200000000000002E-4</c:v>
                </c:pt>
                <c:pt idx="9">
                  <c:v>1.3500000000000001E-3</c:v>
                </c:pt>
                <c:pt idx="10">
                  <c:v>5.3499999999999997E-3</c:v>
                </c:pt>
                <c:pt idx="11">
                  <c:v>2.1318E-2</c:v>
                </c:pt>
                <c:pt idx="12">
                  <c:v>8.5075999999999999E-2</c:v>
                </c:pt>
                <c:pt idx="13">
                  <c:v>0.33974500000000002</c:v>
                </c:pt>
                <c:pt idx="14">
                  <c:v>1.358832</c:v>
                </c:pt>
                <c:pt idx="15">
                  <c:v>5.4336399999999996</c:v>
                </c:pt>
                <c:pt idx="16">
                  <c:v>21.772895999999999</c:v>
                </c:pt>
                <c:pt idx="17">
                  <c:v>86.723412999999994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AB-4A78-9D43-DB9374B2D16B}"/>
            </c:ext>
          </c:extLst>
        </c:ser>
        <c:ser>
          <c:idx val="2"/>
          <c:order val="2"/>
          <c:tx>
            <c:strRef>
              <c:f>'Sorts Analysis'!$F$2</c:f>
              <c:strCache>
                <c:ptCount val="1"/>
                <c:pt idx="0">
                  <c:v>Matrix Merge Serial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'Sorts Analysis'!$C$3:$C$23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'Sorts Analysis'!$F$3:$F$23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6.9999999999999999E-6</c:v>
                </c:pt>
                <c:pt idx="2">
                  <c:v>3.9999999999999998E-6</c:v>
                </c:pt>
                <c:pt idx="3">
                  <c:v>3.9999999999999998E-6</c:v>
                </c:pt>
                <c:pt idx="4">
                  <c:v>6.0000000000000002E-6</c:v>
                </c:pt>
                <c:pt idx="5">
                  <c:v>1.4E-5</c:v>
                </c:pt>
                <c:pt idx="6">
                  <c:v>3.6999999999999998E-5</c:v>
                </c:pt>
                <c:pt idx="7">
                  <c:v>1.07E-4</c:v>
                </c:pt>
                <c:pt idx="8">
                  <c:v>3.4900000000000003E-4</c:v>
                </c:pt>
                <c:pt idx="9">
                  <c:v>1.2509999999999999E-3</c:v>
                </c:pt>
                <c:pt idx="10">
                  <c:v>4.2630000000000003E-3</c:v>
                </c:pt>
                <c:pt idx="11">
                  <c:v>1.6354E-2</c:v>
                </c:pt>
                <c:pt idx="12">
                  <c:v>6.5680000000000002E-2</c:v>
                </c:pt>
                <c:pt idx="13">
                  <c:v>0.288885</c:v>
                </c:pt>
                <c:pt idx="14">
                  <c:v>1.33714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AB-4A78-9D43-DB9374B2D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MPI Merge vs</a:t>
            </a:r>
            <a:r>
              <a:rPr lang="en-US" baseline="0"/>
              <a:t> Quick P16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'Sorts Analysis'!$M$2</c:f>
              <c:strCache>
                <c:ptCount val="1"/>
                <c:pt idx="0">
                  <c:v>Merge P16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'Sorts Analysis'!$L$3:$L$23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'Sorts Analysis'!$M$3:$M$23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9.9999999999999995E-7</c:v>
                </c:pt>
                <c:pt idx="3">
                  <c:v>6.9999999999999999E-6</c:v>
                </c:pt>
                <c:pt idx="4">
                  <c:v>6.9999999999999999E-6</c:v>
                </c:pt>
                <c:pt idx="5">
                  <c:v>1.7E-5</c:v>
                </c:pt>
                <c:pt idx="6">
                  <c:v>1.7E-5</c:v>
                </c:pt>
                <c:pt idx="7">
                  <c:v>1.9000000000000001E-5</c:v>
                </c:pt>
                <c:pt idx="8">
                  <c:v>3.1000000000000001E-5</c:v>
                </c:pt>
                <c:pt idx="9">
                  <c:v>3.8000000000000002E-5</c:v>
                </c:pt>
                <c:pt idx="10">
                  <c:v>6.0000000000000002E-5</c:v>
                </c:pt>
                <c:pt idx="11">
                  <c:v>1.0900000000000001E-4</c:v>
                </c:pt>
                <c:pt idx="12">
                  <c:v>2.04E-4</c:v>
                </c:pt>
                <c:pt idx="13">
                  <c:v>1.1039999999999999E-3</c:v>
                </c:pt>
                <c:pt idx="14">
                  <c:v>7.7499999999999997E-4</c:v>
                </c:pt>
                <c:pt idx="15">
                  <c:v>1.8320000000000001E-3</c:v>
                </c:pt>
                <c:pt idx="16">
                  <c:v>3.3549999999999999E-3</c:v>
                </c:pt>
                <c:pt idx="17">
                  <c:v>6.5310000000000003E-3</c:v>
                </c:pt>
                <c:pt idx="18">
                  <c:v>1.3769999999999999E-2</c:v>
                </c:pt>
                <c:pt idx="19">
                  <c:v>3.4104000000000002E-2</c:v>
                </c:pt>
                <c:pt idx="20">
                  <c:v>6.4355999999999997E-2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4-493A-A078-2536C8E3BC9B}"/>
            </c:ext>
          </c:extLst>
        </c:ser>
        <c:ser>
          <c:idx val="1"/>
          <c:order val="1"/>
          <c:tx>
            <c:strRef>
              <c:f>'Sorts Analysis'!$N$2</c:f>
              <c:strCache>
                <c:ptCount val="1"/>
                <c:pt idx="0">
                  <c:v>Quick P16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'Sorts Analysis'!$L$3:$L$23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'Sorts Analysis'!$N$3:$N$23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1.5999999999999999E-5</c:v>
                </c:pt>
                <c:pt idx="6">
                  <c:v>5.5000000000000002E-5</c:v>
                </c:pt>
                <c:pt idx="7">
                  <c:v>1.8E-5</c:v>
                </c:pt>
                <c:pt idx="8">
                  <c:v>2.0999999999999999E-5</c:v>
                </c:pt>
                <c:pt idx="9">
                  <c:v>5.0000000000000002E-5</c:v>
                </c:pt>
                <c:pt idx="10">
                  <c:v>8.5000000000000006E-5</c:v>
                </c:pt>
                <c:pt idx="11">
                  <c:v>2.05E-4</c:v>
                </c:pt>
                <c:pt idx="12">
                  <c:v>6.0400000000000004E-4</c:v>
                </c:pt>
                <c:pt idx="13">
                  <c:v>1.9910000000000001E-3</c:v>
                </c:pt>
                <c:pt idx="14">
                  <c:v>7.182E-3</c:v>
                </c:pt>
                <c:pt idx="15">
                  <c:v>2.7229E-2</c:v>
                </c:pt>
                <c:pt idx="16">
                  <c:v>0.10619099999999999</c:v>
                </c:pt>
                <c:pt idx="17">
                  <c:v>0.418605</c:v>
                </c:pt>
                <c:pt idx="18">
                  <c:v>1.663097</c:v>
                </c:pt>
                <c:pt idx="19">
                  <c:v>6.632536</c:v>
                </c:pt>
                <c:pt idx="20">
                  <c:v>26.544204000000001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F4-493A-A078-2536C8E3B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MPI Merge vs Quick P16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'Sorts Analysis'!$M$2</c:f>
              <c:strCache>
                <c:ptCount val="1"/>
                <c:pt idx="0">
                  <c:v>Merge P16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'Sorts Analysis'!$L$3:$L$23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'Sorts Analysis'!$M$3:$M$23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9.9999999999999995E-7</c:v>
                </c:pt>
                <c:pt idx="3">
                  <c:v>6.9999999999999999E-6</c:v>
                </c:pt>
                <c:pt idx="4">
                  <c:v>6.9999999999999999E-6</c:v>
                </c:pt>
                <c:pt idx="5">
                  <c:v>1.7E-5</c:v>
                </c:pt>
                <c:pt idx="6">
                  <c:v>1.7E-5</c:v>
                </c:pt>
                <c:pt idx="7">
                  <c:v>1.9000000000000001E-5</c:v>
                </c:pt>
                <c:pt idx="8">
                  <c:v>3.1000000000000001E-5</c:v>
                </c:pt>
                <c:pt idx="9">
                  <c:v>3.8000000000000002E-5</c:v>
                </c:pt>
                <c:pt idx="10">
                  <c:v>6.0000000000000002E-5</c:v>
                </c:pt>
                <c:pt idx="11">
                  <c:v>1.0900000000000001E-4</c:v>
                </c:pt>
                <c:pt idx="12">
                  <c:v>2.04E-4</c:v>
                </c:pt>
                <c:pt idx="13">
                  <c:v>1.1039999999999999E-3</c:v>
                </c:pt>
                <c:pt idx="14">
                  <c:v>7.7499999999999997E-4</c:v>
                </c:pt>
                <c:pt idx="15">
                  <c:v>1.8320000000000001E-3</c:v>
                </c:pt>
                <c:pt idx="16">
                  <c:v>3.3549999999999999E-3</c:v>
                </c:pt>
                <c:pt idx="17">
                  <c:v>6.5310000000000003E-3</c:v>
                </c:pt>
                <c:pt idx="18">
                  <c:v>1.3769999999999999E-2</c:v>
                </c:pt>
                <c:pt idx="19">
                  <c:v>3.4104000000000002E-2</c:v>
                </c:pt>
                <c:pt idx="20">
                  <c:v>6.4355999999999997E-2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79-43A4-8863-310EFA390DE2}"/>
            </c:ext>
          </c:extLst>
        </c:ser>
        <c:ser>
          <c:idx val="1"/>
          <c:order val="1"/>
          <c:tx>
            <c:strRef>
              <c:f>'Sorts Analysis'!$N$2</c:f>
              <c:strCache>
                <c:ptCount val="1"/>
                <c:pt idx="0">
                  <c:v>Quick P16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'Sorts Analysis'!$L$3:$L$23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  <c:pt idx="20">
                  <c:v>4194304</c:v>
                </c:pt>
              </c:numCache>
            </c:numRef>
          </c:xVal>
          <c:yVal>
            <c:numRef>
              <c:f>'Sorts Analysis'!$N$3:$N$23</c:f>
              <c:numCache>
                <c:formatCode>General</c:formatCode>
                <c:ptCount val="21"/>
                <c:pt idx="0">
                  <c:v>3.0000000000000001E-6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1.5999999999999999E-5</c:v>
                </c:pt>
                <c:pt idx="6">
                  <c:v>5.5000000000000002E-5</c:v>
                </c:pt>
                <c:pt idx="7">
                  <c:v>1.8E-5</c:v>
                </c:pt>
                <c:pt idx="8">
                  <c:v>2.0999999999999999E-5</c:v>
                </c:pt>
                <c:pt idx="9">
                  <c:v>5.0000000000000002E-5</c:v>
                </c:pt>
                <c:pt idx="10">
                  <c:v>8.5000000000000006E-5</c:v>
                </c:pt>
                <c:pt idx="11">
                  <c:v>2.05E-4</c:v>
                </c:pt>
                <c:pt idx="12">
                  <c:v>6.0400000000000004E-4</c:v>
                </c:pt>
                <c:pt idx="13">
                  <c:v>1.9910000000000001E-3</c:v>
                </c:pt>
                <c:pt idx="14">
                  <c:v>7.182E-3</c:v>
                </c:pt>
                <c:pt idx="15">
                  <c:v>2.7229E-2</c:v>
                </c:pt>
                <c:pt idx="16">
                  <c:v>0.10619099999999999</c:v>
                </c:pt>
                <c:pt idx="17">
                  <c:v>0.418605</c:v>
                </c:pt>
                <c:pt idx="18">
                  <c:v>1.663097</c:v>
                </c:pt>
                <c:pt idx="19">
                  <c:v>6.632536</c:v>
                </c:pt>
                <c:pt idx="20">
                  <c:v>26.544204000000001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79-43A4-8863-310EFA390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49928"/>
        <c:axId val="1434950280"/>
      </c:scatterChart>
      <c:valAx>
        <c:axId val="143494992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50280"/>
        <c:crosses val="autoZero"/>
        <c:crossBetween val="midCat"/>
      </c:valAx>
      <c:valAx>
        <c:axId val="1434950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13" Type="http://schemas.openxmlformats.org/officeDocument/2006/relationships/chart" Target="../charts/chart36.xml"/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12" Type="http://schemas.openxmlformats.org/officeDocument/2006/relationships/chart" Target="../charts/chart35.xml"/><Relationship Id="rId17" Type="http://schemas.openxmlformats.org/officeDocument/2006/relationships/chart" Target="../charts/chart40.xml"/><Relationship Id="rId2" Type="http://schemas.openxmlformats.org/officeDocument/2006/relationships/chart" Target="../charts/chart25.xml"/><Relationship Id="rId16" Type="http://schemas.openxmlformats.org/officeDocument/2006/relationships/chart" Target="../charts/chart39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11" Type="http://schemas.openxmlformats.org/officeDocument/2006/relationships/chart" Target="../charts/chart34.xml"/><Relationship Id="rId5" Type="http://schemas.openxmlformats.org/officeDocument/2006/relationships/chart" Target="../charts/chart28.xml"/><Relationship Id="rId15" Type="http://schemas.openxmlformats.org/officeDocument/2006/relationships/chart" Target="../charts/chart38.xml"/><Relationship Id="rId10" Type="http://schemas.openxmlformats.org/officeDocument/2006/relationships/chart" Target="../charts/chart33.xml"/><Relationship Id="rId4" Type="http://schemas.openxmlformats.org/officeDocument/2006/relationships/chart" Target="../charts/chart27.xml"/><Relationship Id="rId9" Type="http://schemas.openxmlformats.org/officeDocument/2006/relationships/chart" Target="../charts/chart32.xml"/><Relationship Id="rId14" Type="http://schemas.openxmlformats.org/officeDocument/2006/relationships/chart" Target="../charts/chart3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4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25</xdr:row>
      <xdr:rowOff>104775</xdr:rowOff>
    </xdr:from>
    <xdr:to>
      <xdr:col>13</xdr:col>
      <xdr:colOff>371475</xdr:colOff>
      <xdr:row>49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C91A0-9C77-3040-79EA-BD3808101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147637</xdr:colOff>
      <xdr:row>31</xdr:row>
      <xdr:rowOff>109537</xdr:rowOff>
    </xdr:from>
    <xdr:to>
      <xdr:col>20</xdr:col>
      <xdr:colOff>452437</xdr:colOff>
      <xdr:row>45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92D904-6D99-3B64-CEA9-6869FB4C5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119062</xdr:colOff>
      <xdr:row>46</xdr:row>
      <xdr:rowOff>100012</xdr:rowOff>
    </xdr:from>
    <xdr:to>
      <xdr:col>20</xdr:col>
      <xdr:colOff>423862</xdr:colOff>
      <xdr:row>60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C263C1-C000-1066-707D-F066D8A9B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419986</xdr:colOff>
      <xdr:row>25</xdr:row>
      <xdr:rowOff>40602</xdr:rowOff>
    </xdr:from>
    <xdr:to>
      <xdr:col>29</xdr:col>
      <xdr:colOff>367599</xdr:colOff>
      <xdr:row>42</xdr:row>
      <xdr:rowOff>112040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A8BED4-3FCB-C6B5-9377-599644904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509425</xdr:colOff>
      <xdr:row>45</xdr:row>
      <xdr:rowOff>108729</xdr:rowOff>
    </xdr:from>
    <xdr:to>
      <xdr:col>28</xdr:col>
      <xdr:colOff>200751</xdr:colOff>
      <xdr:row>59</xdr:row>
      <xdr:rowOff>188159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87CBDF6-073B-3484-FC0D-3A8856891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500061</xdr:colOff>
      <xdr:row>62</xdr:row>
      <xdr:rowOff>90486</xdr:rowOff>
    </xdr:from>
    <xdr:to>
      <xdr:col>12</xdr:col>
      <xdr:colOff>428624</xdr:colOff>
      <xdr:row>90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B54E310-653F-72F6-1B6A-7DBF7EA7D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109537</xdr:colOff>
      <xdr:row>67</xdr:row>
      <xdr:rowOff>100012</xdr:rowOff>
    </xdr:from>
    <xdr:to>
      <xdr:col>9</xdr:col>
      <xdr:colOff>414337</xdr:colOff>
      <xdr:row>81</xdr:row>
      <xdr:rowOff>176212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7DDBA20-C3D9-59C7-7B5D-2EA46B294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95250</xdr:colOff>
      <xdr:row>47</xdr:row>
      <xdr:rowOff>171450</xdr:rowOff>
    </xdr:from>
    <xdr:to>
      <xdr:col>13</xdr:col>
      <xdr:colOff>276225</xdr:colOff>
      <xdr:row>71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500C4B-4C95-47DF-BE99-6972E444B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573114</xdr:colOff>
      <xdr:row>24</xdr:row>
      <xdr:rowOff>113008</xdr:rowOff>
    </xdr:from>
    <xdr:to>
      <xdr:col>42</xdr:col>
      <xdr:colOff>140614</xdr:colOff>
      <xdr:row>48</xdr:row>
      <xdr:rowOff>122534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199C38-9EC7-417F-82A7-00C2035CE6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330953</xdr:colOff>
      <xdr:row>48</xdr:row>
      <xdr:rowOff>177585</xdr:rowOff>
    </xdr:from>
    <xdr:to>
      <xdr:col>41</xdr:col>
      <xdr:colOff>511927</xdr:colOff>
      <xdr:row>72</xdr:row>
      <xdr:rowOff>187110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5A59AE-4377-440A-852D-8B303B81F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42</xdr:col>
      <xdr:colOff>153369</xdr:colOff>
      <xdr:row>25</xdr:row>
      <xdr:rowOff>137224</xdr:rowOff>
    </xdr:from>
    <xdr:to>
      <xdr:col>49</xdr:col>
      <xdr:colOff>458170</xdr:colOff>
      <xdr:row>40</xdr:row>
      <xdr:rowOff>19695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8BD2336-70EC-4C82-A918-EFCA6111C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49</xdr:col>
      <xdr:colOff>468179</xdr:colOff>
      <xdr:row>25</xdr:row>
      <xdr:rowOff>96865</xdr:rowOff>
    </xdr:from>
    <xdr:to>
      <xdr:col>57</xdr:col>
      <xdr:colOff>159505</xdr:colOff>
      <xdr:row>39</xdr:row>
      <xdr:rowOff>173065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7A0B797-489A-45BA-8F29-3492E44292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57</xdr:col>
      <xdr:colOff>314809</xdr:colOff>
      <xdr:row>24</xdr:row>
      <xdr:rowOff>169512</xdr:rowOff>
    </xdr:from>
    <xdr:to>
      <xdr:col>65</xdr:col>
      <xdr:colOff>6136</xdr:colOff>
      <xdr:row>39</xdr:row>
      <xdr:rowOff>51984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4FBCC09-159E-4866-BF47-A30DB958D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57</xdr:col>
      <xdr:colOff>274449</xdr:colOff>
      <xdr:row>39</xdr:row>
      <xdr:rowOff>161441</xdr:rowOff>
    </xdr:from>
    <xdr:to>
      <xdr:col>64</xdr:col>
      <xdr:colOff>579250</xdr:colOff>
      <xdr:row>54</xdr:row>
      <xdr:rowOff>43913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3D8ACAE-2A90-4ED4-947B-D63FFEA3C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67</xdr:col>
      <xdr:colOff>0</xdr:colOff>
      <xdr:row>25</xdr:row>
      <xdr:rowOff>0</xdr:rowOff>
    </xdr:from>
    <xdr:to>
      <xdr:col>74</xdr:col>
      <xdr:colOff>304801</xdr:colOff>
      <xdr:row>39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3B44CBE-A9C8-4CEF-A926-0D97884F0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67</xdr:col>
      <xdr:colOff>0</xdr:colOff>
      <xdr:row>41</xdr:row>
      <xdr:rowOff>0</xdr:rowOff>
    </xdr:from>
    <xdr:to>
      <xdr:col>74</xdr:col>
      <xdr:colOff>304801</xdr:colOff>
      <xdr:row>55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A9338CF-B9F1-40A6-987E-651B7C242B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77</xdr:col>
      <xdr:colOff>0</xdr:colOff>
      <xdr:row>25</xdr:row>
      <xdr:rowOff>0</xdr:rowOff>
    </xdr:from>
    <xdr:to>
      <xdr:col>84</xdr:col>
      <xdr:colOff>304801</xdr:colOff>
      <xdr:row>39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56C6BF6-5667-4227-828A-19801CCB20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77</xdr:col>
      <xdr:colOff>0</xdr:colOff>
      <xdr:row>41</xdr:row>
      <xdr:rowOff>0</xdr:rowOff>
    </xdr:from>
    <xdr:to>
      <xdr:col>84</xdr:col>
      <xdr:colOff>304801</xdr:colOff>
      <xdr:row>55</xdr:row>
      <xdr:rowOff>76200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6F290D0-458A-43CC-822E-BC28504DED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87</xdr:col>
      <xdr:colOff>0</xdr:colOff>
      <xdr:row>25</xdr:row>
      <xdr:rowOff>0</xdr:rowOff>
    </xdr:from>
    <xdr:to>
      <xdr:col>94</xdr:col>
      <xdr:colOff>304801</xdr:colOff>
      <xdr:row>39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58A5B7B-4FC4-4226-BF19-3097E2FEA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613474</xdr:colOff>
      <xdr:row>61</xdr:row>
      <xdr:rowOff>193728</xdr:rowOff>
    </xdr:from>
    <xdr:to>
      <xdr:col>20</xdr:col>
      <xdr:colOff>304800</xdr:colOff>
      <xdr:row>76</xdr:row>
      <xdr:rowOff>76200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76F9E116-E6E0-49AF-8FE8-5EE761894E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42</xdr:col>
      <xdr:colOff>322881</xdr:colOff>
      <xdr:row>42</xdr:row>
      <xdr:rowOff>24217</xdr:rowOff>
    </xdr:from>
    <xdr:to>
      <xdr:col>50</xdr:col>
      <xdr:colOff>14207</xdr:colOff>
      <xdr:row>56</xdr:row>
      <xdr:rowOff>100417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55D5319F-0041-4591-A6BA-A8CD8588E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613474</xdr:colOff>
      <xdr:row>77</xdr:row>
      <xdr:rowOff>193728</xdr:rowOff>
    </xdr:from>
    <xdr:to>
      <xdr:col>20</xdr:col>
      <xdr:colOff>304800</xdr:colOff>
      <xdr:row>92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9DE3D46-1B5C-4D99-8A9E-C8B3378FB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12</xdr:col>
      <xdr:colOff>613474</xdr:colOff>
      <xdr:row>93</xdr:row>
      <xdr:rowOff>193728</xdr:rowOff>
    </xdr:from>
    <xdr:to>
      <xdr:col>20</xdr:col>
      <xdr:colOff>304800</xdr:colOff>
      <xdr:row>108</xdr:row>
      <xdr:rowOff>76200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3A4839EB-D6B4-46E8-97C7-3F17C3C33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25</xdr:row>
      <xdr:rowOff>19050</xdr:rowOff>
    </xdr:from>
    <xdr:to>
      <xdr:col>8</xdr:col>
      <xdr:colOff>312873</xdr:colOff>
      <xdr:row>39</xdr:row>
      <xdr:rowOff>140454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F41A26-6CE6-4A0A-AF5F-AB8E570C7F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8</xdr:col>
      <xdr:colOff>331923</xdr:colOff>
      <xdr:row>55</xdr:row>
      <xdr:rowOff>121404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74602D-CAA5-4871-AE8D-C821E0F64F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361950</xdr:colOff>
      <xdr:row>25</xdr:row>
      <xdr:rowOff>19050</xdr:rowOff>
    </xdr:from>
    <xdr:to>
      <xdr:col>16</xdr:col>
      <xdr:colOff>84273</xdr:colOff>
      <xdr:row>39</xdr:row>
      <xdr:rowOff>140454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2AB98E-EDE6-42B8-828B-2732E42ED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41</xdr:row>
      <xdr:rowOff>0</xdr:rowOff>
    </xdr:from>
    <xdr:to>
      <xdr:col>16</xdr:col>
      <xdr:colOff>331923</xdr:colOff>
      <xdr:row>55</xdr:row>
      <xdr:rowOff>121404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6088C6-3025-4455-B354-15F4132D9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25</xdr:row>
      <xdr:rowOff>0</xdr:rowOff>
    </xdr:from>
    <xdr:to>
      <xdr:col>25</xdr:col>
      <xdr:colOff>331923</xdr:colOff>
      <xdr:row>39</xdr:row>
      <xdr:rowOff>121404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EF1F7B-0171-4239-816F-C8A85FDFF2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41</xdr:row>
      <xdr:rowOff>0</xdr:rowOff>
    </xdr:from>
    <xdr:to>
      <xdr:col>25</xdr:col>
      <xdr:colOff>331923</xdr:colOff>
      <xdr:row>55</xdr:row>
      <xdr:rowOff>121404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F0DCECA-29B9-4E94-888A-093C4C7ED0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171450</xdr:colOff>
      <xdr:row>24</xdr:row>
      <xdr:rowOff>123825</xdr:rowOff>
    </xdr:from>
    <xdr:to>
      <xdr:col>33</xdr:col>
      <xdr:colOff>503373</xdr:colOff>
      <xdr:row>39</xdr:row>
      <xdr:rowOff>54729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6EF986C-AE17-4873-8AB5-4BDC5D5480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57</xdr:row>
      <xdr:rowOff>0</xdr:rowOff>
    </xdr:from>
    <xdr:to>
      <xdr:col>16</xdr:col>
      <xdr:colOff>331923</xdr:colOff>
      <xdr:row>71</xdr:row>
      <xdr:rowOff>121404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52A8DC5-740D-4027-A02B-7F167A716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72</xdr:row>
      <xdr:rowOff>0</xdr:rowOff>
    </xdr:from>
    <xdr:to>
      <xdr:col>16</xdr:col>
      <xdr:colOff>331923</xdr:colOff>
      <xdr:row>86</xdr:row>
      <xdr:rowOff>121404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DA6DBCB-68E1-49B8-87A7-5079E2F9B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0</xdr:colOff>
      <xdr:row>57</xdr:row>
      <xdr:rowOff>0</xdr:rowOff>
    </xdr:from>
    <xdr:to>
      <xdr:col>25</xdr:col>
      <xdr:colOff>331923</xdr:colOff>
      <xdr:row>71</xdr:row>
      <xdr:rowOff>121404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8C1515F-ECB7-4EA1-83F5-9ED1BEDEBC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0</xdr:colOff>
      <xdr:row>73</xdr:row>
      <xdr:rowOff>0</xdr:rowOff>
    </xdr:from>
    <xdr:to>
      <xdr:col>25</xdr:col>
      <xdr:colOff>331923</xdr:colOff>
      <xdr:row>87</xdr:row>
      <xdr:rowOff>121404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8FCF83E-ACB0-45AA-9297-D4E5E17ECE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133350</xdr:colOff>
      <xdr:row>56</xdr:row>
      <xdr:rowOff>76200</xdr:rowOff>
    </xdr:from>
    <xdr:to>
      <xdr:col>33</xdr:col>
      <xdr:colOff>465273</xdr:colOff>
      <xdr:row>71</xdr:row>
      <xdr:rowOff>7104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EEEB58E-9F9B-4EC9-9EFD-A6892C28C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34</xdr:col>
      <xdr:colOff>28575</xdr:colOff>
      <xdr:row>25</xdr:row>
      <xdr:rowOff>0</xdr:rowOff>
    </xdr:from>
    <xdr:to>
      <xdr:col>41</xdr:col>
      <xdr:colOff>360498</xdr:colOff>
      <xdr:row>39</xdr:row>
      <xdr:rowOff>121404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5C137BA-08B2-46E1-9E2A-127E44722A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33</xdr:col>
      <xdr:colOff>495300</xdr:colOff>
      <xdr:row>40</xdr:row>
      <xdr:rowOff>76200</xdr:rowOff>
    </xdr:from>
    <xdr:to>
      <xdr:col>41</xdr:col>
      <xdr:colOff>217623</xdr:colOff>
      <xdr:row>55</xdr:row>
      <xdr:rowOff>7104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5563560-7827-4100-9361-13CDE93B28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42</xdr:col>
      <xdr:colOff>47625</xdr:colOff>
      <xdr:row>24</xdr:row>
      <xdr:rowOff>171450</xdr:rowOff>
    </xdr:from>
    <xdr:to>
      <xdr:col>49</xdr:col>
      <xdr:colOff>379548</xdr:colOff>
      <xdr:row>39</xdr:row>
      <xdr:rowOff>102354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F4E14E4-5886-47E3-9BDD-7EA617D31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42</xdr:col>
      <xdr:colOff>0</xdr:colOff>
      <xdr:row>41</xdr:row>
      <xdr:rowOff>0</xdr:rowOff>
    </xdr:from>
    <xdr:to>
      <xdr:col>49</xdr:col>
      <xdr:colOff>331923</xdr:colOff>
      <xdr:row>55</xdr:row>
      <xdr:rowOff>121404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F363967-2F25-41C0-94D5-F702B6797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51</xdr:col>
      <xdr:colOff>238125</xdr:colOff>
      <xdr:row>26</xdr:row>
      <xdr:rowOff>47625</xdr:rowOff>
    </xdr:from>
    <xdr:to>
      <xdr:col>58</xdr:col>
      <xdr:colOff>570048</xdr:colOff>
      <xdr:row>40</xdr:row>
      <xdr:rowOff>169029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BF5A3E9-51EC-4FA6-8BD0-349EBBAF50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0</xdr:rowOff>
    </xdr:from>
    <xdr:to>
      <xdr:col>9</xdr:col>
      <xdr:colOff>331923</xdr:colOff>
      <xdr:row>40</xdr:row>
      <xdr:rowOff>121404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01C129-4E78-45D8-AB7C-6F762D633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447675</xdr:colOff>
      <xdr:row>42</xdr:row>
      <xdr:rowOff>66675</xdr:rowOff>
    </xdr:from>
    <xdr:to>
      <xdr:col>10</xdr:col>
      <xdr:colOff>161924</xdr:colOff>
      <xdr:row>57</xdr:row>
      <xdr:rowOff>159505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DAF1A3-7AB2-447E-965F-EA5C96261F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26</xdr:row>
      <xdr:rowOff>66675</xdr:rowOff>
    </xdr:from>
    <xdr:to>
      <xdr:col>18</xdr:col>
      <xdr:colOff>331923</xdr:colOff>
      <xdr:row>40</xdr:row>
      <xdr:rowOff>188079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81F359-B8C9-4656-B122-8FE763206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43</xdr:row>
      <xdr:rowOff>0</xdr:rowOff>
    </xdr:from>
    <xdr:to>
      <xdr:col>18</xdr:col>
      <xdr:colOff>331923</xdr:colOff>
      <xdr:row>57</xdr:row>
      <xdr:rowOff>121404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8A916A-4894-4709-B4C8-35E55526A4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4E56B1-4662-45E8-A74B-061BB9734C4A}" autoFormatId="16" applyNumberFormats="0" applyBorderFormats="0" applyFontFormats="0" applyPatternFormats="0" applyAlignmentFormats="0" applyWidthHeightFormats="0">
  <queryTableRefresh nextId="7">
    <queryTableFields count="6">
      <queryTableField id="1" name="Power" tableColumnId="1"/>
      <queryTableField id="2" name="Bytes" tableColumnId="2"/>
      <queryTableField id="3" name="Valid Runs" tableColumnId="3"/>
      <queryTableField id="4" name="Max Time" tableColumnId="4"/>
      <queryTableField id="5" name="Min Time" tableColumnId="5"/>
      <queryTableField id="6" name="Average Tim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D7B95-A7F5-4D47-8F22-00B1C592427B}" name="Table1" displayName="Table1" ref="A1:M27" totalsRowShown="0">
  <autoFilter ref="A1:M27" xr:uid="{32BD7B95-A7F5-4D47-8F22-00B1C592427B}"/>
  <tableColumns count="13">
    <tableColumn id="1" xr3:uid="{7BD0B0E7-251A-4DC8-A038-3BAFF8C880E6}" name="Column1"/>
    <tableColumn id="2" xr3:uid="{4F482BC6-AB17-46A0-A234-4B68BC8423F1}" name="Column2"/>
    <tableColumn id="3" xr3:uid="{29A38AA4-4047-47E9-89DC-8D16E0759938}" name="Column3"/>
    <tableColumn id="4" xr3:uid="{B78604C4-CAD1-4398-8634-26C5E18170AC}" name="Column4"/>
    <tableColumn id="5" xr3:uid="{7C3E4BBA-6EA2-4D4E-903D-B6418509F699}" name="Column5"/>
    <tableColumn id="6" xr3:uid="{74F7F67E-50D8-4FD9-9F31-C18AB543515C}" name="Column6"/>
    <tableColumn id="7" xr3:uid="{43382F2A-030B-45A3-BAA8-7065A8BB1ED3}" name="Column7"/>
    <tableColumn id="8" xr3:uid="{09719825-05E3-4435-8A14-94D618DB1CC7}" name="Column8"/>
    <tableColumn id="9" xr3:uid="{27F04BDD-A898-41F9-AF97-181A0F263F70}" name="Column9"/>
    <tableColumn id="10" xr3:uid="{197CBFAD-98F2-4443-AFBB-A63A3A6F2383}" name="Column10"/>
    <tableColumn id="11" xr3:uid="{52477105-BC38-467C-A69F-23B36DE33401}" name="Column11"/>
    <tableColumn id="12" xr3:uid="{256482EC-6FDC-4492-A52E-73E1613F1E1C}" name="Column12"/>
    <tableColumn id="13" xr3:uid="{4C73E7A4-F1F4-4F8E-B01B-D85E710B18A6}" name="Column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A92369-679D-4027-B985-CA284730E514}" name="Table1_2" displayName="Table1_2" ref="A1:F27" tableType="queryTable" totalsRowShown="0">
  <autoFilter ref="A1:F27" xr:uid="{2AA92369-679D-4027-B985-CA284730E514}"/>
  <tableColumns count="6">
    <tableColumn id="1" xr3:uid="{C20EDF44-ABC7-4FB9-89FD-F7DA6359CF3B}" uniqueName="1" name="Power" queryTableFieldId="1"/>
    <tableColumn id="2" xr3:uid="{4C04A0C7-846A-4CFD-AF89-7DDB84CBC659}" uniqueName="2" name="Bytes" queryTableFieldId="2"/>
    <tableColumn id="3" xr3:uid="{EC13CF6C-5EDE-4C58-A722-A68FA64D1E9B}" uniqueName="3" name="Valid Runs" queryTableFieldId="3"/>
    <tableColumn id="4" xr3:uid="{F9CEEF37-4B88-4363-81AE-85CAF0CBE97D}" uniqueName="4" name="Max Time" queryTableFieldId="4"/>
    <tableColumn id="5" xr3:uid="{5DAB2A3D-84C5-40F1-B837-0D0CFAEDD48E}" uniqueName="5" name="Min Time" queryTableFieldId="5"/>
    <tableColumn id="6" xr3:uid="{8E89DC71-4F2A-4FA2-8272-4495F07C8B0B}" uniqueName="6" name="Average Tim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F66C9B-2FF5-4E1A-8C50-7CEABC1481AD}" name="Serial" displayName="Serial" ref="A1:F22" totalsRowShown="0">
  <autoFilter ref="A1:F22" xr:uid="{42F66C9B-2FF5-4E1A-8C50-7CEABC1481AD}"/>
  <tableColumns count="6">
    <tableColumn id="1" xr3:uid="{5F750048-E175-4ADE-8488-8FAEE2CA9BF6}" name="Power"/>
    <tableColumn id="2" xr3:uid="{0A6B2355-0BE8-494F-BA67-EEBA562F8321}" name="Bytes"/>
    <tableColumn id="3" xr3:uid="{F45C705F-0905-4292-84D9-F52B61754559}" name="Valid Runs"/>
    <tableColumn id="4" xr3:uid="{DE2B20A0-2EAB-4276-AEE9-B8EFA423EECB}" name="Max Time"/>
    <tableColumn id="5" xr3:uid="{231EA9B0-DA68-42F2-AB55-11374D73C9F1}" name="Min Time"/>
    <tableColumn id="6" xr3:uid="{28234013-38CE-4281-92C6-38D34FF61266}" name="Average Ti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F1847C-6F58-46DB-B2E5-908DAE8E3DBD}" name="SerialMatrix" displayName="SerialMatrix" ref="A1:F16" totalsRowShown="0">
  <autoFilter ref="A1:F16" xr:uid="{87F1847C-6F58-46DB-B2E5-908DAE8E3DBD}"/>
  <tableColumns count="6">
    <tableColumn id="1" xr3:uid="{7C79092C-F4DF-4410-8743-AC0ADA33E8D9}" name="Power"/>
    <tableColumn id="2" xr3:uid="{51B8B146-26A0-4A72-8E53-A7CF13A98D3D}" name="Bytes"/>
    <tableColumn id="3" xr3:uid="{2E153322-B697-4E72-850F-5EDED3CAA3EE}" name="Valid Runs"/>
    <tableColumn id="4" xr3:uid="{39987976-71A2-410A-BB3E-0C09757D0719}" name="Max Time"/>
    <tableColumn id="5" xr3:uid="{57C4BEB8-65C5-4A3C-AF04-D29CE22CAF4B}" name="Min Time"/>
    <tableColumn id="6" xr3:uid="{55ED57BA-A655-429D-9960-B575E03704C3}" name="Average Ti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F22593-4B70-41D9-82DA-A2F73681146F}" name="Parallel_P1" displayName="Parallel_P1" ref="A1:F22" totalsRowShown="0">
  <autoFilter ref="A1:F22" xr:uid="{FBF22593-4B70-41D9-82DA-A2F73681146F}"/>
  <tableColumns count="6">
    <tableColumn id="1" xr3:uid="{AE88A7BA-0821-435A-BC87-BB993735C7BF}" name="Power"/>
    <tableColumn id="2" xr3:uid="{79DCDE1F-04A8-4C0B-8380-1E84EC1E9F68}" name="Bytes"/>
    <tableColumn id="3" xr3:uid="{A5CCEACA-9F39-47F3-876E-542AEECFECD0}" name="Valid Runs"/>
    <tableColumn id="4" xr3:uid="{B9448EA0-6BD2-4DCF-92A8-B70150104898}" name="Max Time"/>
    <tableColumn id="5" xr3:uid="{B94B313D-826C-4BCF-B086-6019B3B2B2E0}" name="Min Time"/>
    <tableColumn id="6" xr3:uid="{18D742DF-0A04-4A58-AB24-7EBCA29021D3}" name="Average 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F12BA3-7976-4FF6-A4B1-0F6B0F804C2B}" name="Parallel_P2" displayName="Parallel_P2" ref="A1:F22" totalsRowShown="0">
  <autoFilter ref="A1:F22" xr:uid="{A7F12BA3-7976-4FF6-A4B1-0F6B0F804C2B}"/>
  <tableColumns count="6">
    <tableColumn id="1" xr3:uid="{E2DA9165-AA85-4115-9FAA-7DC6A0DD3894}" name="Power"/>
    <tableColumn id="2" xr3:uid="{CDE76727-F4A9-43BD-A44C-22DF6903F57F}" name="Bytes"/>
    <tableColumn id="3" xr3:uid="{32262A5B-E400-46BF-8A87-4BDCADA28D79}" name="Valid Runs"/>
    <tableColumn id="4" xr3:uid="{1E788238-2234-48AC-B3C4-A1F21F476EA8}" name="Max Time"/>
    <tableColumn id="5" xr3:uid="{53AF4D68-0023-42F9-8F3E-A44DF5E69499}" name="Min Time"/>
    <tableColumn id="6" xr3:uid="{7DD70333-30F8-461F-A236-CEFECB5C4CF0}" name="Average 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BC3C53-4633-47A5-A649-EC25A77E0D53}" name="Parallel_P4" displayName="Parallel_P4" ref="A1:F22" totalsRowShown="0">
  <autoFilter ref="A1:F22" xr:uid="{B8BC3C53-4633-47A5-A649-EC25A77E0D53}"/>
  <tableColumns count="6">
    <tableColumn id="1" xr3:uid="{0F406CDC-F6ED-471B-87EA-11CDBF138D29}" name="Power"/>
    <tableColumn id="2" xr3:uid="{FF0A35A2-627C-4D6A-A54D-6AD795B6F2E2}" name="Bytes"/>
    <tableColumn id="3" xr3:uid="{536C906A-0A5D-40BB-B22E-CF8C3DE06855}" name="Valid Runs"/>
    <tableColumn id="4" xr3:uid="{8FA5147F-BD78-4BA4-AE3B-2196C5F2A357}" name="Max Time"/>
    <tableColumn id="5" xr3:uid="{7C6968AD-7714-4841-8603-932C970F5A06}" name="Min Time"/>
    <tableColumn id="6" xr3:uid="{FA5F4E3D-5144-4D11-9651-078EBA8E84AD}" name="Average 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8FD0EE-F3DF-4B6D-93D0-60FFF19540D6}" name="Parallel_P8" displayName="Parallel_P8" ref="A1:F22" totalsRowShown="0">
  <autoFilter ref="A1:F22" xr:uid="{8E8FD0EE-F3DF-4B6D-93D0-60FFF19540D6}"/>
  <tableColumns count="6">
    <tableColumn id="1" xr3:uid="{B9EB0E15-69A5-4CF0-A734-309B5A28FB32}" name="Power"/>
    <tableColumn id="2" xr3:uid="{A5AAFE76-A90C-49B1-AFEE-ED47291FF1EB}" name="Bytes"/>
    <tableColumn id="3" xr3:uid="{9A957F44-8711-46B8-AC6E-8FE8C8AAF5B6}" name="Valid Runs"/>
    <tableColumn id="4" xr3:uid="{CB4328E8-DF66-4487-BCA2-8C93B50CC1EC}" name="Max Time"/>
    <tableColumn id="5" xr3:uid="{7DFDD836-7087-4FEE-8094-A78860E071A2}" name="Min Time"/>
    <tableColumn id="6" xr3:uid="{3FB0062F-06CF-4AF8-A5A2-8F0450D0A5FA}" name="Average 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20F310-7574-4288-B09B-54C573214F68}" name="Parallel_P16" displayName="Parallel_P16" ref="A1:F22" totalsRowShown="0">
  <autoFilter ref="A1:F22" xr:uid="{A420F310-7574-4288-B09B-54C573214F68}"/>
  <tableColumns count="6">
    <tableColumn id="1" xr3:uid="{1127A323-F699-4A98-9C2C-B213A62137F0}" name="Power"/>
    <tableColumn id="2" xr3:uid="{3780BC75-24B8-4114-A524-ED374384F576}" name="Bytes"/>
    <tableColumn id="3" xr3:uid="{523FF074-B2DB-4B3F-BB2F-3DC5AB443A36}" name="Valid Runs"/>
    <tableColumn id="4" xr3:uid="{33C24201-D13A-4F85-9FFB-8DAEC2694CC5}" name="Max Time"/>
    <tableColumn id="5" xr3:uid="{9E51C0F7-A40D-42DF-9ED5-C7BA9C02414A}" name="Min Time"/>
    <tableColumn id="6" xr3:uid="{00CD006A-38F9-4A88-8803-422AF4A37D64}" name="Average 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05D3911-F685-401A-9AA3-60EDA418DF3C}" name="Parallel_P32" displayName="Parallel_P32" ref="A1:F22" totalsRowShown="0">
  <autoFilter ref="A1:F22" xr:uid="{D05D3911-F685-401A-9AA3-60EDA418DF3C}"/>
  <tableColumns count="6">
    <tableColumn id="1" xr3:uid="{A5CD3B0E-5E18-4D6A-A7C8-2086694E96BD}" name="Power"/>
    <tableColumn id="2" xr3:uid="{D5B58FCF-6D3A-4F6F-950B-DA25912765EA}" name="Bytes"/>
    <tableColumn id="3" xr3:uid="{C9BB5B7C-2CD5-43D2-A665-6821A0CAD5D2}" name="Valid Runs"/>
    <tableColumn id="4" xr3:uid="{DF188131-7F01-4A7C-B164-182B6493404D}" name="Max Time"/>
    <tableColumn id="5" xr3:uid="{845C6E54-C8C1-4EF3-A305-BCF450D22250}" name="Min Time"/>
    <tableColumn id="6" xr3:uid="{A1796CB4-C417-4D6C-9439-CAC8FF865427}" name="Average 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B5CF68C-6A4C-4F29-8AF1-DE2799EBE52D}" name="Parallel_P64" displayName="Parallel_P64" ref="A1:F22" totalsRowShown="0">
  <autoFilter ref="A1:F22" xr:uid="{BB5CF68C-6A4C-4F29-8AF1-DE2799EBE52D}"/>
  <tableColumns count="6">
    <tableColumn id="1" xr3:uid="{D7F59D20-243F-4819-9AFC-D11CD0E07EA5}" name="Power"/>
    <tableColumn id="2" xr3:uid="{76F86CBE-8A8A-45AB-89E5-AC422F3597A4}" name="Bytes"/>
    <tableColumn id="3" xr3:uid="{3A30D029-865E-4B64-9E0A-B27207FB79AB}" name="Valid Runs"/>
    <tableColumn id="4" xr3:uid="{D006BF96-EDD0-4AD6-9EC5-5D1066FC5010}" name="Max Time"/>
    <tableColumn id="5" xr3:uid="{B6EC99E9-E68A-48D0-953B-18BA1CF2E84D}" name="Min Time"/>
    <tableColumn id="6" xr3:uid="{94E6FAD0-D378-46AB-8566-E8CC5371E676}" name="Average 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A939AAA-462B-48B7-B809-1BDCAB8CAEA4}" name="QSerial" displayName="QSerial" ref="A1:F19" totalsRowShown="0">
  <autoFilter ref="A1:F19" xr:uid="{1A939AAA-462B-48B7-B809-1BDCAB8CAEA4}"/>
  <tableColumns count="6">
    <tableColumn id="1" xr3:uid="{57D107DF-3277-4449-BA54-FDC230E91F60}" name="Power"/>
    <tableColumn id="2" xr3:uid="{B6E54D70-04A6-4CE4-94C6-7AC4D1A8C947}" name="Bytes"/>
    <tableColumn id="3" xr3:uid="{FF3BFD7F-1F2A-483D-88B6-4C675F4C3732}" name="Valid Runs"/>
    <tableColumn id="4" xr3:uid="{A4367E6C-AC57-45FF-A607-AD40D8E4D873}" name="Max Time"/>
    <tableColumn id="5" xr3:uid="{DF4CD0F6-3CB8-40C5-B8F7-34F90C8D2EE3}" name="Min Time"/>
    <tableColumn id="6" xr3:uid="{33242F64-B81F-4245-A341-4AD24A54922B}" name="Average 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F683C86-A619-4575-A2CF-80D5B6641E6F}" name="QParallel_P1" displayName="QParallel_P1" ref="A1:F19" totalsRowShown="0">
  <autoFilter ref="A1:F19" xr:uid="{FF683C86-A619-4575-A2CF-80D5B6641E6F}"/>
  <tableColumns count="6">
    <tableColumn id="1" xr3:uid="{B854C0A5-C384-4A46-AEFC-31AC19A328C0}" name="Power"/>
    <tableColumn id="2" xr3:uid="{1F67EEDD-0871-4B95-B60A-4192C4EF7B9B}" name="Bytes"/>
    <tableColumn id="3" xr3:uid="{BB227A4A-BBCE-4537-9C86-DF07F0584123}" name="Valid Runs"/>
    <tableColumn id="4" xr3:uid="{AC264724-75B6-4CDF-AFCF-720197EC5BE0}" name="Max Time"/>
    <tableColumn id="5" xr3:uid="{A7EBE79C-F625-4DDE-8569-513C370B8064}" name="Min Time"/>
    <tableColumn id="6" xr3:uid="{F72FA692-1732-43B7-98FA-BA609786D913}" name="Average 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7D4808-7EA3-418F-9B64-8B28CDFE0B58}" name="QParallel_P2" displayName="QParallel_P2" ref="A1:F20" totalsRowShown="0">
  <autoFilter ref="A1:F20" xr:uid="{727D4808-7EA3-418F-9B64-8B28CDFE0B58}"/>
  <tableColumns count="6">
    <tableColumn id="1" xr3:uid="{1B88F2AC-1CAE-4721-B9B6-7AE2E8451B78}" name="Power"/>
    <tableColumn id="2" xr3:uid="{415BD1B9-9AA7-4BCA-9D80-2AD5E6175036}" name="Bytes"/>
    <tableColumn id="3" xr3:uid="{661D6528-D6C6-44C0-8979-3648A9E39826}" name="Valid Runs"/>
    <tableColumn id="4" xr3:uid="{DB40D453-D455-4D4A-853F-D223662C1F2E}" name="Max Time"/>
    <tableColumn id="5" xr3:uid="{8E6E34AA-DD11-4FE4-A7CA-230B3ACB471E}" name="Min Time"/>
    <tableColumn id="6" xr3:uid="{0798DB75-07E9-46B5-9A28-EC4097BAF94F}" name="Average Ti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133F301-43D8-49B8-BC1D-F97E736DE41B}" name="QParallel_P4" displayName="QParallel_P4" ref="A1:F21" totalsRowShown="0">
  <autoFilter ref="A1:F21" xr:uid="{9133F301-43D8-49B8-BC1D-F97E736DE41B}"/>
  <tableColumns count="6">
    <tableColumn id="1" xr3:uid="{98C6EB5A-CDAA-43CB-8409-384B1EDEDE47}" name="Power"/>
    <tableColumn id="2" xr3:uid="{39FFE76B-AA83-4BE1-B75A-9042771B838A}" name="Bytes"/>
    <tableColumn id="3" xr3:uid="{2E39D9D1-261B-41A2-80DE-12220A15AE52}" name="Valid Runs"/>
    <tableColumn id="4" xr3:uid="{50B6FA8A-032D-456D-83C1-D6C36552FEF0}" name="Max Time"/>
    <tableColumn id="5" xr3:uid="{D51F6607-CE0B-457E-AFDD-0AE5E341D6BF}" name="Min Time"/>
    <tableColumn id="6" xr3:uid="{5C3DD73C-CFC5-4A48-A3EF-0AA4E0DABFE6}" name="Average Ti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8979302-6F70-486D-96B1-889C9970341B}" name="QParallel_P8" displayName="QParallel_P8" ref="A1:F22" totalsRowShown="0">
  <autoFilter ref="A1:F22" xr:uid="{D8979302-6F70-486D-96B1-889C9970341B}"/>
  <tableColumns count="6">
    <tableColumn id="1" xr3:uid="{A45C6D6F-0B4B-44E9-AFBA-9A1E46D1BBF8}" name="Power"/>
    <tableColumn id="2" xr3:uid="{0550E3FA-BE06-44F6-8FB8-ECC93B8CB4D1}" name="Bytes"/>
    <tableColumn id="3" xr3:uid="{F3A3C5A7-AC04-488D-9F79-0E81BEDF6F4D}" name="Valid Runs"/>
    <tableColumn id="4" xr3:uid="{0829FAF2-86D3-442F-9752-2957D7268FEA}" name="Max Time"/>
    <tableColumn id="5" xr3:uid="{65E9553C-124B-4CA9-A66F-123E5EB54739}" name="Min Time"/>
    <tableColumn id="6" xr3:uid="{5B4850BB-3387-441B-8938-B00D86FD90CA}" name="Average Tim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9C8FAF0-28EC-4EA5-9EA9-55B7D567E4F4}" name="QParallel_P16" displayName="QParallel_P16" ref="A1:F22" totalsRowShown="0">
  <autoFilter ref="A1:F22" xr:uid="{69C8FAF0-28EC-4EA5-9EA9-55B7D567E4F4}"/>
  <tableColumns count="6">
    <tableColumn id="1" xr3:uid="{FC1E9AB0-9B26-4D78-81BE-7ABDAC92E1C3}" name="Power"/>
    <tableColumn id="2" xr3:uid="{3A02B522-8E7E-4FCD-A68B-C1E3880B45D2}" name="Bytes"/>
    <tableColumn id="3" xr3:uid="{19953B25-FFCD-452E-85C1-1B90F9F54261}" name="Valid Runs"/>
    <tableColumn id="4" xr3:uid="{3F314B1D-D0F9-4EE9-903A-1F43DFCFE067}" name="Max Time"/>
    <tableColumn id="5" xr3:uid="{23029634-80B8-4831-AA13-9CD6EBF48254}" name="Min Time"/>
    <tableColumn id="6" xr3:uid="{F6DD9D7E-2519-4C07-A6B7-ED1BD7B0B3DE}" name="Average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8CC2-C960-426A-8F28-7FE6E17A75AD}">
  <dimension ref="A1:O51"/>
  <sheetViews>
    <sheetView workbookViewId="0">
      <selection activeCell="A2" sqref="A2:M22"/>
    </sheetView>
  </sheetViews>
  <sheetFormatPr defaultRowHeight="15" x14ac:dyDescent="0.25"/>
  <cols>
    <col min="1" max="9" width="11" customWidth="1"/>
    <col min="10" max="13" width="12" customWidth="1"/>
  </cols>
  <sheetData>
    <row r="1" spans="1:13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9</v>
      </c>
      <c r="L2" t="s">
        <v>5</v>
      </c>
      <c r="M2">
        <v>0</v>
      </c>
    </row>
    <row r="3" spans="1:13" x14ac:dyDescent="0.25">
      <c r="A3" t="s">
        <v>0</v>
      </c>
      <c r="B3" t="s">
        <v>10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t="s">
        <v>7</v>
      </c>
      <c r="I3" t="s">
        <v>5</v>
      </c>
      <c r="J3" t="s">
        <v>8</v>
      </c>
      <c r="K3" t="s">
        <v>9</v>
      </c>
      <c r="L3" t="s">
        <v>5</v>
      </c>
      <c r="M3">
        <v>0</v>
      </c>
    </row>
    <row r="4" spans="1:13" x14ac:dyDescent="0.25">
      <c r="A4" t="s">
        <v>0</v>
      </c>
      <c r="B4" t="s">
        <v>11</v>
      </c>
      <c r="C4" t="s">
        <v>2</v>
      </c>
      <c r="D4" t="s">
        <v>3</v>
      </c>
      <c r="E4" t="s">
        <v>4</v>
      </c>
      <c r="F4" t="s">
        <v>5</v>
      </c>
      <c r="G4" t="s">
        <v>8</v>
      </c>
      <c r="H4" t="s">
        <v>7</v>
      </c>
      <c r="I4" t="s">
        <v>5</v>
      </c>
      <c r="J4" t="s">
        <v>8</v>
      </c>
      <c r="K4" t="s">
        <v>9</v>
      </c>
      <c r="L4" t="s">
        <v>5</v>
      </c>
      <c r="M4">
        <v>0</v>
      </c>
    </row>
    <row r="5" spans="1:13" x14ac:dyDescent="0.25">
      <c r="A5" t="s">
        <v>0</v>
      </c>
      <c r="B5" t="s">
        <v>12</v>
      </c>
      <c r="C5" t="s">
        <v>2</v>
      </c>
      <c r="D5" t="s">
        <v>3</v>
      </c>
      <c r="E5" t="s">
        <v>4</v>
      </c>
      <c r="F5" t="s">
        <v>5</v>
      </c>
      <c r="G5" t="s">
        <v>13</v>
      </c>
      <c r="H5" t="s">
        <v>7</v>
      </c>
      <c r="I5" t="s">
        <v>5</v>
      </c>
      <c r="J5" t="s">
        <v>13</v>
      </c>
      <c r="K5" t="s">
        <v>9</v>
      </c>
      <c r="L5" t="s">
        <v>5</v>
      </c>
      <c r="M5">
        <v>9.9999999999999995E-7</v>
      </c>
    </row>
    <row r="6" spans="1:13" x14ac:dyDescent="0.25">
      <c r="A6" t="s">
        <v>0</v>
      </c>
      <c r="B6" t="s">
        <v>14</v>
      </c>
      <c r="C6" t="s">
        <v>2</v>
      </c>
      <c r="D6" t="s">
        <v>3</v>
      </c>
      <c r="E6" t="s">
        <v>4</v>
      </c>
      <c r="F6" t="s">
        <v>5</v>
      </c>
      <c r="G6" t="s">
        <v>16</v>
      </c>
      <c r="H6" t="s">
        <v>7</v>
      </c>
      <c r="I6" t="s">
        <v>5</v>
      </c>
      <c r="J6" t="s">
        <v>13</v>
      </c>
      <c r="K6" t="s">
        <v>9</v>
      </c>
      <c r="L6" t="s">
        <v>5</v>
      </c>
      <c r="M6">
        <v>1.9999999999999999E-6</v>
      </c>
    </row>
    <row r="7" spans="1:13" x14ac:dyDescent="0.25">
      <c r="A7" t="s">
        <v>0</v>
      </c>
      <c r="B7" t="s">
        <v>15</v>
      </c>
      <c r="C7" t="s">
        <v>2</v>
      </c>
      <c r="D7" t="s">
        <v>14</v>
      </c>
      <c r="E7" t="s">
        <v>4</v>
      </c>
      <c r="F7" t="s">
        <v>5</v>
      </c>
      <c r="G7" t="s">
        <v>52</v>
      </c>
      <c r="H7" t="s">
        <v>7</v>
      </c>
      <c r="I7" t="s">
        <v>5</v>
      </c>
      <c r="J7" t="s">
        <v>71</v>
      </c>
      <c r="K7" t="s">
        <v>9</v>
      </c>
      <c r="L7" t="s">
        <v>5</v>
      </c>
      <c r="M7">
        <v>1.1E-5</v>
      </c>
    </row>
    <row r="8" spans="1:13" x14ac:dyDescent="0.25">
      <c r="A8" t="s">
        <v>0</v>
      </c>
      <c r="B8" t="s">
        <v>17</v>
      </c>
      <c r="C8" t="s">
        <v>2</v>
      </c>
      <c r="D8" t="s">
        <v>14</v>
      </c>
      <c r="E8" t="s">
        <v>4</v>
      </c>
      <c r="F8" t="s">
        <v>5</v>
      </c>
      <c r="G8" t="s">
        <v>54</v>
      </c>
      <c r="H8" t="s">
        <v>7</v>
      </c>
      <c r="I8" t="s">
        <v>5</v>
      </c>
      <c r="J8" t="s">
        <v>50</v>
      </c>
      <c r="K8" t="s">
        <v>9</v>
      </c>
      <c r="L8" t="s">
        <v>5</v>
      </c>
      <c r="M8">
        <v>2.3E-5</v>
      </c>
    </row>
    <row r="9" spans="1:13" x14ac:dyDescent="0.25">
      <c r="A9" t="s">
        <v>0</v>
      </c>
      <c r="B9" t="s">
        <v>18</v>
      </c>
      <c r="C9" t="s">
        <v>2</v>
      </c>
      <c r="D9" t="s">
        <v>14</v>
      </c>
      <c r="E9" t="s">
        <v>4</v>
      </c>
      <c r="F9" t="s">
        <v>5</v>
      </c>
      <c r="G9" t="s">
        <v>94</v>
      </c>
      <c r="H9" t="s">
        <v>7</v>
      </c>
      <c r="I9" t="s">
        <v>5</v>
      </c>
      <c r="J9" t="s">
        <v>51</v>
      </c>
      <c r="K9" t="s">
        <v>9</v>
      </c>
      <c r="L9" t="s">
        <v>5</v>
      </c>
      <c r="M9">
        <v>1.4E-5</v>
      </c>
    </row>
    <row r="10" spans="1:13" x14ac:dyDescent="0.25">
      <c r="A10" t="s">
        <v>0</v>
      </c>
      <c r="B10" t="s">
        <v>19</v>
      </c>
      <c r="C10" t="s">
        <v>2</v>
      </c>
      <c r="D10" t="s">
        <v>12</v>
      </c>
      <c r="E10" t="s">
        <v>4</v>
      </c>
      <c r="F10" t="s">
        <v>5</v>
      </c>
      <c r="G10" t="s">
        <v>70</v>
      </c>
      <c r="H10" t="s">
        <v>7</v>
      </c>
      <c r="I10" t="s">
        <v>5</v>
      </c>
      <c r="J10" t="s">
        <v>53</v>
      </c>
      <c r="K10" t="s">
        <v>9</v>
      </c>
      <c r="L10" t="s">
        <v>5</v>
      </c>
      <c r="M10">
        <v>2.0000000000000002E-5</v>
      </c>
    </row>
    <row r="11" spans="1:13" x14ac:dyDescent="0.25">
      <c r="A11" t="s">
        <v>0</v>
      </c>
      <c r="B11" t="s">
        <v>20</v>
      </c>
      <c r="C11" t="s">
        <v>2</v>
      </c>
      <c r="D11" t="s">
        <v>12</v>
      </c>
      <c r="E11" t="s">
        <v>4</v>
      </c>
      <c r="F11" t="s">
        <v>5</v>
      </c>
      <c r="G11" t="s">
        <v>95</v>
      </c>
      <c r="H11" t="s">
        <v>7</v>
      </c>
      <c r="I11" t="s">
        <v>5</v>
      </c>
      <c r="J11" t="s">
        <v>72</v>
      </c>
      <c r="K11" t="s">
        <v>9</v>
      </c>
      <c r="L11" t="s">
        <v>5</v>
      </c>
      <c r="M11">
        <v>4.6E-5</v>
      </c>
    </row>
    <row r="12" spans="1:13" x14ac:dyDescent="0.25">
      <c r="A12" t="s">
        <v>0</v>
      </c>
      <c r="B12" t="s">
        <v>3</v>
      </c>
      <c r="C12" t="s">
        <v>2</v>
      </c>
      <c r="D12" t="s">
        <v>11</v>
      </c>
      <c r="E12" t="s">
        <v>4</v>
      </c>
      <c r="F12" t="s">
        <v>5</v>
      </c>
      <c r="G12" t="s">
        <v>96</v>
      </c>
      <c r="H12" t="s">
        <v>7</v>
      </c>
      <c r="I12" t="s">
        <v>5</v>
      </c>
      <c r="J12" t="s">
        <v>97</v>
      </c>
      <c r="K12" t="s">
        <v>9</v>
      </c>
      <c r="L12" t="s">
        <v>5</v>
      </c>
      <c r="M12">
        <v>8.2000000000000001E-5</v>
      </c>
    </row>
    <row r="13" spans="1:13" x14ac:dyDescent="0.25">
      <c r="A13" t="s">
        <v>0</v>
      </c>
      <c r="B13" t="s">
        <v>21</v>
      </c>
      <c r="C13" t="s">
        <v>2</v>
      </c>
      <c r="D13" t="s">
        <v>12</v>
      </c>
      <c r="E13" t="s">
        <v>4</v>
      </c>
      <c r="F13" t="s">
        <v>5</v>
      </c>
      <c r="G13" t="s">
        <v>98</v>
      </c>
      <c r="H13" t="s">
        <v>7</v>
      </c>
      <c r="I13" t="s">
        <v>5</v>
      </c>
      <c r="J13" t="s">
        <v>99</v>
      </c>
      <c r="K13" t="s">
        <v>9</v>
      </c>
      <c r="L13" t="s">
        <v>5</v>
      </c>
      <c r="M13">
        <v>2.03E-4</v>
      </c>
    </row>
    <row r="14" spans="1:13" x14ac:dyDescent="0.25">
      <c r="A14" t="s">
        <v>0</v>
      </c>
      <c r="B14" t="s">
        <v>22</v>
      </c>
      <c r="C14" t="s">
        <v>2</v>
      </c>
      <c r="D14" t="s">
        <v>12</v>
      </c>
      <c r="E14" t="s">
        <v>4</v>
      </c>
      <c r="F14" t="s">
        <v>5</v>
      </c>
      <c r="G14" t="s">
        <v>100</v>
      </c>
      <c r="H14" t="s">
        <v>7</v>
      </c>
      <c r="I14" t="s">
        <v>5</v>
      </c>
      <c r="J14" t="s">
        <v>101</v>
      </c>
      <c r="K14" t="s">
        <v>9</v>
      </c>
      <c r="L14" t="s">
        <v>5</v>
      </c>
      <c r="M14">
        <v>5.9800000000000001E-4</v>
      </c>
    </row>
    <row r="15" spans="1:13" x14ac:dyDescent="0.25">
      <c r="A15" t="s">
        <v>0</v>
      </c>
      <c r="B15" t="s">
        <v>23</v>
      </c>
      <c r="C15" t="s">
        <v>2</v>
      </c>
      <c r="D15" t="s">
        <v>12</v>
      </c>
      <c r="E15" t="s">
        <v>4</v>
      </c>
      <c r="F15" t="s">
        <v>5</v>
      </c>
      <c r="G15" t="s">
        <v>102</v>
      </c>
      <c r="H15" t="s">
        <v>7</v>
      </c>
      <c r="I15" t="s">
        <v>5</v>
      </c>
      <c r="J15" t="s">
        <v>103</v>
      </c>
      <c r="K15" t="s">
        <v>9</v>
      </c>
      <c r="L15" t="s">
        <v>5</v>
      </c>
      <c r="M15">
        <v>1.9849999999999998E-3</v>
      </c>
    </row>
    <row r="16" spans="1:13" x14ac:dyDescent="0.25">
      <c r="A16" t="s">
        <v>0</v>
      </c>
      <c r="B16" t="s">
        <v>24</v>
      </c>
      <c r="C16" t="s">
        <v>2</v>
      </c>
      <c r="D16" t="s">
        <v>11</v>
      </c>
      <c r="E16" t="s">
        <v>4</v>
      </c>
      <c r="F16" t="s">
        <v>5</v>
      </c>
      <c r="G16" t="s">
        <v>104</v>
      </c>
      <c r="H16" t="s">
        <v>7</v>
      </c>
      <c r="I16" t="s">
        <v>5</v>
      </c>
      <c r="J16" t="s">
        <v>105</v>
      </c>
      <c r="K16" t="s">
        <v>9</v>
      </c>
      <c r="L16" t="s">
        <v>5</v>
      </c>
      <c r="M16">
        <v>7.1789999999999996E-3</v>
      </c>
    </row>
    <row r="17" spans="1:15" x14ac:dyDescent="0.25">
      <c r="A17" t="s">
        <v>0</v>
      </c>
      <c r="B17" t="s">
        <v>25</v>
      </c>
      <c r="C17" t="s">
        <v>2</v>
      </c>
      <c r="D17" t="s">
        <v>12</v>
      </c>
      <c r="E17" t="s">
        <v>4</v>
      </c>
      <c r="F17" t="s">
        <v>5</v>
      </c>
      <c r="G17" t="s">
        <v>106</v>
      </c>
      <c r="H17" t="s">
        <v>7</v>
      </c>
      <c r="I17" t="s">
        <v>5</v>
      </c>
      <c r="J17" t="s">
        <v>107</v>
      </c>
      <c r="K17" t="s">
        <v>9</v>
      </c>
      <c r="L17" t="s">
        <v>5</v>
      </c>
      <c r="M17">
        <v>2.7224999999999999E-2</v>
      </c>
    </row>
    <row r="18" spans="1:15" x14ac:dyDescent="0.25">
      <c r="A18" t="s">
        <v>0</v>
      </c>
      <c r="B18" t="s">
        <v>26</v>
      </c>
      <c r="C18" t="s">
        <v>2</v>
      </c>
      <c r="D18" t="s">
        <v>12</v>
      </c>
      <c r="E18" t="s">
        <v>4</v>
      </c>
      <c r="F18" t="s">
        <v>5</v>
      </c>
      <c r="G18" t="s">
        <v>108</v>
      </c>
      <c r="H18" t="s">
        <v>7</v>
      </c>
      <c r="I18" t="s">
        <v>5</v>
      </c>
      <c r="J18" t="s">
        <v>109</v>
      </c>
      <c r="K18" t="s">
        <v>9</v>
      </c>
      <c r="L18" t="s">
        <v>5</v>
      </c>
      <c r="M18">
        <v>0.106138</v>
      </c>
    </row>
    <row r="19" spans="1:15" x14ac:dyDescent="0.25">
      <c r="A19" t="s">
        <v>0</v>
      </c>
      <c r="B19" t="s">
        <v>27</v>
      </c>
      <c r="C19" t="s">
        <v>2</v>
      </c>
      <c r="D19" t="s">
        <v>12</v>
      </c>
      <c r="E19" t="s">
        <v>4</v>
      </c>
      <c r="F19" t="s">
        <v>5</v>
      </c>
      <c r="G19" t="s">
        <v>110</v>
      </c>
      <c r="H19" t="s">
        <v>7</v>
      </c>
      <c r="I19" t="s">
        <v>5</v>
      </c>
      <c r="J19" t="s">
        <v>111</v>
      </c>
      <c r="K19" t="s">
        <v>9</v>
      </c>
      <c r="L19" t="s">
        <v>5</v>
      </c>
      <c r="M19">
        <v>0.41845500000000002</v>
      </c>
    </row>
    <row r="20" spans="1:15" x14ac:dyDescent="0.25">
      <c r="A20" t="s">
        <v>0</v>
      </c>
      <c r="B20" t="s">
        <v>28</v>
      </c>
      <c r="C20" t="s">
        <v>2</v>
      </c>
      <c r="D20" t="s">
        <v>12</v>
      </c>
      <c r="E20" t="s">
        <v>4</v>
      </c>
      <c r="F20" t="s">
        <v>5</v>
      </c>
      <c r="G20" t="s">
        <v>112</v>
      </c>
      <c r="H20" t="s">
        <v>7</v>
      </c>
      <c r="I20" t="s">
        <v>5</v>
      </c>
      <c r="J20" t="s">
        <v>113</v>
      </c>
      <c r="K20" t="s">
        <v>9</v>
      </c>
      <c r="L20" t="s">
        <v>5</v>
      </c>
      <c r="M20">
        <v>1.6627080000000001</v>
      </c>
    </row>
    <row r="21" spans="1:15" x14ac:dyDescent="0.25">
      <c r="A21" t="s">
        <v>0</v>
      </c>
      <c r="B21" t="s">
        <v>29</v>
      </c>
      <c r="C21" t="s">
        <v>2</v>
      </c>
      <c r="D21" t="s">
        <v>12</v>
      </c>
      <c r="E21" t="s">
        <v>4</v>
      </c>
      <c r="F21" t="s">
        <v>5</v>
      </c>
      <c r="G21" t="s">
        <v>114</v>
      </c>
      <c r="H21" t="s">
        <v>7</v>
      </c>
      <c r="I21" t="s">
        <v>5</v>
      </c>
      <c r="J21" t="s">
        <v>115</v>
      </c>
      <c r="K21" t="s">
        <v>9</v>
      </c>
      <c r="L21" t="s">
        <v>5</v>
      </c>
      <c r="M21">
        <v>6.6302909999999997</v>
      </c>
    </row>
    <row r="22" spans="1:15" x14ac:dyDescent="0.25">
      <c r="A22" t="s">
        <v>0</v>
      </c>
      <c r="B22" t="s">
        <v>30</v>
      </c>
      <c r="C22" t="s">
        <v>2</v>
      </c>
      <c r="D22" t="s">
        <v>12</v>
      </c>
      <c r="E22" t="s">
        <v>4</v>
      </c>
      <c r="F22" t="s">
        <v>5</v>
      </c>
      <c r="G22" t="s">
        <v>116</v>
      </c>
      <c r="H22" t="s">
        <v>7</v>
      </c>
      <c r="I22" t="s">
        <v>5</v>
      </c>
      <c r="J22" t="s">
        <v>117</v>
      </c>
      <c r="K22" t="s">
        <v>9</v>
      </c>
      <c r="L22" t="s">
        <v>5</v>
      </c>
      <c r="M22">
        <v>26.482382999999999</v>
      </c>
    </row>
    <row r="31" spans="1:15" x14ac:dyDescent="0.25">
      <c r="C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5</v>
      </c>
      <c r="L31" t="s">
        <v>8</v>
      </c>
      <c r="M31" t="s">
        <v>9</v>
      </c>
      <c r="N31" t="s">
        <v>5</v>
      </c>
      <c r="O31">
        <v>0</v>
      </c>
    </row>
    <row r="32" spans="1:15" x14ac:dyDescent="0.25">
      <c r="C32" t="s">
        <v>0</v>
      </c>
      <c r="D32" t="s">
        <v>10</v>
      </c>
      <c r="E32" t="s">
        <v>2</v>
      </c>
      <c r="F32" t="s">
        <v>3</v>
      </c>
      <c r="G32" t="s">
        <v>4</v>
      </c>
      <c r="H32" t="s">
        <v>5</v>
      </c>
      <c r="I32" t="s">
        <v>8</v>
      </c>
      <c r="J32" t="s">
        <v>7</v>
      </c>
      <c r="K32" t="s">
        <v>5</v>
      </c>
      <c r="L32" t="s">
        <v>8</v>
      </c>
      <c r="M32" t="s">
        <v>9</v>
      </c>
      <c r="N32" t="s">
        <v>5</v>
      </c>
      <c r="O32">
        <v>0</v>
      </c>
    </row>
    <row r="33" spans="3:15" x14ac:dyDescent="0.25">
      <c r="C33" t="s">
        <v>0</v>
      </c>
      <c r="D33" t="s">
        <v>11</v>
      </c>
      <c r="E33" t="s">
        <v>2</v>
      </c>
      <c r="F33" t="s">
        <v>3</v>
      </c>
      <c r="G33" t="s">
        <v>4</v>
      </c>
      <c r="H33" t="s">
        <v>5</v>
      </c>
      <c r="I33" t="s">
        <v>8</v>
      </c>
      <c r="J33" t="s">
        <v>7</v>
      </c>
      <c r="K33" t="s">
        <v>5</v>
      </c>
      <c r="L33" t="s">
        <v>8</v>
      </c>
      <c r="M33" t="s">
        <v>9</v>
      </c>
      <c r="N33" t="s">
        <v>5</v>
      </c>
      <c r="O33">
        <v>0</v>
      </c>
    </row>
    <row r="34" spans="3:15" x14ac:dyDescent="0.25">
      <c r="C34" t="s">
        <v>0</v>
      </c>
      <c r="D34" t="s">
        <v>12</v>
      </c>
      <c r="E34" t="s">
        <v>2</v>
      </c>
      <c r="F34" t="s">
        <v>3</v>
      </c>
      <c r="G34" t="s">
        <v>4</v>
      </c>
      <c r="H34" t="s">
        <v>5</v>
      </c>
      <c r="I34" t="s">
        <v>13</v>
      </c>
      <c r="J34" t="s">
        <v>7</v>
      </c>
      <c r="K34" t="s">
        <v>5</v>
      </c>
      <c r="L34" t="s">
        <v>13</v>
      </c>
      <c r="M34" t="s">
        <v>9</v>
      </c>
      <c r="N34" t="s">
        <v>5</v>
      </c>
      <c r="O34">
        <v>9.9999999999999995E-7</v>
      </c>
    </row>
    <row r="35" spans="3:15" x14ac:dyDescent="0.25">
      <c r="C35" t="s">
        <v>0</v>
      </c>
      <c r="D35" t="s">
        <v>14</v>
      </c>
      <c r="E35" t="s">
        <v>2</v>
      </c>
      <c r="F35" t="s">
        <v>3</v>
      </c>
      <c r="G35" t="s">
        <v>4</v>
      </c>
      <c r="H35" t="s">
        <v>5</v>
      </c>
      <c r="I35" t="s">
        <v>16</v>
      </c>
      <c r="J35" t="s">
        <v>7</v>
      </c>
      <c r="K35" t="s">
        <v>5</v>
      </c>
      <c r="L35" t="s">
        <v>13</v>
      </c>
      <c r="M35" t="s">
        <v>9</v>
      </c>
      <c r="N35" t="s">
        <v>5</v>
      </c>
      <c r="O35">
        <v>1.9999999999999999E-6</v>
      </c>
    </row>
    <row r="36" spans="3:15" x14ac:dyDescent="0.25">
      <c r="C36" t="s">
        <v>0</v>
      </c>
      <c r="D36" t="s">
        <v>15</v>
      </c>
      <c r="E36" t="s">
        <v>2</v>
      </c>
      <c r="F36" t="s">
        <v>14</v>
      </c>
      <c r="G36" t="s">
        <v>4</v>
      </c>
      <c r="H36" t="s">
        <v>5</v>
      </c>
      <c r="I36" t="s">
        <v>52</v>
      </c>
      <c r="J36" t="s">
        <v>7</v>
      </c>
      <c r="K36" t="s">
        <v>5</v>
      </c>
      <c r="L36" t="s">
        <v>71</v>
      </c>
      <c r="M36" t="s">
        <v>9</v>
      </c>
      <c r="N36" t="s">
        <v>5</v>
      </c>
      <c r="O36">
        <v>1.1E-5</v>
      </c>
    </row>
    <row r="37" spans="3:15" x14ac:dyDescent="0.25">
      <c r="C37" t="s">
        <v>0</v>
      </c>
      <c r="D37" t="s">
        <v>17</v>
      </c>
      <c r="E37" t="s">
        <v>2</v>
      </c>
      <c r="F37" t="s">
        <v>14</v>
      </c>
      <c r="G37" t="s">
        <v>4</v>
      </c>
      <c r="H37" t="s">
        <v>5</v>
      </c>
      <c r="I37" t="s">
        <v>54</v>
      </c>
      <c r="J37" t="s">
        <v>7</v>
      </c>
      <c r="K37" t="s">
        <v>5</v>
      </c>
      <c r="L37" t="s">
        <v>50</v>
      </c>
      <c r="M37" t="s">
        <v>9</v>
      </c>
      <c r="N37" t="s">
        <v>5</v>
      </c>
      <c r="O37">
        <v>2.3E-5</v>
      </c>
    </row>
    <row r="38" spans="3:15" x14ac:dyDescent="0.25">
      <c r="C38" t="s">
        <v>0</v>
      </c>
      <c r="D38" t="s">
        <v>18</v>
      </c>
      <c r="E38" t="s">
        <v>2</v>
      </c>
      <c r="F38" t="s">
        <v>14</v>
      </c>
      <c r="G38" t="s">
        <v>4</v>
      </c>
      <c r="H38" t="s">
        <v>5</v>
      </c>
      <c r="I38" t="s">
        <v>94</v>
      </c>
      <c r="J38" t="s">
        <v>7</v>
      </c>
      <c r="K38" t="s">
        <v>5</v>
      </c>
      <c r="L38" t="s">
        <v>51</v>
      </c>
      <c r="M38" t="s">
        <v>9</v>
      </c>
      <c r="N38" t="s">
        <v>5</v>
      </c>
      <c r="O38">
        <v>1.4E-5</v>
      </c>
    </row>
    <row r="39" spans="3:15" x14ac:dyDescent="0.25">
      <c r="C39" t="s">
        <v>0</v>
      </c>
      <c r="D39" t="s">
        <v>19</v>
      </c>
      <c r="E39" t="s">
        <v>2</v>
      </c>
      <c r="F39" t="s">
        <v>12</v>
      </c>
      <c r="G39" t="s">
        <v>4</v>
      </c>
      <c r="H39" t="s">
        <v>5</v>
      </c>
      <c r="I39" t="s">
        <v>70</v>
      </c>
      <c r="J39" t="s">
        <v>7</v>
      </c>
      <c r="K39" t="s">
        <v>5</v>
      </c>
      <c r="L39" t="s">
        <v>53</v>
      </c>
      <c r="M39" t="s">
        <v>9</v>
      </c>
      <c r="N39" t="s">
        <v>5</v>
      </c>
      <c r="O39">
        <v>2.0000000000000002E-5</v>
      </c>
    </row>
    <row r="40" spans="3:15" x14ac:dyDescent="0.25">
      <c r="C40" t="s">
        <v>0</v>
      </c>
      <c r="D40" t="s">
        <v>20</v>
      </c>
      <c r="E40" t="s">
        <v>2</v>
      </c>
      <c r="F40" t="s">
        <v>12</v>
      </c>
      <c r="G40" t="s">
        <v>4</v>
      </c>
      <c r="H40" t="s">
        <v>5</v>
      </c>
      <c r="I40" t="s">
        <v>95</v>
      </c>
      <c r="J40" t="s">
        <v>7</v>
      </c>
      <c r="K40" t="s">
        <v>5</v>
      </c>
      <c r="L40" t="s">
        <v>72</v>
      </c>
      <c r="M40" t="s">
        <v>9</v>
      </c>
      <c r="N40" t="s">
        <v>5</v>
      </c>
      <c r="O40">
        <v>4.6E-5</v>
      </c>
    </row>
    <row r="41" spans="3:15" x14ac:dyDescent="0.25">
      <c r="C41" t="s">
        <v>0</v>
      </c>
      <c r="D41" t="s">
        <v>3</v>
      </c>
      <c r="E41" t="s">
        <v>2</v>
      </c>
      <c r="F41" t="s">
        <v>11</v>
      </c>
      <c r="G41" t="s">
        <v>4</v>
      </c>
      <c r="H41" t="s">
        <v>5</v>
      </c>
      <c r="I41" t="s">
        <v>96</v>
      </c>
      <c r="J41" t="s">
        <v>7</v>
      </c>
      <c r="K41" t="s">
        <v>5</v>
      </c>
      <c r="L41" t="s">
        <v>97</v>
      </c>
      <c r="M41" t="s">
        <v>9</v>
      </c>
      <c r="N41" t="s">
        <v>5</v>
      </c>
      <c r="O41">
        <v>8.2000000000000001E-5</v>
      </c>
    </row>
    <row r="42" spans="3:15" x14ac:dyDescent="0.25">
      <c r="C42" t="s">
        <v>0</v>
      </c>
      <c r="D42" t="s">
        <v>21</v>
      </c>
      <c r="E42" t="s">
        <v>2</v>
      </c>
      <c r="F42" t="s">
        <v>12</v>
      </c>
      <c r="G42" t="s">
        <v>4</v>
      </c>
      <c r="H42" t="s">
        <v>5</v>
      </c>
      <c r="I42" t="s">
        <v>98</v>
      </c>
      <c r="J42" t="s">
        <v>7</v>
      </c>
      <c r="K42" t="s">
        <v>5</v>
      </c>
      <c r="L42" t="s">
        <v>99</v>
      </c>
      <c r="M42" t="s">
        <v>9</v>
      </c>
      <c r="N42" t="s">
        <v>5</v>
      </c>
      <c r="O42">
        <v>2.03E-4</v>
      </c>
    </row>
    <row r="43" spans="3:15" x14ac:dyDescent="0.25">
      <c r="C43" t="s">
        <v>0</v>
      </c>
      <c r="D43" t="s">
        <v>22</v>
      </c>
      <c r="E43" t="s">
        <v>2</v>
      </c>
      <c r="F43" t="s">
        <v>12</v>
      </c>
      <c r="G43" t="s">
        <v>4</v>
      </c>
      <c r="H43" t="s">
        <v>5</v>
      </c>
      <c r="I43" t="s">
        <v>100</v>
      </c>
      <c r="J43" t="s">
        <v>7</v>
      </c>
      <c r="K43" t="s">
        <v>5</v>
      </c>
      <c r="L43" t="s">
        <v>101</v>
      </c>
      <c r="M43" t="s">
        <v>9</v>
      </c>
      <c r="N43" t="s">
        <v>5</v>
      </c>
      <c r="O43">
        <v>5.9800000000000001E-4</v>
      </c>
    </row>
    <row r="44" spans="3:15" x14ac:dyDescent="0.25">
      <c r="C44" t="s">
        <v>0</v>
      </c>
      <c r="D44" t="s">
        <v>23</v>
      </c>
      <c r="E44" t="s">
        <v>2</v>
      </c>
      <c r="F44" t="s">
        <v>12</v>
      </c>
      <c r="G44" t="s">
        <v>4</v>
      </c>
      <c r="H44" t="s">
        <v>5</v>
      </c>
      <c r="I44" t="s">
        <v>102</v>
      </c>
      <c r="J44" t="s">
        <v>7</v>
      </c>
      <c r="K44" t="s">
        <v>5</v>
      </c>
      <c r="L44" t="s">
        <v>103</v>
      </c>
      <c r="M44" t="s">
        <v>9</v>
      </c>
      <c r="N44" t="s">
        <v>5</v>
      </c>
      <c r="O44">
        <v>1.9849999999999998E-3</v>
      </c>
    </row>
    <row r="45" spans="3:15" x14ac:dyDescent="0.25">
      <c r="C45" t="s">
        <v>0</v>
      </c>
      <c r="D45" t="s">
        <v>24</v>
      </c>
      <c r="E45" t="s">
        <v>2</v>
      </c>
      <c r="F45" t="s">
        <v>11</v>
      </c>
      <c r="G45" t="s">
        <v>4</v>
      </c>
      <c r="H45" t="s">
        <v>5</v>
      </c>
      <c r="I45" t="s">
        <v>104</v>
      </c>
      <c r="J45" t="s">
        <v>7</v>
      </c>
      <c r="K45" t="s">
        <v>5</v>
      </c>
      <c r="L45" t="s">
        <v>105</v>
      </c>
      <c r="M45" t="s">
        <v>9</v>
      </c>
      <c r="N45" t="s">
        <v>5</v>
      </c>
      <c r="O45">
        <v>7.1789999999999996E-3</v>
      </c>
    </row>
    <row r="46" spans="3:15" x14ac:dyDescent="0.25">
      <c r="C46" t="s">
        <v>0</v>
      </c>
      <c r="D46" t="s">
        <v>25</v>
      </c>
      <c r="E46" t="s">
        <v>2</v>
      </c>
      <c r="F46" t="s">
        <v>12</v>
      </c>
      <c r="G46" t="s">
        <v>4</v>
      </c>
      <c r="H46" t="s">
        <v>5</v>
      </c>
      <c r="I46" t="s">
        <v>106</v>
      </c>
      <c r="J46" t="s">
        <v>7</v>
      </c>
      <c r="K46" t="s">
        <v>5</v>
      </c>
      <c r="L46" t="s">
        <v>107</v>
      </c>
      <c r="M46" t="s">
        <v>9</v>
      </c>
      <c r="N46" t="s">
        <v>5</v>
      </c>
      <c r="O46">
        <v>2.7224999999999999E-2</v>
      </c>
    </row>
    <row r="47" spans="3:15" x14ac:dyDescent="0.25">
      <c r="C47" t="s">
        <v>0</v>
      </c>
      <c r="D47" t="s">
        <v>26</v>
      </c>
      <c r="E47" t="s">
        <v>2</v>
      </c>
      <c r="F47" t="s">
        <v>12</v>
      </c>
      <c r="G47" t="s">
        <v>4</v>
      </c>
      <c r="H47" t="s">
        <v>5</v>
      </c>
      <c r="I47" t="s">
        <v>108</v>
      </c>
      <c r="J47" t="s">
        <v>7</v>
      </c>
      <c r="K47" t="s">
        <v>5</v>
      </c>
      <c r="L47" t="s">
        <v>109</v>
      </c>
      <c r="M47" t="s">
        <v>9</v>
      </c>
      <c r="N47" t="s">
        <v>5</v>
      </c>
      <c r="O47">
        <v>0.106138</v>
      </c>
    </row>
    <row r="48" spans="3:15" x14ac:dyDescent="0.25">
      <c r="C48" t="s">
        <v>0</v>
      </c>
      <c r="D48" t="s">
        <v>27</v>
      </c>
      <c r="E48" t="s">
        <v>2</v>
      </c>
      <c r="F48" t="s">
        <v>12</v>
      </c>
      <c r="G48" t="s">
        <v>4</v>
      </c>
      <c r="H48" t="s">
        <v>5</v>
      </c>
      <c r="I48" t="s">
        <v>110</v>
      </c>
      <c r="J48" t="s">
        <v>7</v>
      </c>
      <c r="K48" t="s">
        <v>5</v>
      </c>
      <c r="L48" t="s">
        <v>111</v>
      </c>
      <c r="M48" t="s">
        <v>9</v>
      </c>
      <c r="N48" t="s">
        <v>5</v>
      </c>
      <c r="O48">
        <v>0.41845500000000002</v>
      </c>
    </row>
    <row r="49" spans="3:15" x14ac:dyDescent="0.25">
      <c r="C49" t="s">
        <v>0</v>
      </c>
      <c r="D49" t="s">
        <v>28</v>
      </c>
      <c r="E49" t="s">
        <v>2</v>
      </c>
      <c r="F49" t="s">
        <v>12</v>
      </c>
      <c r="G49" t="s">
        <v>4</v>
      </c>
      <c r="H49" t="s">
        <v>5</v>
      </c>
      <c r="I49" t="s">
        <v>112</v>
      </c>
      <c r="J49" t="s">
        <v>7</v>
      </c>
      <c r="K49" t="s">
        <v>5</v>
      </c>
      <c r="L49" t="s">
        <v>113</v>
      </c>
      <c r="M49" t="s">
        <v>9</v>
      </c>
      <c r="N49" t="s">
        <v>5</v>
      </c>
      <c r="O49">
        <v>1.6627080000000001</v>
      </c>
    </row>
    <row r="50" spans="3:15" x14ac:dyDescent="0.25">
      <c r="C50" t="s">
        <v>0</v>
      </c>
      <c r="D50" t="s">
        <v>29</v>
      </c>
      <c r="E50" t="s">
        <v>2</v>
      </c>
      <c r="F50" t="s">
        <v>12</v>
      </c>
      <c r="G50" t="s">
        <v>4</v>
      </c>
      <c r="H50" t="s">
        <v>5</v>
      </c>
      <c r="I50" t="s">
        <v>114</v>
      </c>
      <c r="J50" t="s">
        <v>7</v>
      </c>
      <c r="K50" t="s">
        <v>5</v>
      </c>
      <c r="L50" t="s">
        <v>115</v>
      </c>
      <c r="M50" t="s">
        <v>9</v>
      </c>
      <c r="N50" t="s">
        <v>5</v>
      </c>
      <c r="O50">
        <v>6.6302909999999997</v>
      </c>
    </row>
    <row r="51" spans="3:15" x14ac:dyDescent="0.25">
      <c r="C51" t="s">
        <v>0</v>
      </c>
      <c r="D51" t="s">
        <v>30</v>
      </c>
      <c r="E51" t="s">
        <v>2</v>
      </c>
      <c r="F51" t="s">
        <v>12</v>
      </c>
      <c r="G51" t="s">
        <v>4</v>
      </c>
      <c r="H51" t="s">
        <v>5</v>
      </c>
      <c r="I51" t="s">
        <v>116</v>
      </c>
      <c r="J51" t="s">
        <v>7</v>
      </c>
      <c r="K51" t="s">
        <v>5</v>
      </c>
      <c r="L51" t="s">
        <v>117</v>
      </c>
      <c r="M51" t="s">
        <v>9</v>
      </c>
      <c r="N51" t="s">
        <v>5</v>
      </c>
      <c r="O51">
        <v>26.482382999999999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10E3-BB33-4CF5-AFDB-FA62A395035A}">
  <dimension ref="A1:F22"/>
  <sheetViews>
    <sheetView workbookViewId="0">
      <selection sqref="A1:F22"/>
    </sheetView>
  </sheetViews>
  <sheetFormatPr defaultRowHeight="15" x14ac:dyDescent="0.25"/>
  <cols>
    <col min="1" max="1" width="9" bestFit="1" customWidth="1"/>
    <col min="2" max="2" width="8.140625" bestFit="1" customWidth="1"/>
    <col min="3" max="3" width="12.5703125" bestFit="1" customWidth="1"/>
    <col min="4" max="4" width="12" bestFit="1" customWidth="1"/>
    <col min="5" max="5" width="11.7109375" bestFit="1" customWidth="1"/>
    <col min="6" max="6" width="15.5703125" bestFit="1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4</v>
      </c>
      <c r="C2">
        <v>10</v>
      </c>
      <c r="D2">
        <v>3.0000000000000001E-6</v>
      </c>
      <c r="E2">
        <v>0</v>
      </c>
      <c r="F2">
        <v>0</v>
      </c>
    </row>
    <row r="3" spans="1:6" x14ac:dyDescent="0.25">
      <c r="A3">
        <v>1</v>
      </c>
      <c r="B3">
        <v>8</v>
      </c>
      <c r="C3">
        <v>10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16</v>
      </c>
      <c r="C4">
        <v>10</v>
      </c>
      <c r="D4">
        <v>0</v>
      </c>
      <c r="E4">
        <v>0</v>
      </c>
      <c r="F4">
        <v>0</v>
      </c>
    </row>
    <row r="5" spans="1:6" x14ac:dyDescent="0.25">
      <c r="A5">
        <v>3</v>
      </c>
      <c r="B5">
        <v>32</v>
      </c>
      <c r="C5">
        <v>10</v>
      </c>
      <c r="D5">
        <v>9.9999999999999995E-7</v>
      </c>
      <c r="E5">
        <v>9.9999999999999995E-7</v>
      </c>
      <c r="F5">
        <v>9.9999999999999995E-7</v>
      </c>
    </row>
    <row r="6" spans="1:6" x14ac:dyDescent="0.25">
      <c r="A6">
        <v>4</v>
      </c>
      <c r="B6">
        <v>64</v>
      </c>
      <c r="C6">
        <v>10</v>
      </c>
      <c r="D6">
        <v>1.9999999999999999E-6</v>
      </c>
      <c r="E6">
        <v>9.9999999999999995E-7</v>
      </c>
      <c r="F6">
        <v>1.9999999999999999E-6</v>
      </c>
    </row>
    <row r="7" spans="1:6" x14ac:dyDescent="0.25">
      <c r="A7">
        <v>5</v>
      </c>
      <c r="B7">
        <v>128</v>
      </c>
      <c r="C7">
        <v>4</v>
      </c>
      <c r="D7">
        <v>1.5999999999999999E-5</v>
      </c>
      <c r="E7">
        <v>9.0000000000000002E-6</v>
      </c>
      <c r="F7">
        <v>1.1E-5</v>
      </c>
    </row>
    <row r="8" spans="1:6" x14ac:dyDescent="0.25">
      <c r="A8">
        <v>6</v>
      </c>
      <c r="B8">
        <v>256</v>
      </c>
      <c r="C8">
        <v>4</v>
      </c>
      <c r="D8">
        <v>5.5000000000000002E-5</v>
      </c>
      <c r="E8">
        <v>1.0000000000000001E-5</v>
      </c>
      <c r="F8">
        <v>2.3E-5</v>
      </c>
    </row>
    <row r="9" spans="1:6" x14ac:dyDescent="0.25">
      <c r="A9">
        <v>7</v>
      </c>
      <c r="B9">
        <v>512</v>
      </c>
      <c r="C9">
        <v>4</v>
      </c>
      <c r="D9">
        <v>1.8E-5</v>
      </c>
      <c r="E9">
        <v>1.2E-5</v>
      </c>
      <c r="F9">
        <v>1.4E-5</v>
      </c>
    </row>
    <row r="10" spans="1:6" x14ac:dyDescent="0.25">
      <c r="A10">
        <v>8</v>
      </c>
      <c r="B10">
        <v>1024</v>
      </c>
      <c r="C10">
        <v>3</v>
      </c>
      <c r="D10">
        <v>2.0999999999999999E-5</v>
      </c>
      <c r="E10">
        <v>1.9000000000000001E-5</v>
      </c>
      <c r="F10">
        <v>2.0000000000000002E-5</v>
      </c>
    </row>
    <row r="11" spans="1:6" x14ac:dyDescent="0.25">
      <c r="A11">
        <v>9</v>
      </c>
      <c r="B11">
        <v>2048</v>
      </c>
      <c r="C11">
        <v>3</v>
      </c>
      <c r="D11">
        <v>5.0000000000000002E-5</v>
      </c>
      <c r="E11">
        <v>3.8999999999999999E-5</v>
      </c>
      <c r="F11">
        <v>4.6E-5</v>
      </c>
    </row>
    <row r="12" spans="1:6" x14ac:dyDescent="0.25">
      <c r="A12">
        <v>10</v>
      </c>
      <c r="B12">
        <v>4096</v>
      </c>
      <c r="C12">
        <v>2</v>
      </c>
      <c r="D12">
        <v>8.5000000000000006E-5</v>
      </c>
      <c r="E12">
        <v>7.7999999999999999E-5</v>
      </c>
      <c r="F12">
        <v>8.2000000000000001E-5</v>
      </c>
    </row>
    <row r="13" spans="1:6" x14ac:dyDescent="0.25">
      <c r="A13">
        <v>11</v>
      </c>
      <c r="B13">
        <v>8192</v>
      </c>
      <c r="C13">
        <v>3</v>
      </c>
      <c r="D13">
        <v>2.05E-4</v>
      </c>
      <c r="E13">
        <v>1.9900000000000001E-4</v>
      </c>
      <c r="F13">
        <v>2.03E-4</v>
      </c>
    </row>
    <row r="14" spans="1:6" x14ac:dyDescent="0.25">
      <c r="A14">
        <v>12</v>
      </c>
      <c r="B14">
        <v>16384</v>
      </c>
      <c r="C14">
        <v>3</v>
      </c>
      <c r="D14">
        <v>6.0400000000000004E-4</v>
      </c>
      <c r="E14">
        <v>5.9400000000000002E-4</v>
      </c>
      <c r="F14">
        <v>5.9800000000000001E-4</v>
      </c>
    </row>
    <row r="15" spans="1:6" x14ac:dyDescent="0.25">
      <c r="A15">
        <v>13</v>
      </c>
      <c r="B15">
        <v>32768</v>
      </c>
      <c r="C15">
        <v>3</v>
      </c>
      <c r="D15">
        <v>1.9910000000000001E-3</v>
      </c>
      <c r="E15">
        <v>1.9789999999999999E-3</v>
      </c>
      <c r="F15">
        <v>1.9849999999999998E-3</v>
      </c>
    </row>
    <row r="16" spans="1:6" x14ac:dyDescent="0.25">
      <c r="A16">
        <v>14</v>
      </c>
      <c r="B16">
        <v>65536</v>
      </c>
      <c r="C16">
        <v>2</v>
      </c>
      <c r="D16">
        <v>7.182E-3</v>
      </c>
      <c r="E16">
        <v>7.1760000000000001E-3</v>
      </c>
      <c r="F16">
        <v>7.1789999999999996E-3</v>
      </c>
    </row>
    <row r="17" spans="1:6" x14ac:dyDescent="0.25">
      <c r="A17">
        <v>15</v>
      </c>
      <c r="B17">
        <v>131072</v>
      </c>
      <c r="C17">
        <v>3</v>
      </c>
      <c r="D17">
        <v>2.7229E-2</v>
      </c>
      <c r="E17">
        <v>2.7220999999999999E-2</v>
      </c>
      <c r="F17">
        <v>2.7224999999999999E-2</v>
      </c>
    </row>
    <row r="18" spans="1:6" x14ac:dyDescent="0.25">
      <c r="A18">
        <v>16</v>
      </c>
      <c r="B18">
        <v>262144</v>
      </c>
      <c r="C18">
        <v>3</v>
      </c>
      <c r="D18">
        <v>0.10619099999999999</v>
      </c>
      <c r="E18">
        <v>0.10608099999999999</v>
      </c>
      <c r="F18">
        <v>0.106138</v>
      </c>
    </row>
    <row r="19" spans="1:6" x14ac:dyDescent="0.25">
      <c r="A19">
        <v>17</v>
      </c>
      <c r="B19">
        <v>524288</v>
      </c>
      <c r="C19">
        <v>3</v>
      </c>
      <c r="D19">
        <v>0.418605</v>
      </c>
      <c r="E19">
        <v>0.41831099999999999</v>
      </c>
      <c r="F19">
        <v>0.41845500000000002</v>
      </c>
    </row>
    <row r="20" spans="1:6" x14ac:dyDescent="0.25">
      <c r="A20">
        <v>18</v>
      </c>
      <c r="B20">
        <v>1048576</v>
      </c>
      <c r="C20">
        <v>3</v>
      </c>
      <c r="D20">
        <v>1.663097</v>
      </c>
      <c r="E20">
        <v>1.6624209999999999</v>
      </c>
      <c r="F20">
        <v>1.6627080000000001</v>
      </c>
    </row>
    <row r="21" spans="1:6" x14ac:dyDescent="0.25">
      <c r="A21">
        <v>19</v>
      </c>
      <c r="B21">
        <v>2097152</v>
      </c>
      <c r="C21">
        <v>3</v>
      </c>
      <c r="D21">
        <v>6.632536</v>
      </c>
      <c r="E21">
        <v>6.6276279999999996</v>
      </c>
      <c r="F21">
        <v>6.6302909999999997</v>
      </c>
    </row>
    <row r="22" spans="1:6" x14ac:dyDescent="0.25">
      <c r="A22">
        <v>20</v>
      </c>
      <c r="B22">
        <v>4194304</v>
      </c>
      <c r="C22">
        <v>3</v>
      </c>
      <c r="D22">
        <v>26.544204000000001</v>
      </c>
      <c r="E22">
        <v>26.451453000000001</v>
      </c>
      <c r="F22">
        <v>26.482382999999999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D0A7-8B74-4116-A99C-3825D6E6FDC3}">
  <dimension ref="A1:F22"/>
  <sheetViews>
    <sheetView workbookViewId="0">
      <selection sqref="A1:F22"/>
    </sheetView>
  </sheetViews>
  <sheetFormatPr defaultRowHeight="15" x14ac:dyDescent="0.25"/>
  <cols>
    <col min="1" max="1" width="8.85546875" customWidth="1"/>
    <col min="2" max="2" width="10" bestFit="1" customWidth="1"/>
    <col min="3" max="3" width="12.42578125" customWidth="1"/>
    <col min="4" max="4" width="11.85546875" customWidth="1"/>
    <col min="5" max="5" width="11.5703125" customWidth="1"/>
    <col min="6" max="6" width="15.28515625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4</v>
      </c>
      <c r="C2">
        <v>1000</v>
      </c>
      <c r="D2">
        <v>6.0000000000000002E-6</v>
      </c>
      <c r="E2">
        <v>0</v>
      </c>
      <c r="F2">
        <v>0</v>
      </c>
    </row>
    <row r="3" spans="1:6" x14ac:dyDescent="0.25">
      <c r="A3">
        <v>1</v>
      </c>
      <c r="B3">
        <v>8</v>
      </c>
      <c r="C3">
        <v>1000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16</v>
      </c>
      <c r="C4">
        <v>1000</v>
      </c>
      <c r="D4">
        <v>0</v>
      </c>
      <c r="E4">
        <v>0</v>
      </c>
      <c r="F4">
        <v>0</v>
      </c>
    </row>
    <row r="5" spans="1:6" x14ac:dyDescent="0.25">
      <c r="A5">
        <v>3</v>
      </c>
      <c r="B5">
        <v>32</v>
      </c>
      <c r="C5">
        <v>1000</v>
      </c>
      <c r="D5">
        <v>9.9999999999999995E-7</v>
      </c>
      <c r="E5">
        <v>0</v>
      </c>
      <c r="F5">
        <v>0</v>
      </c>
    </row>
    <row r="6" spans="1:6" x14ac:dyDescent="0.25">
      <c r="A6">
        <v>4</v>
      </c>
      <c r="B6">
        <v>64</v>
      </c>
      <c r="C6">
        <v>1000</v>
      </c>
      <c r="D6">
        <v>3.0000000000000001E-6</v>
      </c>
      <c r="E6">
        <v>9.9999999999999995E-7</v>
      </c>
      <c r="F6">
        <v>9.9999999999999995E-7</v>
      </c>
    </row>
    <row r="7" spans="1:6" x14ac:dyDescent="0.25">
      <c r="A7">
        <v>5</v>
      </c>
      <c r="B7">
        <v>128</v>
      </c>
      <c r="C7">
        <v>1000</v>
      </c>
      <c r="D7">
        <v>3.0000000000000001E-6</v>
      </c>
      <c r="E7">
        <v>1.9999999999999999E-6</v>
      </c>
      <c r="F7">
        <v>1.9999999999999999E-6</v>
      </c>
    </row>
    <row r="8" spans="1:6" x14ac:dyDescent="0.25">
      <c r="A8">
        <v>6</v>
      </c>
      <c r="B8">
        <v>256</v>
      </c>
      <c r="C8">
        <v>1000</v>
      </c>
      <c r="D8">
        <v>6.9999999999999999E-6</v>
      </c>
      <c r="E8">
        <v>3.9999999999999998E-6</v>
      </c>
      <c r="F8">
        <v>3.9999999999999998E-6</v>
      </c>
    </row>
    <row r="9" spans="1:6" x14ac:dyDescent="0.25">
      <c r="A9">
        <v>7</v>
      </c>
      <c r="B9">
        <v>512</v>
      </c>
      <c r="C9">
        <v>1000</v>
      </c>
      <c r="D9">
        <v>1.2999999999999999E-5</v>
      </c>
      <c r="E9">
        <v>7.9999999999999996E-6</v>
      </c>
      <c r="F9">
        <v>7.9999999999999996E-6</v>
      </c>
    </row>
    <row r="10" spans="1:6" x14ac:dyDescent="0.25">
      <c r="A10">
        <v>8</v>
      </c>
      <c r="B10">
        <v>1024</v>
      </c>
      <c r="C10">
        <v>1000</v>
      </c>
      <c r="D10">
        <v>2.8E-5</v>
      </c>
      <c r="E10">
        <v>1.7E-5</v>
      </c>
      <c r="F10">
        <v>1.7E-5</v>
      </c>
    </row>
    <row r="11" spans="1:6" x14ac:dyDescent="0.25">
      <c r="A11">
        <v>9</v>
      </c>
      <c r="B11">
        <v>2048</v>
      </c>
      <c r="C11">
        <v>1000</v>
      </c>
      <c r="D11">
        <v>6.0999999999999999E-5</v>
      </c>
      <c r="E11">
        <v>3.6999999999999998E-5</v>
      </c>
      <c r="F11">
        <v>3.6999999999999998E-5</v>
      </c>
    </row>
    <row r="12" spans="1:6" x14ac:dyDescent="0.25">
      <c r="A12">
        <v>10</v>
      </c>
      <c r="B12">
        <v>4096</v>
      </c>
      <c r="C12">
        <v>1000</v>
      </c>
      <c r="D12">
        <v>1.3200000000000001E-4</v>
      </c>
      <c r="E12">
        <v>7.8999999999999996E-5</v>
      </c>
      <c r="F12">
        <v>7.8999999999999996E-5</v>
      </c>
    </row>
    <row r="13" spans="1:6" x14ac:dyDescent="0.25">
      <c r="A13">
        <v>11</v>
      </c>
      <c r="B13">
        <v>8192</v>
      </c>
      <c r="C13">
        <v>1000</v>
      </c>
      <c r="D13">
        <v>2.81E-4</v>
      </c>
      <c r="E13">
        <v>1.6799999999999999E-4</v>
      </c>
      <c r="F13">
        <v>1.6899999999999999E-4</v>
      </c>
    </row>
    <row r="14" spans="1:6" x14ac:dyDescent="0.25">
      <c r="A14">
        <v>12</v>
      </c>
      <c r="B14">
        <v>16384</v>
      </c>
      <c r="C14">
        <v>1000</v>
      </c>
      <c r="D14">
        <v>6.3000000000000003E-4</v>
      </c>
      <c r="E14">
        <v>3.57E-4</v>
      </c>
      <c r="F14">
        <v>3.59E-4</v>
      </c>
    </row>
    <row r="15" spans="1:6" x14ac:dyDescent="0.25">
      <c r="A15">
        <v>13</v>
      </c>
      <c r="B15">
        <v>32768</v>
      </c>
      <c r="C15">
        <v>1000</v>
      </c>
      <c r="D15">
        <v>1.2930000000000001E-3</v>
      </c>
      <c r="E15">
        <v>7.5799999999999999E-4</v>
      </c>
      <c r="F15">
        <v>7.6000000000000004E-4</v>
      </c>
    </row>
    <row r="16" spans="1:6" x14ac:dyDescent="0.25">
      <c r="A16">
        <v>14</v>
      </c>
      <c r="B16">
        <v>65536</v>
      </c>
      <c r="C16">
        <v>1000</v>
      </c>
      <c r="D16">
        <v>2.7499999999999998E-3</v>
      </c>
      <c r="E16">
        <v>1.604E-3</v>
      </c>
      <c r="F16">
        <v>1.6069999999999999E-3</v>
      </c>
    </row>
    <row r="17" spans="1:6" x14ac:dyDescent="0.25">
      <c r="A17">
        <v>15</v>
      </c>
      <c r="B17">
        <v>131072</v>
      </c>
      <c r="C17">
        <v>1000</v>
      </c>
      <c r="D17">
        <v>5.8279999999999998E-3</v>
      </c>
      <c r="E17">
        <v>3.3809999999999999E-3</v>
      </c>
      <c r="F17">
        <v>3.3860000000000001E-3</v>
      </c>
    </row>
    <row r="18" spans="1:6" x14ac:dyDescent="0.25">
      <c r="A18">
        <v>16</v>
      </c>
      <c r="B18">
        <v>262144</v>
      </c>
      <c r="C18">
        <v>1000</v>
      </c>
      <c r="D18">
        <v>1.2279E-2</v>
      </c>
      <c r="E18">
        <v>7.1029999999999999E-3</v>
      </c>
      <c r="F18">
        <v>7.1120000000000003E-3</v>
      </c>
    </row>
    <row r="19" spans="1:6" x14ac:dyDescent="0.25">
      <c r="A19">
        <v>17</v>
      </c>
      <c r="B19">
        <v>524288</v>
      </c>
      <c r="C19">
        <v>1000</v>
      </c>
      <c r="D19">
        <v>2.5883E-2</v>
      </c>
      <c r="E19">
        <v>1.4886E-2</v>
      </c>
      <c r="F19">
        <v>1.4903E-2</v>
      </c>
    </row>
    <row r="20" spans="1:6" x14ac:dyDescent="0.25">
      <c r="A20">
        <v>18</v>
      </c>
      <c r="B20">
        <v>1048576</v>
      </c>
      <c r="C20">
        <v>1000</v>
      </c>
      <c r="D20">
        <v>5.4616999999999999E-2</v>
      </c>
      <c r="E20">
        <v>3.1139E-2</v>
      </c>
      <c r="F20">
        <v>3.1260999999999997E-2</v>
      </c>
    </row>
    <row r="21" spans="1:6" x14ac:dyDescent="0.25">
      <c r="A21">
        <v>19</v>
      </c>
      <c r="B21">
        <v>2097152</v>
      </c>
      <c r="C21">
        <v>1000</v>
      </c>
      <c r="D21">
        <v>0.12539900000000001</v>
      </c>
      <c r="E21">
        <v>6.4996999999999999E-2</v>
      </c>
      <c r="F21">
        <v>6.5244999999999997E-2</v>
      </c>
    </row>
    <row r="22" spans="1:6" x14ac:dyDescent="0.25">
      <c r="A22">
        <v>20</v>
      </c>
      <c r="B22">
        <v>4194304</v>
      </c>
      <c r="C22">
        <v>1000</v>
      </c>
      <c r="D22">
        <v>0.239291</v>
      </c>
      <c r="E22">
        <v>0.13545099999999999</v>
      </c>
      <c r="F22">
        <v>0.13559199999999999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7532-BBB5-465C-9B55-CE47A4D36D9D}">
  <dimension ref="A1:F16"/>
  <sheetViews>
    <sheetView workbookViewId="0">
      <selection activeCell="E26" sqref="E26"/>
    </sheetView>
  </sheetViews>
  <sheetFormatPr defaultRowHeight="15" x14ac:dyDescent="0.25"/>
  <cols>
    <col min="3" max="3" width="12.42578125" customWidth="1"/>
    <col min="4" max="4" width="11.85546875" customWidth="1"/>
    <col min="5" max="5" width="11.5703125" customWidth="1"/>
    <col min="6" max="6" width="15.28515625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4</v>
      </c>
      <c r="C2">
        <v>1000</v>
      </c>
      <c r="D2">
        <v>3.0000000000000001E-6</v>
      </c>
      <c r="E2">
        <v>0</v>
      </c>
      <c r="F2">
        <v>0</v>
      </c>
    </row>
    <row r="3" spans="1:6" x14ac:dyDescent="0.25">
      <c r="A3">
        <v>1</v>
      </c>
      <c r="B3">
        <v>8</v>
      </c>
      <c r="C3">
        <v>1000</v>
      </c>
      <c r="D3">
        <v>6.9999999999999999E-6</v>
      </c>
      <c r="E3">
        <v>0</v>
      </c>
      <c r="F3">
        <v>0</v>
      </c>
    </row>
    <row r="4" spans="1:6" x14ac:dyDescent="0.25">
      <c r="A4">
        <v>2</v>
      </c>
      <c r="B4">
        <v>16</v>
      </c>
      <c r="C4">
        <v>1000</v>
      </c>
      <c r="D4">
        <v>3.9999999999999998E-6</v>
      </c>
      <c r="E4">
        <v>9.9999999999999995E-7</v>
      </c>
      <c r="F4">
        <v>9.9999999999999995E-7</v>
      </c>
    </row>
    <row r="5" spans="1:6" x14ac:dyDescent="0.25">
      <c r="A5">
        <v>3</v>
      </c>
      <c r="B5">
        <v>32</v>
      </c>
      <c r="C5">
        <v>1000</v>
      </c>
      <c r="D5">
        <v>3.9999999999999998E-6</v>
      </c>
      <c r="E5">
        <v>9.9999999999999995E-7</v>
      </c>
      <c r="F5">
        <v>9.9999999999999995E-7</v>
      </c>
    </row>
    <row r="6" spans="1:6" x14ac:dyDescent="0.25">
      <c r="A6">
        <v>4</v>
      </c>
      <c r="B6">
        <v>64</v>
      </c>
      <c r="C6">
        <v>1000</v>
      </c>
      <c r="D6">
        <v>6.0000000000000002E-6</v>
      </c>
      <c r="E6">
        <v>3.9999999999999998E-6</v>
      </c>
      <c r="F6">
        <v>3.9999999999999998E-6</v>
      </c>
    </row>
    <row r="7" spans="1:6" x14ac:dyDescent="0.25">
      <c r="A7">
        <v>5</v>
      </c>
      <c r="B7">
        <v>128</v>
      </c>
      <c r="C7">
        <v>1000</v>
      </c>
      <c r="D7">
        <v>1.4E-5</v>
      </c>
      <c r="E7">
        <v>1.0000000000000001E-5</v>
      </c>
      <c r="F7">
        <v>1.0000000000000001E-5</v>
      </c>
    </row>
    <row r="8" spans="1:6" x14ac:dyDescent="0.25">
      <c r="A8">
        <v>6</v>
      </c>
      <c r="B8">
        <v>256</v>
      </c>
      <c r="C8">
        <v>1000</v>
      </c>
      <c r="D8">
        <v>3.6999999999999998E-5</v>
      </c>
      <c r="E8">
        <v>2.8E-5</v>
      </c>
      <c r="F8">
        <v>2.8E-5</v>
      </c>
    </row>
    <row r="9" spans="1:6" x14ac:dyDescent="0.25">
      <c r="A9">
        <v>7</v>
      </c>
      <c r="B9">
        <v>512</v>
      </c>
      <c r="C9">
        <v>1000</v>
      </c>
      <c r="D9">
        <v>1.07E-4</v>
      </c>
      <c r="E9">
        <v>8.1000000000000004E-5</v>
      </c>
      <c r="F9">
        <v>8.2000000000000001E-5</v>
      </c>
    </row>
    <row r="10" spans="1:6" x14ac:dyDescent="0.25">
      <c r="A10">
        <v>8</v>
      </c>
      <c r="B10">
        <v>1024</v>
      </c>
      <c r="C10">
        <v>1000</v>
      </c>
      <c r="D10">
        <v>3.4900000000000003E-4</v>
      </c>
      <c r="E10">
        <v>2.5700000000000001E-4</v>
      </c>
      <c r="F10">
        <v>2.5799999999999998E-4</v>
      </c>
    </row>
    <row r="11" spans="1:6" x14ac:dyDescent="0.25">
      <c r="A11">
        <v>9</v>
      </c>
      <c r="B11">
        <v>2048</v>
      </c>
      <c r="C11">
        <v>1000</v>
      </c>
      <c r="D11">
        <v>1.2509999999999999E-3</v>
      </c>
      <c r="E11">
        <v>9.19E-4</v>
      </c>
      <c r="F11">
        <v>9.2500000000000004E-4</v>
      </c>
    </row>
    <row r="12" spans="1:6" x14ac:dyDescent="0.25">
      <c r="A12">
        <v>10</v>
      </c>
      <c r="B12">
        <v>4096</v>
      </c>
      <c r="C12">
        <v>1000</v>
      </c>
      <c r="D12">
        <v>4.2630000000000003E-3</v>
      </c>
      <c r="E12">
        <v>3.5279999999999999E-3</v>
      </c>
      <c r="F12">
        <v>3.5379999999999999E-3</v>
      </c>
    </row>
    <row r="13" spans="1:6" x14ac:dyDescent="0.25">
      <c r="A13">
        <v>11</v>
      </c>
      <c r="B13">
        <v>8192</v>
      </c>
      <c r="C13">
        <v>1000</v>
      </c>
      <c r="D13">
        <v>1.6354E-2</v>
      </c>
      <c r="E13">
        <v>1.3908999999999999E-2</v>
      </c>
      <c r="F13">
        <v>1.3937E-2</v>
      </c>
    </row>
    <row r="14" spans="1:6" x14ac:dyDescent="0.25">
      <c r="A14">
        <v>12</v>
      </c>
      <c r="B14">
        <v>16384</v>
      </c>
      <c r="C14">
        <v>1000</v>
      </c>
      <c r="D14">
        <v>6.5680000000000002E-2</v>
      </c>
      <c r="E14">
        <v>5.5470999999999999E-2</v>
      </c>
      <c r="F14">
        <v>5.5787999999999997E-2</v>
      </c>
    </row>
    <row r="15" spans="1:6" x14ac:dyDescent="0.25">
      <c r="A15">
        <v>13</v>
      </c>
      <c r="B15">
        <v>32768</v>
      </c>
      <c r="C15">
        <v>1000</v>
      </c>
      <c r="D15">
        <v>0.288885</v>
      </c>
      <c r="E15">
        <v>0.22931299999999999</v>
      </c>
      <c r="F15">
        <v>0.25743500000000002</v>
      </c>
    </row>
    <row r="16" spans="1:6" x14ac:dyDescent="0.25">
      <c r="A16">
        <v>14</v>
      </c>
      <c r="B16">
        <v>65536</v>
      </c>
      <c r="C16">
        <v>1000</v>
      </c>
      <c r="D16">
        <v>1.33714</v>
      </c>
      <c r="E16">
        <v>0.962723</v>
      </c>
      <c r="F16">
        <v>1.1472979999999999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6951-5D40-40A7-8671-618FBA5A4B9D}">
  <dimension ref="A1:F22"/>
  <sheetViews>
    <sheetView workbookViewId="0">
      <selection sqref="A1:F22"/>
    </sheetView>
  </sheetViews>
  <sheetFormatPr defaultRowHeight="15" x14ac:dyDescent="0.25"/>
  <cols>
    <col min="1" max="1" width="8.85546875" customWidth="1"/>
    <col min="2" max="2" width="10" bestFit="1" customWidth="1"/>
    <col min="3" max="3" width="12.42578125" customWidth="1"/>
    <col min="4" max="4" width="11.85546875" customWidth="1"/>
    <col min="5" max="5" width="11.5703125" customWidth="1"/>
    <col min="6" max="6" width="15.28515625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4</v>
      </c>
      <c r="C2">
        <v>1000</v>
      </c>
      <c r="D2">
        <v>3.9999999999999998E-6</v>
      </c>
      <c r="E2">
        <v>0</v>
      </c>
      <c r="F2">
        <v>0</v>
      </c>
    </row>
    <row r="3" spans="1:6" x14ac:dyDescent="0.25">
      <c r="A3">
        <v>1</v>
      </c>
      <c r="B3">
        <v>8</v>
      </c>
      <c r="C3">
        <v>1000</v>
      </c>
      <c r="D3">
        <v>3.8000000000000002E-5</v>
      </c>
      <c r="E3">
        <v>0</v>
      </c>
      <c r="F3">
        <v>0</v>
      </c>
    </row>
    <row r="4" spans="1:6" x14ac:dyDescent="0.25">
      <c r="A4">
        <v>2</v>
      </c>
      <c r="B4">
        <v>16</v>
      </c>
      <c r="C4">
        <v>1000</v>
      </c>
      <c r="D4">
        <v>9.9999999999999995E-7</v>
      </c>
      <c r="E4">
        <v>0</v>
      </c>
      <c r="F4">
        <v>0</v>
      </c>
    </row>
    <row r="5" spans="1:6" x14ac:dyDescent="0.25">
      <c r="A5">
        <v>3</v>
      </c>
      <c r="B5">
        <v>32</v>
      </c>
      <c r="C5">
        <v>1000</v>
      </c>
      <c r="D5">
        <v>3.0000000000000001E-6</v>
      </c>
      <c r="E5">
        <v>9.9999999999999995E-7</v>
      </c>
      <c r="F5">
        <v>9.9999999999999995E-7</v>
      </c>
    </row>
    <row r="6" spans="1:6" x14ac:dyDescent="0.25">
      <c r="A6">
        <v>4</v>
      </c>
      <c r="B6">
        <v>64</v>
      </c>
      <c r="C6">
        <v>1000</v>
      </c>
      <c r="D6">
        <v>3.0000000000000001E-6</v>
      </c>
      <c r="E6">
        <v>9.9999999999999995E-7</v>
      </c>
      <c r="F6">
        <v>9.9999999999999995E-7</v>
      </c>
    </row>
    <row r="7" spans="1:6" x14ac:dyDescent="0.25">
      <c r="A7">
        <v>5</v>
      </c>
      <c r="B7">
        <v>128</v>
      </c>
      <c r="C7">
        <v>1000</v>
      </c>
      <c r="D7">
        <v>3.9999999999999998E-6</v>
      </c>
      <c r="E7">
        <v>1.9999999999999999E-6</v>
      </c>
      <c r="F7">
        <v>1.9999999999999999E-6</v>
      </c>
    </row>
    <row r="8" spans="1:6" x14ac:dyDescent="0.25">
      <c r="A8">
        <v>6</v>
      </c>
      <c r="B8">
        <v>256</v>
      </c>
      <c r="C8">
        <v>1000</v>
      </c>
      <c r="D8">
        <v>6.0000000000000002E-6</v>
      </c>
      <c r="E8">
        <v>3.9999999999999998E-6</v>
      </c>
      <c r="F8">
        <v>3.9999999999999998E-6</v>
      </c>
    </row>
    <row r="9" spans="1:6" x14ac:dyDescent="0.25">
      <c r="A9">
        <v>7</v>
      </c>
      <c r="B9">
        <v>512</v>
      </c>
      <c r="C9">
        <v>1000</v>
      </c>
      <c r="D9">
        <v>1.2999999999999999E-5</v>
      </c>
      <c r="E9">
        <v>7.9999999999999996E-6</v>
      </c>
      <c r="F9">
        <v>7.9999999999999996E-6</v>
      </c>
    </row>
    <row r="10" spans="1:6" x14ac:dyDescent="0.25">
      <c r="A10">
        <v>8</v>
      </c>
      <c r="B10">
        <v>1024</v>
      </c>
      <c r="C10">
        <v>1000</v>
      </c>
      <c r="D10">
        <v>2.9E-5</v>
      </c>
      <c r="E10">
        <v>1.7E-5</v>
      </c>
      <c r="F10">
        <v>1.7E-5</v>
      </c>
    </row>
    <row r="11" spans="1:6" x14ac:dyDescent="0.25">
      <c r="A11">
        <v>9</v>
      </c>
      <c r="B11">
        <v>2048</v>
      </c>
      <c r="C11">
        <v>1000</v>
      </c>
      <c r="D11">
        <v>6.4999999999999994E-5</v>
      </c>
      <c r="E11">
        <v>3.6999999999999998E-5</v>
      </c>
      <c r="F11">
        <v>3.6999999999999998E-5</v>
      </c>
    </row>
    <row r="12" spans="1:6" x14ac:dyDescent="0.25">
      <c r="A12">
        <v>10</v>
      </c>
      <c r="B12">
        <v>4096</v>
      </c>
      <c r="C12">
        <v>1000</v>
      </c>
      <c r="D12">
        <v>1.3300000000000001E-4</v>
      </c>
      <c r="E12">
        <v>7.8999999999999996E-5</v>
      </c>
      <c r="F12">
        <v>7.8999999999999996E-5</v>
      </c>
    </row>
    <row r="13" spans="1:6" x14ac:dyDescent="0.25">
      <c r="A13">
        <v>11</v>
      </c>
      <c r="B13">
        <v>8192</v>
      </c>
      <c r="C13">
        <v>1000</v>
      </c>
      <c r="D13">
        <v>2.8499999999999999E-4</v>
      </c>
      <c r="E13">
        <v>1.6899999999999999E-4</v>
      </c>
      <c r="F13">
        <v>1.6899999999999999E-4</v>
      </c>
    </row>
    <row r="14" spans="1:6" x14ac:dyDescent="0.25">
      <c r="A14">
        <v>12</v>
      </c>
      <c r="B14">
        <v>16384</v>
      </c>
      <c r="C14">
        <v>1000</v>
      </c>
      <c r="D14">
        <v>6.0899999999999995E-4</v>
      </c>
      <c r="E14">
        <v>3.5799999999999997E-4</v>
      </c>
      <c r="F14">
        <v>3.6000000000000002E-4</v>
      </c>
    </row>
    <row r="15" spans="1:6" x14ac:dyDescent="0.25">
      <c r="A15">
        <v>13</v>
      </c>
      <c r="B15">
        <v>32768</v>
      </c>
      <c r="C15">
        <v>1000</v>
      </c>
      <c r="D15">
        <v>1.304E-3</v>
      </c>
      <c r="E15">
        <v>7.6199999999999998E-4</v>
      </c>
      <c r="F15">
        <v>7.6599999999999997E-4</v>
      </c>
    </row>
    <row r="16" spans="1:6" x14ac:dyDescent="0.25">
      <c r="A16">
        <v>14</v>
      </c>
      <c r="B16">
        <v>65536</v>
      </c>
      <c r="C16">
        <v>1000</v>
      </c>
      <c r="D16">
        <v>2.7889999999999998E-3</v>
      </c>
      <c r="E16">
        <v>1.609E-3</v>
      </c>
      <c r="F16">
        <v>1.6130000000000001E-3</v>
      </c>
    </row>
    <row r="17" spans="1:6" x14ac:dyDescent="0.25">
      <c r="A17">
        <v>15</v>
      </c>
      <c r="B17">
        <v>131072</v>
      </c>
      <c r="C17">
        <v>1000</v>
      </c>
      <c r="D17">
        <v>5.8710000000000004E-3</v>
      </c>
      <c r="E17">
        <v>3.398E-3</v>
      </c>
      <c r="F17">
        <v>3.4030000000000002E-3</v>
      </c>
    </row>
    <row r="18" spans="1:6" x14ac:dyDescent="0.25">
      <c r="A18">
        <v>16</v>
      </c>
      <c r="B18">
        <v>262144</v>
      </c>
      <c r="C18">
        <v>1000</v>
      </c>
      <c r="D18">
        <v>1.2478E-2</v>
      </c>
      <c r="E18">
        <v>7.1399999999999996E-3</v>
      </c>
      <c r="F18">
        <v>7.149E-3</v>
      </c>
    </row>
    <row r="19" spans="1:6" x14ac:dyDescent="0.25">
      <c r="A19">
        <v>17</v>
      </c>
      <c r="B19">
        <v>524288</v>
      </c>
      <c r="C19">
        <v>1000</v>
      </c>
      <c r="D19">
        <v>2.6227E-2</v>
      </c>
      <c r="E19">
        <v>1.4964999999999999E-2</v>
      </c>
      <c r="F19">
        <v>1.4983E-2</v>
      </c>
    </row>
    <row r="20" spans="1:6" x14ac:dyDescent="0.25">
      <c r="A20">
        <v>18</v>
      </c>
      <c r="B20">
        <v>1048576</v>
      </c>
      <c r="C20">
        <v>1000</v>
      </c>
      <c r="D20">
        <v>5.5135999999999998E-2</v>
      </c>
      <c r="E20">
        <v>3.1283999999999999E-2</v>
      </c>
      <c r="F20">
        <v>3.1336000000000003E-2</v>
      </c>
    </row>
    <row r="21" spans="1:6" x14ac:dyDescent="0.25">
      <c r="A21">
        <v>19</v>
      </c>
      <c r="B21">
        <v>2097152</v>
      </c>
      <c r="C21">
        <v>1000</v>
      </c>
      <c r="D21">
        <v>0.115332</v>
      </c>
      <c r="E21">
        <v>6.5314999999999998E-2</v>
      </c>
      <c r="F21">
        <v>6.5382999999999997E-2</v>
      </c>
    </row>
    <row r="22" spans="1:6" x14ac:dyDescent="0.25">
      <c r="A22">
        <v>20</v>
      </c>
      <c r="B22">
        <v>4194304</v>
      </c>
      <c r="C22">
        <v>1000</v>
      </c>
      <c r="D22">
        <v>0.24115900000000001</v>
      </c>
      <c r="E22">
        <v>0.13605200000000001</v>
      </c>
      <c r="F22">
        <v>0.136187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220B-C70D-4B41-BCF1-58D2B86A4C55}">
  <dimension ref="A1:F22"/>
  <sheetViews>
    <sheetView workbookViewId="0">
      <selection sqref="A1:F22"/>
    </sheetView>
  </sheetViews>
  <sheetFormatPr defaultRowHeight="15" x14ac:dyDescent="0.25"/>
  <cols>
    <col min="1" max="1" width="8.85546875" customWidth="1"/>
    <col min="2" max="2" width="8" bestFit="1" customWidth="1"/>
    <col min="3" max="3" width="12.42578125" customWidth="1"/>
    <col min="4" max="4" width="11.85546875" customWidth="1"/>
    <col min="5" max="5" width="11.5703125" customWidth="1"/>
    <col min="6" max="6" width="15.28515625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4</v>
      </c>
      <c r="C2">
        <v>1000</v>
      </c>
      <c r="D2">
        <v>3.0000000000000001E-6</v>
      </c>
      <c r="E2">
        <v>0</v>
      </c>
      <c r="F2">
        <v>0</v>
      </c>
    </row>
    <row r="3" spans="1:6" x14ac:dyDescent="0.25">
      <c r="A3">
        <v>1</v>
      </c>
      <c r="B3">
        <v>8</v>
      </c>
      <c r="C3">
        <v>1000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16</v>
      </c>
      <c r="C4">
        <v>1000</v>
      </c>
      <c r="D4">
        <v>4.8000000000000001E-5</v>
      </c>
      <c r="E4">
        <v>9.9999999999999995E-7</v>
      </c>
      <c r="F4">
        <v>9.9999999999999995E-7</v>
      </c>
    </row>
    <row r="5" spans="1:6" x14ac:dyDescent="0.25">
      <c r="A5">
        <v>3</v>
      </c>
      <c r="B5">
        <v>32</v>
      </c>
      <c r="C5">
        <v>1000</v>
      </c>
      <c r="D5">
        <v>1.2E-5</v>
      </c>
      <c r="E5">
        <v>9.9999999999999995E-7</v>
      </c>
      <c r="F5">
        <v>9.9999999999999995E-7</v>
      </c>
    </row>
    <row r="6" spans="1:6" x14ac:dyDescent="0.25">
      <c r="A6">
        <v>4</v>
      </c>
      <c r="B6">
        <v>64</v>
      </c>
      <c r="C6">
        <v>1000</v>
      </c>
      <c r="D6">
        <v>1.2999999999999999E-5</v>
      </c>
      <c r="E6">
        <v>9.9999999999999995E-7</v>
      </c>
      <c r="F6">
        <v>9.9999999999999995E-7</v>
      </c>
    </row>
    <row r="7" spans="1:6" x14ac:dyDescent="0.25">
      <c r="A7">
        <v>5</v>
      </c>
      <c r="B7">
        <v>128</v>
      </c>
      <c r="C7">
        <v>1000</v>
      </c>
      <c r="D7">
        <v>1.2999999999999999E-5</v>
      </c>
      <c r="E7">
        <v>1.9999999999999999E-6</v>
      </c>
      <c r="F7">
        <v>1.9999999999999999E-6</v>
      </c>
    </row>
    <row r="8" spans="1:6" x14ac:dyDescent="0.25">
      <c r="A8">
        <v>6</v>
      </c>
      <c r="B8">
        <v>256</v>
      </c>
      <c r="C8">
        <v>1000</v>
      </c>
      <c r="D8">
        <v>1.5999999999999999E-5</v>
      </c>
      <c r="E8">
        <v>3.0000000000000001E-6</v>
      </c>
      <c r="F8">
        <v>3.0000000000000001E-6</v>
      </c>
    </row>
    <row r="9" spans="1:6" x14ac:dyDescent="0.25">
      <c r="A9">
        <v>7</v>
      </c>
      <c r="B9">
        <v>512</v>
      </c>
      <c r="C9">
        <v>1000</v>
      </c>
      <c r="D9">
        <v>2.0000000000000002E-5</v>
      </c>
      <c r="E9">
        <v>5.0000000000000004E-6</v>
      </c>
      <c r="F9">
        <v>5.0000000000000004E-6</v>
      </c>
    </row>
    <row r="10" spans="1:6" x14ac:dyDescent="0.25">
      <c r="A10">
        <v>8</v>
      </c>
      <c r="B10">
        <v>1024</v>
      </c>
      <c r="C10">
        <v>1000</v>
      </c>
      <c r="D10">
        <v>2.4000000000000001E-5</v>
      </c>
      <c r="E10">
        <v>1.0000000000000001E-5</v>
      </c>
      <c r="F10">
        <v>1.1E-5</v>
      </c>
    </row>
    <row r="11" spans="1:6" x14ac:dyDescent="0.25">
      <c r="A11">
        <v>9</v>
      </c>
      <c r="B11">
        <v>2048</v>
      </c>
      <c r="C11">
        <v>1000</v>
      </c>
      <c r="D11">
        <v>3.8000000000000002E-5</v>
      </c>
      <c r="E11">
        <v>2.0999999999999999E-5</v>
      </c>
      <c r="F11">
        <v>2.0999999999999999E-5</v>
      </c>
    </row>
    <row r="12" spans="1:6" x14ac:dyDescent="0.25">
      <c r="A12">
        <v>10</v>
      </c>
      <c r="B12">
        <v>4096</v>
      </c>
      <c r="C12">
        <v>1000</v>
      </c>
      <c r="D12">
        <v>8.6000000000000003E-5</v>
      </c>
      <c r="E12">
        <v>4.3999999999999999E-5</v>
      </c>
      <c r="F12">
        <v>4.3999999999999999E-5</v>
      </c>
    </row>
    <row r="13" spans="1:6" x14ac:dyDescent="0.25">
      <c r="A13">
        <v>11</v>
      </c>
      <c r="B13">
        <v>8192</v>
      </c>
      <c r="C13">
        <v>1000</v>
      </c>
      <c r="D13">
        <v>1.94E-4</v>
      </c>
      <c r="E13">
        <v>9.2E-5</v>
      </c>
      <c r="F13">
        <v>9.2999999999999997E-5</v>
      </c>
    </row>
    <row r="14" spans="1:6" x14ac:dyDescent="0.25">
      <c r="A14">
        <v>12</v>
      </c>
      <c r="B14">
        <v>16384</v>
      </c>
      <c r="C14">
        <v>1000</v>
      </c>
      <c r="D14">
        <v>3.5E-4</v>
      </c>
      <c r="E14">
        <v>1.95E-4</v>
      </c>
      <c r="F14">
        <v>1.9599999999999999E-4</v>
      </c>
    </row>
    <row r="15" spans="1:6" x14ac:dyDescent="0.25">
      <c r="A15">
        <v>13</v>
      </c>
      <c r="B15">
        <v>32768</v>
      </c>
      <c r="C15">
        <v>1000</v>
      </c>
      <c r="D15">
        <v>7.2000000000000005E-4</v>
      </c>
      <c r="E15">
        <v>4.0900000000000002E-4</v>
      </c>
      <c r="F15">
        <v>4.1100000000000002E-4</v>
      </c>
    </row>
    <row r="16" spans="1:6" x14ac:dyDescent="0.25">
      <c r="A16">
        <v>14</v>
      </c>
      <c r="B16">
        <v>65536</v>
      </c>
      <c r="C16">
        <v>1000</v>
      </c>
      <c r="D16">
        <v>1.5319999999999999E-3</v>
      </c>
      <c r="E16">
        <v>8.5800000000000004E-4</v>
      </c>
      <c r="F16">
        <v>8.6200000000000003E-4</v>
      </c>
    </row>
    <row r="17" spans="1:6" x14ac:dyDescent="0.25">
      <c r="A17">
        <v>15</v>
      </c>
      <c r="B17">
        <v>131072</v>
      </c>
      <c r="C17">
        <v>1000</v>
      </c>
      <c r="D17">
        <v>3.251E-3</v>
      </c>
      <c r="E17">
        <v>1.8E-3</v>
      </c>
      <c r="F17">
        <v>1.807E-3</v>
      </c>
    </row>
    <row r="18" spans="1:6" x14ac:dyDescent="0.25">
      <c r="A18">
        <v>16</v>
      </c>
      <c r="B18">
        <v>262144</v>
      </c>
      <c r="C18">
        <v>1000</v>
      </c>
      <c r="D18">
        <v>6.7359999999999998E-3</v>
      </c>
      <c r="E18">
        <v>3.7750000000000001E-3</v>
      </c>
      <c r="F18">
        <v>3.784E-3</v>
      </c>
    </row>
    <row r="19" spans="1:6" x14ac:dyDescent="0.25">
      <c r="A19">
        <v>17</v>
      </c>
      <c r="B19">
        <v>524288</v>
      </c>
      <c r="C19">
        <v>1000</v>
      </c>
      <c r="D19">
        <v>1.4076999999999999E-2</v>
      </c>
      <c r="E19">
        <v>7.8899999999999994E-3</v>
      </c>
      <c r="F19">
        <v>7.9030000000000003E-3</v>
      </c>
    </row>
    <row r="20" spans="1:6" x14ac:dyDescent="0.25">
      <c r="A20">
        <v>18</v>
      </c>
      <c r="B20">
        <v>1048576</v>
      </c>
      <c r="C20">
        <v>1000</v>
      </c>
      <c r="D20">
        <v>2.9361000000000002E-2</v>
      </c>
      <c r="E20">
        <v>1.6452000000000001E-2</v>
      </c>
      <c r="F20">
        <v>1.6473999999999999E-2</v>
      </c>
    </row>
    <row r="21" spans="1:6" x14ac:dyDescent="0.25">
      <c r="A21">
        <v>19</v>
      </c>
      <c r="B21">
        <v>2097152</v>
      </c>
      <c r="C21">
        <v>1000</v>
      </c>
      <c r="D21">
        <v>6.1276999999999998E-2</v>
      </c>
      <c r="E21">
        <v>3.4258999999999998E-2</v>
      </c>
      <c r="F21">
        <v>3.4304000000000001E-2</v>
      </c>
    </row>
    <row r="22" spans="1:6" x14ac:dyDescent="0.25">
      <c r="A22">
        <v>20</v>
      </c>
      <c r="B22">
        <v>4194304</v>
      </c>
      <c r="C22">
        <v>1000</v>
      </c>
      <c r="D22">
        <v>0.12790699999999999</v>
      </c>
      <c r="E22">
        <v>7.1217000000000003E-2</v>
      </c>
      <c r="F22">
        <v>7.1305999999999994E-2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D0E5-0F33-4E50-BDFA-F73D2CA21941}">
  <dimension ref="A1:F22"/>
  <sheetViews>
    <sheetView workbookViewId="0">
      <selection sqref="A1:F22"/>
    </sheetView>
  </sheetViews>
  <sheetFormatPr defaultRowHeight="15" x14ac:dyDescent="0.25"/>
  <cols>
    <col min="1" max="1" width="8.85546875" customWidth="1"/>
    <col min="2" max="2" width="8" bestFit="1" customWidth="1"/>
    <col min="3" max="3" width="12.42578125" customWidth="1"/>
    <col min="4" max="4" width="11.85546875" customWidth="1"/>
    <col min="5" max="5" width="11.5703125" customWidth="1"/>
    <col min="6" max="6" width="15.28515625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4</v>
      </c>
      <c r="C2">
        <v>1000</v>
      </c>
      <c r="D2">
        <v>1.9999999999999999E-6</v>
      </c>
      <c r="E2">
        <v>0</v>
      </c>
      <c r="F2">
        <v>0</v>
      </c>
    </row>
    <row r="3" spans="1:6" x14ac:dyDescent="0.25">
      <c r="A3">
        <v>1</v>
      </c>
      <c r="B3">
        <v>8</v>
      </c>
      <c r="C3">
        <v>1000</v>
      </c>
      <c r="D3">
        <v>1.1E-5</v>
      </c>
      <c r="E3">
        <v>0</v>
      </c>
      <c r="F3">
        <v>0</v>
      </c>
    </row>
    <row r="4" spans="1:6" x14ac:dyDescent="0.25">
      <c r="A4">
        <v>2</v>
      </c>
      <c r="B4">
        <v>16</v>
      </c>
      <c r="C4">
        <v>1000</v>
      </c>
      <c r="D4">
        <v>9.9999999999999995E-7</v>
      </c>
      <c r="E4">
        <v>0</v>
      </c>
      <c r="F4">
        <v>0</v>
      </c>
    </row>
    <row r="5" spans="1:6" x14ac:dyDescent="0.25">
      <c r="A5">
        <v>3</v>
      </c>
      <c r="B5">
        <v>32</v>
      </c>
      <c r="C5">
        <v>999</v>
      </c>
      <c r="D5">
        <v>1.5E-5</v>
      </c>
      <c r="E5">
        <v>3.0000000000000001E-6</v>
      </c>
      <c r="F5">
        <v>3.9999999999999998E-6</v>
      </c>
    </row>
    <row r="6" spans="1:6" x14ac:dyDescent="0.25">
      <c r="A6">
        <v>4</v>
      </c>
      <c r="B6">
        <v>64</v>
      </c>
      <c r="C6">
        <v>999</v>
      </c>
      <c r="D6">
        <v>1.5999999999999999E-5</v>
      </c>
      <c r="E6">
        <v>3.9999999999999998E-6</v>
      </c>
      <c r="F6">
        <v>3.9999999999999998E-6</v>
      </c>
    </row>
    <row r="7" spans="1:6" x14ac:dyDescent="0.25">
      <c r="A7">
        <v>5</v>
      </c>
      <c r="B7">
        <v>128</v>
      </c>
      <c r="C7">
        <v>998</v>
      </c>
      <c r="D7">
        <v>1.9000000000000001E-5</v>
      </c>
      <c r="E7">
        <v>3.9999999999999998E-6</v>
      </c>
      <c r="F7">
        <v>5.0000000000000004E-6</v>
      </c>
    </row>
    <row r="8" spans="1:6" x14ac:dyDescent="0.25">
      <c r="A8">
        <v>6</v>
      </c>
      <c r="B8">
        <v>256</v>
      </c>
      <c r="C8">
        <v>999</v>
      </c>
      <c r="D8">
        <v>1.9000000000000001E-5</v>
      </c>
      <c r="E8">
        <v>5.0000000000000004E-6</v>
      </c>
      <c r="F8">
        <v>6.0000000000000002E-6</v>
      </c>
    </row>
    <row r="9" spans="1:6" x14ac:dyDescent="0.25">
      <c r="A9">
        <v>7</v>
      </c>
      <c r="B9">
        <v>512</v>
      </c>
      <c r="C9">
        <v>999</v>
      </c>
      <c r="D9">
        <v>2.1999999999999999E-5</v>
      </c>
      <c r="E9">
        <v>6.9999999999999999E-6</v>
      </c>
      <c r="F9">
        <v>7.9999999999999996E-6</v>
      </c>
    </row>
    <row r="10" spans="1:6" x14ac:dyDescent="0.25">
      <c r="A10">
        <v>8</v>
      </c>
      <c r="B10">
        <v>1024</v>
      </c>
      <c r="C10">
        <v>999</v>
      </c>
      <c r="D10">
        <v>2.5999999999999998E-5</v>
      </c>
      <c r="E10">
        <v>1.1E-5</v>
      </c>
      <c r="F10">
        <v>1.1E-5</v>
      </c>
    </row>
    <row r="11" spans="1:6" x14ac:dyDescent="0.25">
      <c r="A11">
        <v>9</v>
      </c>
      <c r="B11">
        <v>2048</v>
      </c>
      <c r="C11">
        <v>999</v>
      </c>
      <c r="D11">
        <v>3.4999999999999997E-5</v>
      </c>
      <c r="E11">
        <v>1.9000000000000001E-5</v>
      </c>
      <c r="F11">
        <v>2.0000000000000002E-5</v>
      </c>
    </row>
    <row r="12" spans="1:6" x14ac:dyDescent="0.25">
      <c r="A12">
        <v>10</v>
      </c>
      <c r="B12">
        <v>4096</v>
      </c>
      <c r="C12">
        <v>999</v>
      </c>
      <c r="D12">
        <v>5.3000000000000001E-5</v>
      </c>
      <c r="E12">
        <v>3.6000000000000001E-5</v>
      </c>
      <c r="F12">
        <v>3.6999999999999998E-5</v>
      </c>
    </row>
    <row r="13" spans="1:6" x14ac:dyDescent="0.25">
      <c r="A13">
        <v>11</v>
      </c>
      <c r="B13">
        <v>8192</v>
      </c>
      <c r="C13">
        <v>999</v>
      </c>
      <c r="D13">
        <v>9.7E-5</v>
      </c>
      <c r="E13">
        <v>6.9999999999999994E-5</v>
      </c>
      <c r="F13">
        <v>7.1000000000000005E-5</v>
      </c>
    </row>
    <row r="14" spans="1:6" x14ac:dyDescent="0.25">
      <c r="A14">
        <v>12</v>
      </c>
      <c r="B14">
        <v>16384</v>
      </c>
      <c r="C14">
        <v>999</v>
      </c>
      <c r="D14">
        <v>1.7699999999999999E-4</v>
      </c>
      <c r="E14">
        <v>1.4300000000000001E-4</v>
      </c>
      <c r="F14">
        <v>1.4799999999999999E-4</v>
      </c>
    </row>
    <row r="15" spans="1:6" x14ac:dyDescent="0.25">
      <c r="A15">
        <v>13</v>
      </c>
      <c r="B15">
        <v>32768</v>
      </c>
      <c r="C15">
        <v>999</v>
      </c>
      <c r="D15">
        <v>3.59E-4</v>
      </c>
      <c r="E15">
        <v>2.9100000000000003E-4</v>
      </c>
      <c r="F15">
        <v>2.9599999999999998E-4</v>
      </c>
    </row>
    <row r="16" spans="1:6" x14ac:dyDescent="0.25">
      <c r="A16">
        <v>14</v>
      </c>
      <c r="B16">
        <v>65536</v>
      </c>
      <c r="C16">
        <v>999</v>
      </c>
      <c r="D16">
        <v>1.2979999999999999E-3</v>
      </c>
      <c r="E16">
        <v>5.9800000000000001E-4</v>
      </c>
      <c r="F16">
        <v>6.0700000000000001E-4</v>
      </c>
    </row>
    <row r="17" spans="1:6" x14ac:dyDescent="0.25">
      <c r="A17">
        <v>15</v>
      </c>
      <c r="B17">
        <v>131072</v>
      </c>
      <c r="C17">
        <v>999</v>
      </c>
      <c r="D17">
        <v>1.343E-3</v>
      </c>
      <c r="E17">
        <v>1.2329999999999999E-3</v>
      </c>
      <c r="F17">
        <v>1.2440000000000001E-3</v>
      </c>
    </row>
    <row r="18" spans="1:6" x14ac:dyDescent="0.25">
      <c r="A18">
        <v>16</v>
      </c>
      <c r="B18">
        <v>262144</v>
      </c>
      <c r="C18">
        <v>999</v>
      </c>
      <c r="D18">
        <v>2.8869999999999998E-3</v>
      </c>
      <c r="E18">
        <v>2.5339999999999998E-3</v>
      </c>
      <c r="F18">
        <v>2.5660000000000001E-3</v>
      </c>
    </row>
    <row r="19" spans="1:6" x14ac:dyDescent="0.25">
      <c r="A19">
        <v>17</v>
      </c>
      <c r="B19">
        <v>524288</v>
      </c>
      <c r="C19">
        <v>999</v>
      </c>
      <c r="D19">
        <v>5.7540000000000004E-3</v>
      </c>
      <c r="E19">
        <v>5.228E-3</v>
      </c>
      <c r="F19">
        <v>5.2820000000000002E-3</v>
      </c>
    </row>
    <row r="20" spans="1:6" x14ac:dyDescent="0.25">
      <c r="A20">
        <v>18</v>
      </c>
      <c r="B20">
        <v>1048576</v>
      </c>
      <c r="C20">
        <v>999</v>
      </c>
      <c r="D20">
        <v>1.1372E-2</v>
      </c>
      <c r="E20">
        <v>1.0833000000000001E-2</v>
      </c>
      <c r="F20">
        <v>1.0893E-2</v>
      </c>
    </row>
    <row r="21" spans="1:6" x14ac:dyDescent="0.25">
      <c r="A21">
        <v>19</v>
      </c>
      <c r="B21">
        <v>2097152</v>
      </c>
      <c r="C21">
        <v>999</v>
      </c>
      <c r="D21">
        <v>2.3425000000000001E-2</v>
      </c>
      <c r="E21">
        <v>2.2388999999999999E-2</v>
      </c>
      <c r="F21">
        <v>2.2477E-2</v>
      </c>
    </row>
    <row r="22" spans="1:6" x14ac:dyDescent="0.25">
      <c r="A22">
        <v>20</v>
      </c>
      <c r="B22">
        <v>4194304</v>
      </c>
      <c r="C22">
        <v>999</v>
      </c>
      <c r="D22">
        <v>4.9117000000000001E-2</v>
      </c>
      <c r="E22">
        <v>4.6122000000000003E-2</v>
      </c>
      <c r="F22">
        <v>4.6494000000000001E-2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37DE-078E-435F-AE48-50A357AB9A64}">
  <dimension ref="A1:F22"/>
  <sheetViews>
    <sheetView workbookViewId="0">
      <selection sqref="A1:F22"/>
    </sheetView>
  </sheetViews>
  <sheetFormatPr defaultRowHeight="15" x14ac:dyDescent="0.25"/>
  <cols>
    <col min="1" max="1" width="8.85546875" customWidth="1"/>
    <col min="2" max="2" width="8" bestFit="1" customWidth="1"/>
    <col min="3" max="3" width="12.42578125" customWidth="1"/>
    <col min="4" max="4" width="11.85546875" customWidth="1"/>
    <col min="5" max="5" width="11.5703125" customWidth="1"/>
    <col min="6" max="6" width="15.28515625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4</v>
      </c>
      <c r="C2">
        <v>1000</v>
      </c>
      <c r="D2">
        <v>3.0000000000000001E-6</v>
      </c>
      <c r="E2">
        <v>0</v>
      </c>
      <c r="F2">
        <v>0</v>
      </c>
    </row>
    <row r="3" spans="1:6" x14ac:dyDescent="0.25">
      <c r="A3">
        <v>1</v>
      </c>
      <c r="B3">
        <v>8</v>
      </c>
      <c r="C3">
        <v>1000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16</v>
      </c>
      <c r="C4">
        <v>1000</v>
      </c>
      <c r="D4">
        <v>0</v>
      </c>
      <c r="E4">
        <v>0</v>
      </c>
      <c r="F4">
        <v>0</v>
      </c>
    </row>
    <row r="5" spans="1:6" x14ac:dyDescent="0.25">
      <c r="A5">
        <v>3</v>
      </c>
      <c r="B5">
        <v>32</v>
      </c>
      <c r="C5">
        <v>1000</v>
      </c>
      <c r="D5">
        <v>9.9999999999999995E-7</v>
      </c>
      <c r="E5">
        <v>0</v>
      </c>
      <c r="F5">
        <v>0</v>
      </c>
    </row>
    <row r="6" spans="1:6" x14ac:dyDescent="0.25">
      <c r="A6">
        <v>4</v>
      </c>
      <c r="B6">
        <v>64</v>
      </c>
      <c r="C6">
        <v>998</v>
      </c>
      <c r="D6">
        <v>1.2E-5</v>
      </c>
      <c r="E6">
        <v>5.0000000000000004E-6</v>
      </c>
      <c r="F6">
        <v>6.0000000000000002E-6</v>
      </c>
    </row>
    <row r="7" spans="1:6" x14ac:dyDescent="0.25">
      <c r="A7">
        <v>5</v>
      </c>
      <c r="B7">
        <v>128</v>
      </c>
      <c r="C7">
        <v>997</v>
      </c>
      <c r="D7">
        <v>1.5999999999999999E-5</v>
      </c>
      <c r="E7">
        <v>6.0000000000000002E-6</v>
      </c>
      <c r="F7">
        <v>6.0000000000000002E-6</v>
      </c>
    </row>
    <row r="8" spans="1:6" x14ac:dyDescent="0.25">
      <c r="A8">
        <v>6</v>
      </c>
      <c r="B8">
        <v>256</v>
      </c>
      <c r="C8">
        <v>997</v>
      </c>
      <c r="D8">
        <v>1.5E-5</v>
      </c>
      <c r="E8">
        <v>6.9999999999999999E-6</v>
      </c>
      <c r="F8">
        <v>7.9999999999999996E-6</v>
      </c>
    </row>
    <row r="9" spans="1:6" x14ac:dyDescent="0.25">
      <c r="A9">
        <v>7</v>
      </c>
      <c r="B9">
        <v>512</v>
      </c>
      <c r="C9">
        <v>996</v>
      </c>
      <c r="D9">
        <v>2.0999999999999999E-5</v>
      </c>
      <c r="E9">
        <v>9.0000000000000002E-6</v>
      </c>
      <c r="F9">
        <v>1.0000000000000001E-5</v>
      </c>
    </row>
    <row r="10" spans="1:6" x14ac:dyDescent="0.25">
      <c r="A10">
        <v>8</v>
      </c>
      <c r="B10">
        <v>1024</v>
      </c>
      <c r="C10">
        <v>997</v>
      </c>
      <c r="D10">
        <v>5.3999999999999998E-5</v>
      </c>
      <c r="E10">
        <v>1.2999999999999999E-5</v>
      </c>
      <c r="F10">
        <v>1.5E-5</v>
      </c>
    </row>
    <row r="11" spans="1:6" x14ac:dyDescent="0.25">
      <c r="A11">
        <v>9</v>
      </c>
      <c r="B11">
        <v>2048</v>
      </c>
      <c r="C11">
        <v>997</v>
      </c>
      <c r="D11">
        <v>3.8999999999999999E-5</v>
      </c>
      <c r="E11">
        <v>2.3E-5</v>
      </c>
      <c r="F11">
        <v>2.4000000000000001E-5</v>
      </c>
    </row>
    <row r="12" spans="1:6" x14ac:dyDescent="0.25">
      <c r="A12">
        <v>10</v>
      </c>
      <c r="B12">
        <v>4096</v>
      </c>
      <c r="C12">
        <v>997</v>
      </c>
      <c r="D12">
        <v>5.7000000000000003E-5</v>
      </c>
      <c r="E12">
        <v>4.1E-5</v>
      </c>
      <c r="F12">
        <v>4.3000000000000002E-5</v>
      </c>
    </row>
    <row r="13" spans="1:6" x14ac:dyDescent="0.25">
      <c r="A13">
        <v>11</v>
      </c>
      <c r="B13">
        <v>8192</v>
      </c>
      <c r="C13">
        <v>997</v>
      </c>
      <c r="D13">
        <v>1.0900000000000001E-4</v>
      </c>
      <c r="E13">
        <v>7.8999999999999996E-5</v>
      </c>
      <c r="F13">
        <v>8.1000000000000004E-5</v>
      </c>
    </row>
    <row r="14" spans="1:6" x14ac:dyDescent="0.25">
      <c r="A14">
        <v>12</v>
      </c>
      <c r="B14">
        <v>16384</v>
      </c>
      <c r="C14">
        <v>997</v>
      </c>
      <c r="D14">
        <v>2.13E-4</v>
      </c>
      <c r="E14">
        <v>1.56E-4</v>
      </c>
      <c r="F14">
        <v>1.5899999999999999E-4</v>
      </c>
    </row>
    <row r="15" spans="1:6" x14ac:dyDescent="0.25">
      <c r="A15">
        <v>13</v>
      </c>
      <c r="B15">
        <v>32768</v>
      </c>
      <c r="C15">
        <v>997</v>
      </c>
      <c r="D15">
        <v>3.4900000000000003E-4</v>
      </c>
      <c r="E15">
        <v>3.1199999999999999E-4</v>
      </c>
      <c r="F15">
        <v>3.1700000000000001E-4</v>
      </c>
    </row>
    <row r="16" spans="1:6" x14ac:dyDescent="0.25">
      <c r="A16">
        <v>14</v>
      </c>
      <c r="B16">
        <v>65536</v>
      </c>
      <c r="C16">
        <v>997</v>
      </c>
      <c r="D16">
        <v>1.4940000000000001E-3</v>
      </c>
      <c r="E16">
        <v>6.11E-4</v>
      </c>
      <c r="F16">
        <v>6.2399999999999999E-4</v>
      </c>
    </row>
    <row r="17" spans="1:6" x14ac:dyDescent="0.25">
      <c r="A17">
        <v>15</v>
      </c>
      <c r="B17">
        <v>131072</v>
      </c>
      <c r="C17">
        <v>997</v>
      </c>
      <c r="D17">
        <v>1.3010000000000001E-3</v>
      </c>
      <c r="E17">
        <v>1.23E-3</v>
      </c>
      <c r="F17">
        <v>1.2470000000000001E-3</v>
      </c>
    </row>
    <row r="18" spans="1:6" x14ac:dyDescent="0.25">
      <c r="A18">
        <v>16</v>
      </c>
      <c r="B18">
        <v>262144</v>
      </c>
      <c r="C18">
        <v>997</v>
      </c>
      <c r="D18">
        <v>2.9640000000000001E-3</v>
      </c>
      <c r="E18">
        <v>2.5000000000000001E-3</v>
      </c>
      <c r="F18">
        <v>2.5300000000000001E-3</v>
      </c>
    </row>
    <row r="19" spans="1:6" x14ac:dyDescent="0.25">
      <c r="A19">
        <v>17</v>
      </c>
      <c r="B19">
        <v>524288</v>
      </c>
      <c r="C19">
        <v>997</v>
      </c>
      <c r="D19">
        <v>5.5950000000000001E-3</v>
      </c>
      <c r="E19">
        <v>5.0749999999999997E-3</v>
      </c>
      <c r="F19">
        <v>5.1339999999999997E-3</v>
      </c>
    </row>
    <row r="20" spans="1:6" x14ac:dyDescent="0.25">
      <c r="A20">
        <v>18</v>
      </c>
      <c r="B20">
        <v>1048576</v>
      </c>
      <c r="C20">
        <v>997</v>
      </c>
      <c r="D20">
        <v>1.091E-2</v>
      </c>
      <c r="E20">
        <v>1.0348E-2</v>
      </c>
      <c r="F20">
        <v>1.0427000000000001E-2</v>
      </c>
    </row>
    <row r="21" spans="1:6" x14ac:dyDescent="0.25">
      <c r="A21">
        <v>19</v>
      </c>
      <c r="B21">
        <v>2097152</v>
      </c>
      <c r="C21">
        <v>997</v>
      </c>
      <c r="D21">
        <v>2.2629E-2</v>
      </c>
      <c r="E21">
        <v>2.1101000000000002E-2</v>
      </c>
      <c r="F21">
        <v>2.1215999999999999E-2</v>
      </c>
    </row>
    <row r="22" spans="1:6" x14ac:dyDescent="0.25">
      <c r="A22">
        <v>20</v>
      </c>
      <c r="B22">
        <v>4194304</v>
      </c>
      <c r="C22">
        <v>997</v>
      </c>
      <c r="D22">
        <v>4.4769000000000003E-2</v>
      </c>
      <c r="E22">
        <v>4.3096000000000002E-2</v>
      </c>
      <c r="F22">
        <v>4.3263000000000003E-2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717-F130-4E02-BD1B-1344F2B718F7}">
  <dimension ref="A1:F22"/>
  <sheetViews>
    <sheetView workbookViewId="0">
      <selection sqref="A1:F22"/>
    </sheetView>
  </sheetViews>
  <sheetFormatPr defaultRowHeight="15" x14ac:dyDescent="0.25"/>
  <cols>
    <col min="1" max="1" width="8.85546875" customWidth="1"/>
    <col min="2" max="2" width="8" bestFit="1" customWidth="1"/>
    <col min="3" max="3" width="12.42578125" customWidth="1"/>
    <col min="4" max="4" width="11.85546875" customWidth="1"/>
    <col min="5" max="5" width="11.5703125" customWidth="1"/>
    <col min="6" max="6" width="15.28515625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4</v>
      </c>
      <c r="C2">
        <v>1000</v>
      </c>
      <c r="D2">
        <v>3.0000000000000001E-6</v>
      </c>
      <c r="E2">
        <v>0</v>
      </c>
      <c r="F2">
        <v>0</v>
      </c>
    </row>
    <row r="3" spans="1:6" x14ac:dyDescent="0.25">
      <c r="A3">
        <v>1</v>
      </c>
      <c r="B3">
        <v>8</v>
      </c>
      <c r="C3">
        <v>1000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16</v>
      </c>
      <c r="C4">
        <v>1000</v>
      </c>
      <c r="D4">
        <v>9.9999999999999995E-7</v>
      </c>
      <c r="E4">
        <v>0</v>
      </c>
      <c r="F4">
        <v>0</v>
      </c>
    </row>
    <row r="5" spans="1:6" x14ac:dyDescent="0.25">
      <c r="A5">
        <v>3</v>
      </c>
      <c r="B5">
        <v>32</v>
      </c>
      <c r="C5">
        <v>1000</v>
      </c>
      <c r="D5">
        <v>6.9999999999999999E-6</v>
      </c>
      <c r="E5">
        <v>0</v>
      </c>
      <c r="F5">
        <v>0</v>
      </c>
    </row>
    <row r="6" spans="1:6" x14ac:dyDescent="0.25">
      <c r="A6">
        <v>4</v>
      </c>
      <c r="B6">
        <v>64</v>
      </c>
      <c r="C6">
        <v>1000</v>
      </c>
      <c r="D6">
        <v>6.9999999999999999E-6</v>
      </c>
      <c r="E6">
        <v>9.9999999999999995E-7</v>
      </c>
      <c r="F6">
        <v>9.9999999999999995E-7</v>
      </c>
    </row>
    <row r="7" spans="1:6" x14ac:dyDescent="0.25">
      <c r="A7">
        <v>5</v>
      </c>
      <c r="B7">
        <v>128</v>
      </c>
      <c r="C7">
        <v>994</v>
      </c>
      <c r="D7">
        <v>1.7E-5</v>
      </c>
      <c r="E7">
        <v>6.9999999999999999E-6</v>
      </c>
      <c r="F7">
        <v>9.0000000000000002E-6</v>
      </c>
    </row>
    <row r="8" spans="1:6" x14ac:dyDescent="0.25">
      <c r="A8">
        <v>6</v>
      </c>
      <c r="B8">
        <v>256</v>
      </c>
      <c r="C8">
        <v>994</v>
      </c>
      <c r="D8">
        <v>1.7E-5</v>
      </c>
      <c r="E8">
        <v>9.0000000000000002E-6</v>
      </c>
      <c r="F8">
        <v>1.0000000000000001E-5</v>
      </c>
    </row>
    <row r="9" spans="1:6" x14ac:dyDescent="0.25">
      <c r="A9">
        <v>7</v>
      </c>
      <c r="B9">
        <v>512</v>
      </c>
      <c r="C9">
        <v>994</v>
      </c>
      <c r="D9">
        <v>1.9000000000000001E-5</v>
      </c>
      <c r="E9">
        <v>1.2E-5</v>
      </c>
      <c r="F9">
        <v>1.2999999999999999E-5</v>
      </c>
    </row>
    <row r="10" spans="1:6" x14ac:dyDescent="0.25">
      <c r="A10">
        <v>8</v>
      </c>
      <c r="B10">
        <v>1024</v>
      </c>
      <c r="C10">
        <v>993</v>
      </c>
      <c r="D10">
        <v>3.1000000000000001E-5</v>
      </c>
      <c r="E10">
        <v>1.7E-5</v>
      </c>
      <c r="F10">
        <v>1.9000000000000001E-5</v>
      </c>
    </row>
    <row r="11" spans="1:6" x14ac:dyDescent="0.25">
      <c r="A11">
        <v>9</v>
      </c>
      <c r="B11">
        <v>2048</v>
      </c>
      <c r="C11">
        <v>993</v>
      </c>
      <c r="D11">
        <v>3.8000000000000002E-5</v>
      </c>
      <c r="E11">
        <v>2.9E-5</v>
      </c>
      <c r="F11">
        <v>3.1000000000000001E-5</v>
      </c>
    </row>
    <row r="12" spans="1:6" x14ac:dyDescent="0.25">
      <c r="A12">
        <v>10</v>
      </c>
      <c r="B12">
        <v>4096</v>
      </c>
      <c r="C12">
        <v>992</v>
      </c>
      <c r="D12">
        <v>6.0000000000000002E-5</v>
      </c>
      <c r="E12">
        <v>5.3000000000000001E-5</v>
      </c>
      <c r="F12">
        <v>5.3999999999999998E-5</v>
      </c>
    </row>
    <row r="13" spans="1:6" x14ac:dyDescent="0.25">
      <c r="A13">
        <v>11</v>
      </c>
      <c r="B13">
        <v>8192</v>
      </c>
      <c r="C13">
        <v>993</v>
      </c>
      <c r="D13">
        <v>1.0900000000000001E-4</v>
      </c>
      <c r="E13">
        <v>1E-4</v>
      </c>
      <c r="F13">
        <v>1.02E-4</v>
      </c>
    </row>
    <row r="14" spans="1:6" x14ac:dyDescent="0.25">
      <c r="A14">
        <v>12</v>
      </c>
      <c r="B14">
        <v>16384</v>
      </c>
      <c r="C14">
        <v>993</v>
      </c>
      <c r="D14">
        <v>2.04E-4</v>
      </c>
      <c r="E14">
        <v>1.94E-4</v>
      </c>
      <c r="F14">
        <v>1.9599999999999999E-4</v>
      </c>
    </row>
    <row r="15" spans="1:6" x14ac:dyDescent="0.25">
      <c r="A15">
        <v>13</v>
      </c>
      <c r="B15">
        <v>32768</v>
      </c>
      <c r="C15">
        <v>993</v>
      </c>
      <c r="D15">
        <v>1.1039999999999999E-3</v>
      </c>
      <c r="E15">
        <v>3.8200000000000002E-4</v>
      </c>
      <c r="F15">
        <v>3.8900000000000002E-4</v>
      </c>
    </row>
    <row r="16" spans="1:6" x14ac:dyDescent="0.25">
      <c r="A16">
        <v>14</v>
      </c>
      <c r="B16">
        <v>65536</v>
      </c>
      <c r="C16">
        <v>992</v>
      </c>
      <c r="D16">
        <v>7.7499999999999997E-4</v>
      </c>
      <c r="E16">
        <v>7.6300000000000001E-4</v>
      </c>
      <c r="F16">
        <v>7.67E-4</v>
      </c>
    </row>
    <row r="17" spans="1:6" x14ac:dyDescent="0.25">
      <c r="A17">
        <v>15</v>
      </c>
      <c r="B17">
        <v>131072</v>
      </c>
      <c r="C17">
        <v>993</v>
      </c>
      <c r="D17">
        <v>1.8320000000000001E-3</v>
      </c>
      <c r="E17">
        <v>1.531E-3</v>
      </c>
      <c r="F17">
        <v>1.537E-3</v>
      </c>
    </row>
    <row r="18" spans="1:6" x14ac:dyDescent="0.25">
      <c r="A18">
        <v>16</v>
      </c>
      <c r="B18">
        <v>262144</v>
      </c>
      <c r="C18">
        <v>993</v>
      </c>
      <c r="D18">
        <v>3.3549999999999999E-3</v>
      </c>
      <c r="E18">
        <v>3.0890000000000002E-3</v>
      </c>
      <c r="F18">
        <v>3.0950000000000001E-3</v>
      </c>
    </row>
    <row r="19" spans="1:6" x14ac:dyDescent="0.25">
      <c r="A19">
        <v>17</v>
      </c>
      <c r="B19">
        <v>524288</v>
      </c>
      <c r="C19">
        <v>993</v>
      </c>
      <c r="D19">
        <v>6.5310000000000003E-3</v>
      </c>
      <c r="E19">
        <v>6.136E-3</v>
      </c>
      <c r="F19">
        <v>6.1479999999999998E-3</v>
      </c>
    </row>
    <row r="20" spans="1:6" x14ac:dyDescent="0.25">
      <c r="A20">
        <v>18</v>
      </c>
      <c r="B20">
        <v>1048576</v>
      </c>
      <c r="C20">
        <v>993</v>
      </c>
      <c r="D20">
        <v>1.3769999999999999E-2</v>
      </c>
      <c r="E20">
        <v>1.2351000000000001E-2</v>
      </c>
      <c r="F20">
        <v>1.2388E-2</v>
      </c>
    </row>
    <row r="21" spans="1:6" x14ac:dyDescent="0.25">
      <c r="A21">
        <v>19</v>
      </c>
      <c r="B21">
        <v>2097152</v>
      </c>
      <c r="C21">
        <v>993</v>
      </c>
      <c r="D21">
        <v>3.4104000000000002E-2</v>
      </c>
      <c r="E21">
        <v>2.4919E-2</v>
      </c>
      <c r="F21">
        <v>2.4986999999999999E-2</v>
      </c>
    </row>
    <row r="22" spans="1:6" x14ac:dyDescent="0.25">
      <c r="A22">
        <v>20</v>
      </c>
      <c r="B22">
        <v>4194304</v>
      </c>
      <c r="C22">
        <v>993</v>
      </c>
      <c r="D22">
        <v>6.4355999999999997E-2</v>
      </c>
      <c r="E22">
        <v>5.0375999999999997E-2</v>
      </c>
      <c r="F22">
        <v>5.0493999999999997E-2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3BCB-6C75-4F70-84D6-A97A6920B024}">
  <dimension ref="A1:F22"/>
  <sheetViews>
    <sheetView workbookViewId="0">
      <selection sqref="A1:F22"/>
    </sheetView>
  </sheetViews>
  <sheetFormatPr defaultRowHeight="15" x14ac:dyDescent="0.25"/>
  <cols>
    <col min="3" max="3" width="12.42578125" customWidth="1"/>
    <col min="4" max="4" width="11.85546875" customWidth="1"/>
    <col min="5" max="5" width="11.5703125" customWidth="1"/>
    <col min="6" max="6" width="15.28515625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4</v>
      </c>
      <c r="C2">
        <v>1000</v>
      </c>
      <c r="D2">
        <v>3.0000000000000001E-6</v>
      </c>
      <c r="E2">
        <v>0</v>
      </c>
      <c r="F2">
        <v>0</v>
      </c>
    </row>
    <row r="3" spans="1:6" x14ac:dyDescent="0.25">
      <c r="A3">
        <v>1</v>
      </c>
      <c r="B3">
        <v>8</v>
      </c>
      <c r="C3">
        <v>1000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16</v>
      </c>
      <c r="C4">
        <v>1000</v>
      </c>
      <c r="D4">
        <v>0</v>
      </c>
      <c r="E4">
        <v>0</v>
      </c>
      <c r="F4">
        <v>0</v>
      </c>
    </row>
    <row r="5" spans="1:6" x14ac:dyDescent="0.25">
      <c r="A5">
        <v>3</v>
      </c>
      <c r="B5">
        <v>32</v>
      </c>
      <c r="C5">
        <v>1000</v>
      </c>
      <c r="D5">
        <v>9.9999999999999995E-7</v>
      </c>
      <c r="E5">
        <v>0</v>
      </c>
      <c r="F5">
        <v>0</v>
      </c>
    </row>
    <row r="6" spans="1:6" x14ac:dyDescent="0.25">
      <c r="A6">
        <v>4</v>
      </c>
      <c r="B6">
        <v>64</v>
      </c>
      <c r="C6">
        <v>1000</v>
      </c>
      <c r="D6">
        <v>1.9999999999999999E-6</v>
      </c>
      <c r="E6">
        <v>9.9999999999999995E-7</v>
      </c>
      <c r="F6">
        <v>9.9999999999999995E-7</v>
      </c>
    </row>
    <row r="7" spans="1:6" x14ac:dyDescent="0.25">
      <c r="A7">
        <v>5</v>
      </c>
      <c r="B7">
        <v>128</v>
      </c>
      <c r="C7">
        <v>1000</v>
      </c>
      <c r="D7">
        <v>9.0000000000000002E-6</v>
      </c>
      <c r="E7">
        <v>1.9999999999999999E-6</v>
      </c>
      <c r="F7">
        <v>1.9999999999999999E-6</v>
      </c>
    </row>
    <row r="8" spans="1:6" x14ac:dyDescent="0.25">
      <c r="A8">
        <v>6</v>
      </c>
      <c r="B8">
        <v>256</v>
      </c>
      <c r="C8">
        <v>986</v>
      </c>
      <c r="D8">
        <v>2.1999999999999999E-5</v>
      </c>
      <c r="E8">
        <v>1.5E-5</v>
      </c>
      <c r="F8">
        <v>1.5999999999999999E-5</v>
      </c>
    </row>
    <row r="9" spans="1:6" x14ac:dyDescent="0.25">
      <c r="A9">
        <v>7</v>
      </c>
      <c r="B9">
        <v>512</v>
      </c>
      <c r="C9">
        <v>986</v>
      </c>
      <c r="D9">
        <v>2.5999999999999998E-5</v>
      </c>
      <c r="E9">
        <v>1.9000000000000001E-5</v>
      </c>
      <c r="F9">
        <v>2.0000000000000002E-5</v>
      </c>
    </row>
    <row r="10" spans="1:6" x14ac:dyDescent="0.25">
      <c r="A10">
        <v>8</v>
      </c>
      <c r="B10">
        <v>1024</v>
      </c>
      <c r="C10">
        <v>987</v>
      </c>
      <c r="D10">
        <v>3.3000000000000003E-5</v>
      </c>
      <c r="E10">
        <v>2.5999999999999998E-5</v>
      </c>
      <c r="F10">
        <v>2.6999999999999999E-5</v>
      </c>
    </row>
    <row r="11" spans="1:6" x14ac:dyDescent="0.25">
      <c r="A11">
        <v>9</v>
      </c>
      <c r="B11">
        <v>2048</v>
      </c>
      <c r="C11">
        <v>986</v>
      </c>
      <c r="D11">
        <v>5.8E-5</v>
      </c>
      <c r="E11">
        <v>4.1E-5</v>
      </c>
      <c r="F11">
        <v>4.1999999999999998E-5</v>
      </c>
    </row>
    <row r="12" spans="1:6" x14ac:dyDescent="0.25">
      <c r="A12">
        <v>10</v>
      </c>
      <c r="B12">
        <v>4096</v>
      </c>
      <c r="C12">
        <v>985</v>
      </c>
      <c r="D12">
        <v>1.05E-4</v>
      </c>
      <c r="E12">
        <v>7.1000000000000005E-5</v>
      </c>
      <c r="F12">
        <v>7.2000000000000002E-5</v>
      </c>
    </row>
    <row r="13" spans="1:6" x14ac:dyDescent="0.25">
      <c r="A13">
        <v>11</v>
      </c>
      <c r="B13">
        <v>8192</v>
      </c>
      <c r="C13">
        <v>985</v>
      </c>
      <c r="D13">
        <v>1.34E-4</v>
      </c>
      <c r="E13">
        <v>1.2899999999999999E-4</v>
      </c>
      <c r="F13">
        <v>1.3100000000000001E-4</v>
      </c>
    </row>
    <row r="14" spans="1:6" x14ac:dyDescent="0.25">
      <c r="A14">
        <v>12</v>
      </c>
      <c r="B14">
        <v>16384</v>
      </c>
      <c r="C14">
        <v>984</v>
      </c>
      <c r="D14">
        <v>1.454E-3</v>
      </c>
      <c r="E14">
        <v>2.4600000000000002E-4</v>
      </c>
      <c r="F14">
        <v>2.5000000000000001E-4</v>
      </c>
    </row>
    <row r="15" spans="1:6" x14ac:dyDescent="0.25">
      <c r="A15">
        <v>13</v>
      </c>
      <c r="B15">
        <v>32768</v>
      </c>
      <c r="C15">
        <v>984</v>
      </c>
      <c r="D15">
        <v>1.8389999999999999E-3</v>
      </c>
      <c r="E15">
        <v>4.6999999999999999E-4</v>
      </c>
      <c r="F15">
        <v>4.86E-4</v>
      </c>
    </row>
    <row r="16" spans="1:6" x14ac:dyDescent="0.25">
      <c r="A16">
        <v>14</v>
      </c>
      <c r="B16">
        <v>65536</v>
      </c>
      <c r="C16">
        <v>985</v>
      </c>
      <c r="D16">
        <v>9.5399999999999999E-4</v>
      </c>
      <c r="E16">
        <v>9.2100000000000005E-4</v>
      </c>
      <c r="F16">
        <v>9.2699999999999998E-4</v>
      </c>
    </row>
    <row r="17" spans="1:6" x14ac:dyDescent="0.25">
      <c r="A17">
        <v>15</v>
      </c>
      <c r="B17">
        <v>131072</v>
      </c>
      <c r="C17">
        <v>984</v>
      </c>
      <c r="D17">
        <v>3.0500000000000002E-3</v>
      </c>
      <c r="E17">
        <v>1.8309999999999999E-3</v>
      </c>
      <c r="F17">
        <v>1.8420000000000001E-3</v>
      </c>
    </row>
    <row r="18" spans="1:6" x14ac:dyDescent="0.25">
      <c r="A18">
        <v>16</v>
      </c>
      <c r="B18">
        <v>262144</v>
      </c>
      <c r="C18">
        <v>985</v>
      </c>
      <c r="D18">
        <v>3.9189999999999997E-3</v>
      </c>
      <c r="E18">
        <v>3.6549999999999998E-3</v>
      </c>
      <c r="F18">
        <v>3.6640000000000002E-3</v>
      </c>
    </row>
    <row r="19" spans="1:6" x14ac:dyDescent="0.25">
      <c r="A19">
        <v>17</v>
      </c>
      <c r="B19">
        <v>524288</v>
      </c>
      <c r="C19">
        <v>985</v>
      </c>
      <c r="D19">
        <v>8.9490000000000004E-3</v>
      </c>
      <c r="E19">
        <v>7.3460000000000001E-3</v>
      </c>
      <c r="F19">
        <v>7.3699999999999998E-3</v>
      </c>
    </row>
    <row r="20" spans="1:6" x14ac:dyDescent="0.25">
      <c r="A20">
        <v>18</v>
      </c>
      <c r="B20">
        <v>1048576</v>
      </c>
      <c r="C20">
        <v>985</v>
      </c>
      <c r="D20">
        <v>1.5559E-2</v>
      </c>
      <c r="E20">
        <v>1.4642000000000001E-2</v>
      </c>
      <c r="F20">
        <v>1.4670000000000001E-2</v>
      </c>
    </row>
    <row r="21" spans="1:6" x14ac:dyDescent="0.25">
      <c r="A21">
        <v>19</v>
      </c>
      <c r="B21">
        <v>2097152</v>
      </c>
      <c r="C21">
        <v>985</v>
      </c>
      <c r="D21">
        <v>3.0501E-2</v>
      </c>
      <c r="E21">
        <v>2.9256999999999998E-2</v>
      </c>
      <c r="F21">
        <v>2.9293E-2</v>
      </c>
    </row>
    <row r="22" spans="1:6" x14ac:dyDescent="0.25">
      <c r="A22">
        <v>20</v>
      </c>
      <c r="B22">
        <v>4194304</v>
      </c>
      <c r="C22">
        <v>985</v>
      </c>
      <c r="D22">
        <v>6.4501000000000003E-2</v>
      </c>
      <c r="E22">
        <v>5.9830000000000001E-2</v>
      </c>
      <c r="F22">
        <v>5.9936000000000003E-2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3853-57CF-458F-8B59-5339768E398C}">
  <dimension ref="A1:F22"/>
  <sheetViews>
    <sheetView workbookViewId="0">
      <selection activeCell="F22" sqref="A1:F22"/>
    </sheetView>
  </sheetViews>
  <sheetFormatPr defaultRowHeight="15" x14ac:dyDescent="0.25"/>
  <cols>
    <col min="3" max="3" width="12.42578125" customWidth="1"/>
    <col min="4" max="4" width="11.85546875" customWidth="1"/>
    <col min="5" max="5" width="11.5703125" customWidth="1"/>
    <col min="6" max="6" width="15.28515625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4</v>
      </c>
      <c r="C2">
        <v>1000</v>
      </c>
      <c r="D2">
        <v>3.0000000000000001E-6</v>
      </c>
      <c r="E2">
        <v>0</v>
      </c>
      <c r="F2">
        <v>0</v>
      </c>
    </row>
    <row r="3" spans="1:6" x14ac:dyDescent="0.25">
      <c r="A3">
        <v>1</v>
      </c>
      <c r="B3">
        <v>8</v>
      </c>
      <c r="C3">
        <v>1000</v>
      </c>
      <c r="D3">
        <v>3.0000000000000001E-6</v>
      </c>
      <c r="E3">
        <v>0</v>
      </c>
      <c r="F3">
        <v>0</v>
      </c>
    </row>
    <row r="4" spans="1:6" x14ac:dyDescent="0.25">
      <c r="A4">
        <v>2</v>
      </c>
      <c r="B4">
        <v>16</v>
      </c>
      <c r="C4">
        <v>1000</v>
      </c>
      <c r="D4">
        <v>0</v>
      </c>
      <c r="E4">
        <v>0</v>
      </c>
      <c r="F4">
        <v>0</v>
      </c>
    </row>
    <row r="5" spans="1:6" x14ac:dyDescent="0.25">
      <c r="A5">
        <v>3</v>
      </c>
      <c r="B5">
        <v>32</v>
      </c>
      <c r="C5">
        <v>1000</v>
      </c>
      <c r="D5">
        <v>9.9999999999999995E-7</v>
      </c>
      <c r="E5">
        <v>0</v>
      </c>
      <c r="F5">
        <v>0</v>
      </c>
    </row>
    <row r="6" spans="1:6" x14ac:dyDescent="0.25">
      <c r="A6">
        <v>4</v>
      </c>
      <c r="B6">
        <v>64</v>
      </c>
      <c r="C6">
        <v>1000</v>
      </c>
      <c r="D6">
        <v>1.9999999999999999E-6</v>
      </c>
      <c r="E6">
        <v>9.9999999999999995E-7</v>
      </c>
      <c r="F6">
        <v>9.9999999999999995E-7</v>
      </c>
    </row>
    <row r="7" spans="1:6" x14ac:dyDescent="0.25">
      <c r="A7">
        <v>5</v>
      </c>
      <c r="B7">
        <v>128</v>
      </c>
      <c r="C7">
        <v>1000</v>
      </c>
      <c r="D7">
        <v>5.0000000000000004E-6</v>
      </c>
      <c r="E7">
        <v>1.9999999999999999E-6</v>
      </c>
      <c r="F7">
        <v>1.9999999999999999E-6</v>
      </c>
    </row>
    <row r="8" spans="1:6" x14ac:dyDescent="0.25">
      <c r="A8">
        <v>6</v>
      </c>
      <c r="B8">
        <v>256</v>
      </c>
      <c r="C8">
        <v>1000</v>
      </c>
      <c r="D8">
        <v>9.0000000000000002E-6</v>
      </c>
      <c r="E8">
        <v>3.9999999999999998E-6</v>
      </c>
      <c r="F8">
        <v>3.9999999999999998E-6</v>
      </c>
    </row>
    <row r="9" spans="1:6" x14ac:dyDescent="0.25">
      <c r="A9">
        <v>7</v>
      </c>
      <c r="B9">
        <v>512</v>
      </c>
      <c r="C9">
        <v>974</v>
      </c>
      <c r="D9">
        <v>4.8000000000000001E-5</v>
      </c>
      <c r="E9">
        <v>3.1000000000000001E-5</v>
      </c>
      <c r="F9">
        <v>3.8000000000000002E-5</v>
      </c>
    </row>
    <row r="10" spans="1:6" x14ac:dyDescent="0.25">
      <c r="A10">
        <v>8</v>
      </c>
      <c r="B10">
        <v>1024</v>
      </c>
      <c r="C10">
        <v>972</v>
      </c>
      <c r="D10">
        <v>6.7999999999999999E-5</v>
      </c>
      <c r="E10">
        <v>4.0000000000000003E-5</v>
      </c>
      <c r="F10">
        <v>4.6E-5</v>
      </c>
    </row>
    <row r="11" spans="1:6" x14ac:dyDescent="0.25">
      <c r="A11">
        <v>9</v>
      </c>
      <c r="B11">
        <v>2048</v>
      </c>
      <c r="C11">
        <v>973</v>
      </c>
      <c r="D11">
        <v>7.3999999999999996E-5</v>
      </c>
      <c r="E11">
        <v>5.8E-5</v>
      </c>
      <c r="F11">
        <v>6.3E-5</v>
      </c>
    </row>
    <row r="12" spans="1:6" x14ac:dyDescent="0.25">
      <c r="A12">
        <v>10</v>
      </c>
      <c r="B12">
        <v>4096</v>
      </c>
      <c r="C12">
        <v>969</v>
      </c>
      <c r="D12">
        <v>1.0900000000000001E-4</v>
      </c>
      <c r="E12">
        <v>9.2E-5</v>
      </c>
      <c r="F12">
        <v>9.7999999999999997E-5</v>
      </c>
    </row>
    <row r="13" spans="1:6" x14ac:dyDescent="0.25">
      <c r="A13">
        <v>11</v>
      </c>
      <c r="B13">
        <v>8192</v>
      </c>
      <c r="C13">
        <v>968</v>
      </c>
      <c r="D13">
        <v>1.526E-3</v>
      </c>
      <c r="E13">
        <v>1.6200000000000001E-4</v>
      </c>
      <c r="F13">
        <v>1.93E-4</v>
      </c>
    </row>
    <row r="14" spans="1:6" x14ac:dyDescent="0.25">
      <c r="A14">
        <v>12</v>
      </c>
      <c r="B14">
        <v>16384</v>
      </c>
      <c r="C14">
        <v>968</v>
      </c>
      <c r="D14">
        <v>1.139E-3</v>
      </c>
      <c r="E14">
        <v>3.0299999999999999E-4</v>
      </c>
      <c r="F14">
        <v>3.1700000000000001E-4</v>
      </c>
    </row>
    <row r="15" spans="1:6" x14ac:dyDescent="0.25">
      <c r="A15">
        <v>13</v>
      </c>
      <c r="B15">
        <v>32768</v>
      </c>
      <c r="C15">
        <v>970</v>
      </c>
      <c r="D15">
        <v>1.5219999999999999E-3</v>
      </c>
      <c r="E15">
        <v>5.8600000000000004E-4</v>
      </c>
      <c r="F15">
        <v>5.9400000000000002E-4</v>
      </c>
    </row>
    <row r="16" spans="1:6" x14ac:dyDescent="0.25">
      <c r="A16">
        <v>14</v>
      </c>
      <c r="B16">
        <v>65536</v>
      </c>
      <c r="C16">
        <v>969</v>
      </c>
      <c r="D16">
        <v>2.1800000000000001E-3</v>
      </c>
      <c r="E16">
        <v>1.1950000000000001E-3</v>
      </c>
      <c r="F16">
        <v>1.217E-3</v>
      </c>
    </row>
    <row r="17" spans="1:6" x14ac:dyDescent="0.25">
      <c r="A17">
        <v>15</v>
      </c>
      <c r="B17">
        <v>131072</v>
      </c>
      <c r="C17">
        <v>968</v>
      </c>
      <c r="D17">
        <v>4.1580000000000002E-3</v>
      </c>
      <c r="E17">
        <v>2.2729999999999998E-3</v>
      </c>
      <c r="F17">
        <v>2.307E-3</v>
      </c>
    </row>
    <row r="18" spans="1:6" x14ac:dyDescent="0.25">
      <c r="A18">
        <v>16</v>
      </c>
      <c r="B18">
        <v>262144</v>
      </c>
      <c r="C18">
        <v>968</v>
      </c>
      <c r="D18">
        <v>5.4580000000000002E-3</v>
      </c>
      <c r="E18">
        <v>4.4320000000000002E-3</v>
      </c>
      <c r="F18">
        <v>4.4539999999999996E-3</v>
      </c>
    </row>
    <row r="19" spans="1:6" x14ac:dyDescent="0.25">
      <c r="A19">
        <v>17</v>
      </c>
      <c r="B19">
        <v>524288</v>
      </c>
      <c r="C19">
        <v>969</v>
      </c>
      <c r="D19">
        <v>9.9690000000000004E-3</v>
      </c>
      <c r="E19">
        <v>8.7620000000000007E-3</v>
      </c>
      <c r="F19">
        <v>8.7810000000000006E-3</v>
      </c>
    </row>
    <row r="20" spans="1:6" x14ac:dyDescent="0.25">
      <c r="A20">
        <v>18</v>
      </c>
      <c r="B20">
        <v>1048576</v>
      </c>
      <c r="C20">
        <v>968</v>
      </c>
      <c r="D20">
        <v>2.6405999999999999E-2</v>
      </c>
      <c r="E20">
        <v>1.7596000000000001E-2</v>
      </c>
      <c r="F20">
        <v>1.7648E-2</v>
      </c>
    </row>
    <row r="21" spans="1:6" x14ac:dyDescent="0.25">
      <c r="A21">
        <v>19</v>
      </c>
      <c r="B21">
        <v>2097152</v>
      </c>
      <c r="C21">
        <v>969</v>
      </c>
      <c r="D21">
        <v>3.9211000000000003E-2</v>
      </c>
      <c r="E21">
        <v>3.4999000000000002E-2</v>
      </c>
      <c r="F21">
        <v>3.5040000000000002E-2</v>
      </c>
    </row>
    <row r="22" spans="1:6" x14ac:dyDescent="0.25">
      <c r="A22">
        <v>20</v>
      </c>
      <c r="B22">
        <v>4194304</v>
      </c>
      <c r="C22">
        <v>969</v>
      </c>
      <c r="D22">
        <v>7.5393000000000002E-2</v>
      </c>
      <c r="E22">
        <v>6.9845000000000004E-2</v>
      </c>
      <c r="F22">
        <v>6.9918999999999995E-2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9DEA-6467-4394-9218-56C77ECFE592}">
  <dimension ref="C1:CM23"/>
  <sheetViews>
    <sheetView tabSelected="1" topLeftCell="BU10" zoomScale="118" zoomScaleNormal="118" workbookViewId="0">
      <selection activeCell="CP2" sqref="CP2"/>
    </sheetView>
  </sheetViews>
  <sheetFormatPr defaultRowHeight="15" x14ac:dyDescent="0.25"/>
  <sheetData>
    <row r="1" spans="3:91" x14ac:dyDescent="0.25">
      <c r="C1" t="s">
        <v>56</v>
      </c>
      <c r="L1" t="s">
        <v>63</v>
      </c>
      <c r="Q1" t="s">
        <v>64</v>
      </c>
      <c r="W1" t="s">
        <v>78</v>
      </c>
      <c r="AG1" t="s">
        <v>79</v>
      </c>
      <c r="AM1" t="s">
        <v>81</v>
      </c>
      <c r="AT1" t="s">
        <v>85</v>
      </c>
      <c r="BF1" t="s">
        <v>87</v>
      </c>
      <c r="BK1" t="s">
        <v>88</v>
      </c>
      <c r="BP1" t="s">
        <v>89</v>
      </c>
      <c r="BU1" t="s">
        <v>90</v>
      </c>
      <c r="BZ1" t="s">
        <v>91</v>
      </c>
      <c r="CE1" t="s">
        <v>92</v>
      </c>
      <c r="CJ1" t="s">
        <v>93</v>
      </c>
    </row>
    <row r="2" spans="3:91" x14ac:dyDescent="0.25">
      <c r="C2" t="s">
        <v>45</v>
      </c>
      <c r="D2" t="s">
        <v>57</v>
      </c>
      <c r="E2" t="s">
        <v>75</v>
      </c>
      <c r="F2" t="s">
        <v>58</v>
      </c>
      <c r="G2" t="s">
        <v>73</v>
      </c>
      <c r="H2" t="s">
        <v>59</v>
      </c>
      <c r="I2" t="s">
        <v>74</v>
      </c>
      <c r="L2" t="s">
        <v>45</v>
      </c>
      <c r="M2" t="s">
        <v>57</v>
      </c>
      <c r="N2" t="s">
        <v>58</v>
      </c>
      <c r="O2" t="s">
        <v>59</v>
      </c>
      <c r="Q2" t="s">
        <v>45</v>
      </c>
      <c r="R2" t="s">
        <v>60</v>
      </c>
      <c r="S2" t="s">
        <v>61</v>
      </c>
      <c r="T2" t="s">
        <v>62</v>
      </c>
      <c r="W2" t="s">
        <v>45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76</v>
      </c>
      <c r="AD2" t="s">
        <v>77</v>
      </c>
      <c r="AG2" t="s">
        <v>45</v>
      </c>
      <c r="AH2" t="s">
        <v>80</v>
      </c>
      <c r="AI2" t="s">
        <v>55</v>
      </c>
      <c r="AJ2" t="s">
        <v>65</v>
      </c>
      <c r="AM2" t="s">
        <v>45</v>
      </c>
      <c r="AN2" t="s">
        <v>82</v>
      </c>
      <c r="AO2" t="s">
        <v>84</v>
      </c>
      <c r="AP2" t="s">
        <v>83</v>
      </c>
      <c r="AS2" t="s">
        <v>86</v>
      </c>
      <c r="AT2" t="s">
        <v>45</v>
      </c>
      <c r="AU2" t="s">
        <v>55</v>
      </c>
      <c r="AV2" t="s">
        <v>80</v>
      </c>
      <c r="AW2" t="s">
        <v>65</v>
      </c>
      <c r="AX2" t="s">
        <v>66</v>
      </c>
      <c r="AY2" t="s">
        <v>67</v>
      </c>
      <c r="AZ2" t="s">
        <v>68</v>
      </c>
      <c r="BA2" t="s">
        <v>69</v>
      </c>
      <c r="BB2" t="s">
        <v>76</v>
      </c>
      <c r="BC2" t="s">
        <v>77</v>
      </c>
      <c r="BF2" t="s">
        <v>45</v>
      </c>
      <c r="BG2" t="s">
        <v>4</v>
      </c>
      <c r="BH2" t="s">
        <v>9</v>
      </c>
      <c r="BI2" t="s">
        <v>7</v>
      </c>
      <c r="BK2" t="s">
        <v>45</v>
      </c>
      <c r="BL2" t="s">
        <v>4</v>
      </c>
      <c r="BM2" t="s">
        <v>9</v>
      </c>
      <c r="BN2" t="s">
        <v>7</v>
      </c>
      <c r="BP2" t="s">
        <v>45</v>
      </c>
      <c r="BQ2" t="s">
        <v>4</v>
      </c>
      <c r="BR2" t="s">
        <v>9</v>
      </c>
      <c r="BS2" t="s">
        <v>7</v>
      </c>
      <c r="BU2" t="s">
        <v>45</v>
      </c>
      <c r="BV2" t="s">
        <v>4</v>
      </c>
      <c r="BW2" t="s">
        <v>9</v>
      </c>
      <c r="BX2" t="s">
        <v>7</v>
      </c>
      <c r="BZ2" t="s">
        <v>45</v>
      </c>
      <c r="CA2" t="s">
        <v>4</v>
      </c>
      <c r="CB2" t="s">
        <v>9</v>
      </c>
      <c r="CC2" t="s">
        <v>7</v>
      </c>
      <c r="CE2" t="s">
        <v>45</v>
      </c>
      <c r="CF2" t="s">
        <v>4</v>
      </c>
      <c r="CG2" t="s">
        <v>9</v>
      </c>
      <c r="CH2" t="s">
        <v>7</v>
      </c>
      <c r="CJ2" t="s">
        <v>45</v>
      </c>
      <c r="CK2" t="s">
        <v>4</v>
      </c>
      <c r="CL2" t="s">
        <v>9</v>
      </c>
      <c r="CM2" t="s">
        <v>7</v>
      </c>
    </row>
    <row r="3" spans="3:91" x14ac:dyDescent="0.25">
      <c r="C3" cm="1">
        <f t="array" ref="C3:C23">Serial[Bytes]</f>
        <v>4</v>
      </c>
      <c r="D3" cm="1">
        <f t="array" ref="D3:D23">Serial[Max Time]</f>
        <v>6.0000000000000002E-6</v>
      </c>
      <c r="E3" cm="1">
        <f t="array" ref="E3:E23">Parallel_P1[Max Time]</f>
        <v>3.9999999999999998E-6</v>
      </c>
      <c r="F3" cm="1">
        <f t="array" ref="F3:F23">Serial[Average Time]</f>
        <v>0</v>
      </c>
      <c r="G3" cm="1">
        <f t="array" ref="G3:G23">Parallel_P1[Average Time]</f>
        <v>0</v>
      </c>
      <c r="H3" cm="1">
        <f t="array" ref="H3:H23">Serial[Min Time]</f>
        <v>0</v>
      </c>
      <c r="I3" cm="1">
        <f t="array" ref="I3:I23">Parallel_P1[Min Time]</f>
        <v>0</v>
      </c>
      <c r="L3" cm="1">
        <f t="array" ref="L3:L23">Serial[Bytes]</f>
        <v>4</v>
      </c>
      <c r="M3" cm="1">
        <f t="array" ref="M3:M23">Serial[Max Time]</f>
        <v>6.0000000000000002E-6</v>
      </c>
      <c r="N3" cm="1">
        <f t="array" ref="N3:N23">Serial[Average Time]</f>
        <v>0</v>
      </c>
      <c r="O3" cm="1">
        <f t="array" ref="O3:O23">Serial[Min Time]</f>
        <v>0</v>
      </c>
      <c r="Q3" cm="1">
        <f t="array" ref="Q3:Q23">Parallel_P1[Bytes]</f>
        <v>4</v>
      </c>
      <c r="R3" cm="1">
        <f t="array" ref="R3:R23">Parallel_P1[Max Time]</f>
        <v>3.9999999999999998E-6</v>
      </c>
      <c r="S3" cm="1">
        <f t="array" ref="S3:S23">Parallel_P1[Average Time]</f>
        <v>0</v>
      </c>
      <c r="T3" cm="1">
        <f t="array" ref="T3:T23">Parallel_P1[Min Time]</f>
        <v>0</v>
      </c>
      <c r="W3" cm="1">
        <f t="array" ref="W3:W23">Parallel_P1[Bytes]</f>
        <v>4</v>
      </c>
      <c r="X3" cm="1">
        <f t="array" ref="X3:X23">Parallel_P1[Max Time]</f>
        <v>3.9999999999999998E-6</v>
      </c>
      <c r="Y3" cm="1">
        <f t="array" ref="Y3:Y23">Parallel_P2[Max Time]</f>
        <v>3.0000000000000001E-6</v>
      </c>
      <c r="Z3" cm="1">
        <f t="array" ref="Z3:Z23">Parallel_P4[Max Time]</f>
        <v>1.9999999999999999E-6</v>
      </c>
      <c r="AA3" cm="1">
        <f t="array" ref="AA3:AA23">Parallel_P8[Max Time]</f>
        <v>3.0000000000000001E-6</v>
      </c>
      <c r="AB3" cm="1">
        <f t="array" ref="AB3:AB23">Parallel_P16[Max Time]</f>
        <v>3.0000000000000001E-6</v>
      </c>
      <c r="AC3" cm="1">
        <f t="array" ref="AC3:AC23">Parallel_P32[Max Time]</f>
        <v>3.0000000000000001E-6</v>
      </c>
      <c r="AD3" cm="1">
        <f t="array" ref="AD3:AD23">Parallel_P64[Max Time]</f>
        <v>3.0000000000000001E-6</v>
      </c>
      <c r="AG3" cm="1">
        <f t="array" ref="AG3:AG23">Serial[Bytes]</f>
        <v>4</v>
      </c>
      <c r="AH3" cm="1">
        <f t="array" ref="AH3:AH17">SerialMatrix[Max Time]</f>
        <v>3.0000000000000001E-6</v>
      </c>
      <c r="AI3" cm="1">
        <f t="array" ref="AI3:AI23">Serial[Max Time]</f>
        <v>6.0000000000000002E-6</v>
      </c>
      <c r="AJ3" cm="1">
        <f t="array" ref="AJ3:AJ23">Parallel_P1[Max Time]</f>
        <v>3.9999999999999998E-6</v>
      </c>
      <c r="AM3" cm="1">
        <f t="array" ref="AM3:AM17">SerialMatrix[Bytes]</f>
        <v>4</v>
      </c>
      <c r="AN3" cm="1">
        <f t="array" ref="AN3:AN17">SerialMatrix[Max Time]</f>
        <v>3.0000000000000001E-6</v>
      </c>
      <c r="AO3" cm="1">
        <f t="array" ref="AO3:AO17">SerialMatrix[Average Time]</f>
        <v>0</v>
      </c>
      <c r="AP3" cm="1">
        <f t="array" ref="AP3:AP17">SerialMatrix[Min Time]</f>
        <v>0</v>
      </c>
      <c r="AS3" cm="1">
        <f t="array" ref="AS3:AS23">_xlfn.SEQUENCE(21,1,1000,0)</f>
        <v>1000</v>
      </c>
      <c r="AT3" cm="1">
        <f t="array" ref="AT3:AT23">Serial[Bytes]</f>
        <v>4</v>
      </c>
      <c r="AU3" cm="1">
        <f t="array" ref="AU3:AU23">$AS3-Serial[Valid Runs]</f>
        <v>0</v>
      </c>
      <c r="AV3" cm="1">
        <f t="array" ref="AV3:AV17">$AS3-SerialMatrix[Valid Runs]</f>
        <v>0</v>
      </c>
      <c r="AW3" cm="1">
        <f t="array" ref="AW3:AW23">$AS3-Parallel_P1[Valid Runs]</f>
        <v>0</v>
      </c>
      <c r="AX3" cm="1">
        <f t="array" ref="AX3:AX23">$AS3-Parallel_P2[Valid Runs]</f>
        <v>0</v>
      </c>
      <c r="AY3" cm="1">
        <f t="array" ref="AY3:AY23">$AS3-Parallel_P4[Valid Runs]</f>
        <v>0</v>
      </c>
      <c r="AZ3" cm="1">
        <f t="array" ref="AZ3:AZ23">$AS3-Parallel_P8[Valid Runs]</f>
        <v>0</v>
      </c>
      <c r="BA3" cm="1">
        <f t="array" ref="BA3:BA23">$AS3-Parallel_P16[Valid Runs]</f>
        <v>0</v>
      </c>
      <c r="BB3" cm="1">
        <f t="array" ref="BB3:BB23">$AS3-Parallel_P32[Valid Runs]</f>
        <v>0</v>
      </c>
      <c r="BC3" cm="1">
        <f t="array" ref="BC3:BC23">$AS3-Parallel_P64[Valid Runs]</f>
        <v>0</v>
      </c>
      <c r="BF3" cm="1">
        <f t="array" ref="BF3:BF23">Parallel_P1[Bytes]</f>
        <v>4</v>
      </c>
      <c r="BG3" cm="1">
        <f t="array" ref="BG3:BG23">Parallel_P1[Max Time]</f>
        <v>3.9999999999999998E-6</v>
      </c>
      <c r="BH3" cm="1">
        <f t="array" ref="BH3:BH23">Parallel_P1[Average Time]</f>
        <v>0</v>
      </c>
      <c r="BI3" cm="1">
        <f t="array" ref="BI3:BI23">Parallel_P1[Min Time]</f>
        <v>0</v>
      </c>
      <c r="BK3" cm="1">
        <f t="array" ref="BK3:BK23">Parallel_P2[Bytes]</f>
        <v>4</v>
      </c>
      <c r="BL3" cm="1">
        <f t="array" ref="BL3:BL23">Parallel_P2[Max Time]</f>
        <v>3.0000000000000001E-6</v>
      </c>
      <c r="BM3" cm="1">
        <f t="array" ref="BM3:BM23">Parallel_P2[Average Time]</f>
        <v>0</v>
      </c>
      <c r="BN3" cm="1">
        <f t="array" ref="BN3:BN23">Parallel_P2[Min Time]</f>
        <v>0</v>
      </c>
      <c r="BP3" cm="1">
        <f t="array" ref="BP3:BP23">Parallel_P4[Bytes]</f>
        <v>4</v>
      </c>
      <c r="BQ3" cm="1">
        <f t="array" ref="BQ3:BQ23">Parallel_P4[Max Time]</f>
        <v>1.9999999999999999E-6</v>
      </c>
      <c r="BR3" cm="1">
        <f t="array" ref="BR3:BR23">Parallel_P4[Average Time]</f>
        <v>0</v>
      </c>
      <c r="BS3" cm="1">
        <f t="array" ref="BS3:BS23">Parallel_P4[Min Time]</f>
        <v>0</v>
      </c>
      <c r="BU3" cm="1">
        <f t="array" ref="BU3:BU23">Parallel_P8[Bytes]</f>
        <v>4</v>
      </c>
      <c r="BV3" cm="1">
        <f t="array" ref="BV3:BV23">Parallel_P8[Max Time]</f>
        <v>3.0000000000000001E-6</v>
      </c>
      <c r="BW3" cm="1">
        <f t="array" ref="BW3:BW23">Parallel_P8[Average Time]</f>
        <v>0</v>
      </c>
      <c r="BX3" cm="1">
        <f t="array" ref="BX3:BX23">Parallel_P8[Min Time]</f>
        <v>0</v>
      </c>
      <c r="BZ3" cm="1">
        <f t="array" ref="BZ3:BZ23">Parallel_P16[Bytes]</f>
        <v>4</v>
      </c>
      <c r="CA3" cm="1">
        <f t="array" ref="CA3:CA23">Parallel_P16[Max Time]</f>
        <v>3.0000000000000001E-6</v>
      </c>
      <c r="CB3" cm="1">
        <f t="array" ref="CB3:CB23">Parallel_P16[Average Time]</f>
        <v>0</v>
      </c>
      <c r="CC3" cm="1">
        <f t="array" ref="CC3:CC23">Parallel_P16[Min Time]</f>
        <v>0</v>
      </c>
      <c r="CE3" cm="1">
        <f t="array" ref="CE3:CE23">Parallel_P32[Bytes]</f>
        <v>4</v>
      </c>
      <c r="CF3" cm="1">
        <f t="array" ref="CF3:CF23">Parallel_P32[Max Time]</f>
        <v>3.0000000000000001E-6</v>
      </c>
      <c r="CG3" cm="1">
        <f t="array" ref="CG3:CG23">Parallel_P32[Average Time]</f>
        <v>0</v>
      </c>
      <c r="CH3" cm="1">
        <f t="array" ref="CH3:CH23">Parallel_P32[Min Time]</f>
        <v>0</v>
      </c>
      <c r="CJ3" cm="1">
        <f t="array" ref="CJ3:CJ23">Parallel_P64[Bytes]</f>
        <v>4</v>
      </c>
      <c r="CK3" cm="1">
        <f t="array" ref="CK3:CK23">Parallel_P64[Max Time]</f>
        <v>3.0000000000000001E-6</v>
      </c>
      <c r="CL3" cm="1">
        <f t="array" ref="CL3:CL23">Parallel_P64[Average Time]</f>
        <v>0</v>
      </c>
      <c r="CM3" cm="1">
        <f t="array" ref="CM3:CM23">Parallel_P64[Min Time]</f>
        <v>0</v>
      </c>
    </row>
    <row r="4" spans="3:91" x14ac:dyDescent="0.25">
      <c r="C4">
        <v>8</v>
      </c>
      <c r="D4">
        <v>0</v>
      </c>
      <c r="E4">
        <v>3.8000000000000002E-5</v>
      </c>
      <c r="F4">
        <v>0</v>
      </c>
      <c r="G4">
        <v>0</v>
      </c>
      <c r="H4">
        <v>0</v>
      </c>
      <c r="I4">
        <v>0</v>
      </c>
      <c r="L4">
        <v>8</v>
      </c>
      <c r="M4">
        <v>0</v>
      </c>
      <c r="N4">
        <v>0</v>
      </c>
      <c r="O4">
        <v>0</v>
      </c>
      <c r="Q4">
        <v>8</v>
      </c>
      <c r="R4">
        <v>3.8000000000000002E-5</v>
      </c>
      <c r="S4">
        <v>0</v>
      </c>
      <c r="T4">
        <v>0</v>
      </c>
      <c r="W4">
        <v>8</v>
      </c>
      <c r="X4">
        <v>3.8000000000000002E-5</v>
      </c>
      <c r="Y4">
        <v>0</v>
      </c>
      <c r="Z4">
        <v>1.1E-5</v>
      </c>
      <c r="AA4">
        <v>0</v>
      </c>
      <c r="AB4">
        <v>0</v>
      </c>
      <c r="AC4">
        <v>0</v>
      </c>
      <c r="AD4">
        <v>3.0000000000000001E-6</v>
      </c>
      <c r="AG4">
        <v>8</v>
      </c>
      <c r="AH4">
        <v>6.9999999999999999E-6</v>
      </c>
      <c r="AI4">
        <v>0</v>
      </c>
      <c r="AJ4">
        <v>3.8000000000000002E-5</v>
      </c>
      <c r="AM4">
        <v>8</v>
      </c>
      <c r="AN4">
        <v>6.9999999999999999E-6</v>
      </c>
      <c r="AO4">
        <v>0</v>
      </c>
      <c r="AP4">
        <v>0</v>
      </c>
      <c r="AS4">
        <v>1000</v>
      </c>
      <c r="AT4">
        <v>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F4">
        <v>8</v>
      </c>
      <c r="BG4">
        <v>3.8000000000000002E-5</v>
      </c>
      <c r="BH4">
        <v>0</v>
      </c>
      <c r="BI4">
        <v>0</v>
      </c>
      <c r="BK4">
        <v>8</v>
      </c>
      <c r="BL4">
        <v>0</v>
      </c>
      <c r="BM4">
        <v>0</v>
      </c>
      <c r="BN4">
        <v>0</v>
      </c>
      <c r="BP4">
        <v>8</v>
      </c>
      <c r="BQ4">
        <v>1.1E-5</v>
      </c>
      <c r="BR4">
        <v>0</v>
      </c>
      <c r="BS4">
        <v>0</v>
      </c>
      <c r="BU4">
        <v>8</v>
      </c>
      <c r="BV4">
        <v>0</v>
      </c>
      <c r="BW4">
        <v>0</v>
      </c>
      <c r="BX4">
        <v>0</v>
      </c>
      <c r="BZ4">
        <v>8</v>
      </c>
      <c r="CA4">
        <v>0</v>
      </c>
      <c r="CB4">
        <v>0</v>
      </c>
      <c r="CC4">
        <v>0</v>
      </c>
      <c r="CE4">
        <v>8</v>
      </c>
      <c r="CF4">
        <v>0</v>
      </c>
      <c r="CG4">
        <v>0</v>
      </c>
      <c r="CH4">
        <v>0</v>
      </c>
      <c r="CJ4">
        <v>8</v>
      </c>
      <c r="CK4">
        <v>3.0000000000000001E-6</v>
      </c>
      <c r="CL4">
        <v>0</v>
      </c>
      <c r="CM4">
        <v>0</v>
      </c>
    </row>
    <row r="5" spans="3:91" x14ac:dyDescent="0.25">
      <c r="C5">
        <v>16</v>
      </c>
      <c r="D5">
        <v>0</v>
      </c>
      <c r="E5">
        <v>9.9999999999999995E-7</v>
      </c>
      <c r="F5">
        <v>0</v>
      </c>
      <c r="G5">
        <v>0</v>
      </c>
      <c r="H5">
        <v>0</v>
      </c>
      <c r="I5">
        <v>0</v>
      </c>
      <c r="L5">
        <v>16</v>
      </c>
      <c r="M5">
        <v>0</v>
      </c>
      <c r="N5">
        <v>0</v>
      </c>
      <c r="O5">
        <v>0</v>
      </c>
      <c r="Q5">
        <v>16</v>
      </c>
      <c r="R5">
        <v>9.9999999999999995E-7</v>
      </c>
      <c r="S5">
        <v>0</v>
      </c>
      <c r="T5">
        <v>0</v>
      </c>
      <c r="W5">
        <v>16</v>
      </c>
      <c r="X5">
        <v>9.9999999999999995E-7</v>
      </c>
      <c r="Y5">
        <v>4.8000000000000001E-5</v>
      </c>
      <c r="Z5">
        <v>9.9999999999999995E-7</v>
      </c>
      <c r="AA5">
        <v>0</v>
      </c>
      <c r="AB5">
        <v>9.9999999999999995E-7</v>
      </c>
      <c r="AC5">
        <v>0</v>
      </c>
      <c r="AD5">
        <v>0</v>
      </c>
      <c r="AG5">
        <v>16</v>
      </c>
      <c r="AH5">
        <v>3.9999999999999998E-6</v>
      </c>
      <c r="AI5">
        <v>0</v>
      </c>
      <c r="AJ5">
        <v>9.9999999999999995E-7</v>
      </c>
      <c r="AM5">
        <v>16</v>
      </c>
      <c r="AN5">
        <v>3.9999999999999998E-6</v>
      </c>
      <c r="AO5">
        <v>9.9999999999999995E-7</v>
      </c>
      <c r="AP5">
        <v>9.9999999999999995E-7</v>
      </c>
      <c r="AS5">
        <v>1000</v>
      </c>
      <c r="AT5">
        <v>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F5">
        <v>16</v>
      </c>
      <c r="BG5">
        <v>9.9999999999999995E-7</v>
      </c>
      <c r="BH5">
        <v>0</v>
      </c>
      <c r="BI5">
        <v>0</v>
      </c>
      <c r="BK5">
        <v>16</v>
      </c>
      <c r="BL5">
        <v>4.8000000000000001E-5</v>
      </c>
      <c r="BM5">
        <v>9.9999999999999995E-7</v>
      </c>
      <c r="BN5">
        <v>9.9999999999999995E-7</v>
      </c>
      <c r="BP5">
        <v>16</v>
      </c>
      <c r="BQ5">
        <v>9.9999999999999995E-7</v>
      </c>
      <c r="BR5">
        <v>0</v>
      </c>
      <c r="BS5">
        <v>0</v>
      </c>
      <c r="BU5">
        <v>16</v>
      </c>
      <c r="BV5">
        <v>0</v>
      </c>
      <c r="BW5">
        <v>0</v>
      </c>
      <c r="BX5">
        <v>0</v>
      </c>
      <c r="BZ5">
        <v>16</v>
      </c>
      <c r="CA5">
        <v>9.9999999999999995E-7</v>
      </c>
      <c r="CB5">
        <v>0</v>
      </c>
      <c r="CC5">
        <v>0</v>
      </c>
      <c r="CE5">
        <v>16</v>
      </c>
      <c r="CF5">
        <v>0</v>
      </c>
      <c r="CG5">
        <v>0</v>
      </c>
      <c r="CH5">
        <v>0</v>
      </c>
      <c r="CJ5">
        <v>16</v>
      </c>
      <c r="CK5">
        <v>0</v>
      </c>
      <c r="CL5">
        <v>0</v>
      </c>
      <c r="CM5">
        <v>0</v>
      </c>
    </row>
    <row r="6" spans="3:91" x14ac:dyDescent="0.25">
      <c r="C6">
        <v>32</v>
      </c>
      <c r="D6">
        <v>9.9999999999999995E-7</v>
      </c>
      <c r="E6">
        <v>3.0000000000000001E-6</v>
      </c>
      <c r="F6">
        <v>0</v>
      </c>
      <c r="G6">
        <v>9.9999999999999995E-7</v>
      </c>
      <c r="H6">
        <v>0</v>
      </c>
      <c r="I6">
        <v>9.9999999999999995E-7</v>
      </c>
      <c r="L6">
        <v>32</v>
      </c>
      <c r="M6">
        <v>9.9999999999999995E-7</v>
      </c>
      <c r="N6">
        <v>0</v>
      </c>
      <c r="O6">
        <v>0</v>
      </c>
      <c r="Q6">
        <v>32</v>
      </c>
      <c r="R6">
        <v>3.0000000000000001E-6</v>
      </c>
      <c r="S6">
        <v>9.9999999999999995E-7</v>
      </c>
      <c r="T6">
        <v>9.9999999999999995E-7</v>
      </c>
      <c r="W6">
        <v>32</v>
      </c>
      <c r="X6">
        <v>3.0000000000000001E-6</v>
      </c>
      <c r="Y6">
        <v>1.2E-5</v>
      </c>
      <c r="Z6">
        <v>1.5E-5</v>
      </c>
      <c r="AA6">
        <v>9.9999999999999995E-7</v>
      </c>
      <c r="AB6">
        <v>6.9999999999999999E-6</v>
      </c>
      <c r="AC6">
        <v>9.9999999999999995E-7</v>
      </c>
      <c r="AD6">
        <v>9.9999999999999995E-7</v>
      </c>
      <c r="AG6">
        <v>32</v>
      </c>
      <c r="AH6">
        <v>3.9999999999999998E-6</v>
      </c>
      <c r="AI6">
        <v>9.9999999999999995E-7</v>
      </c>
      <c r="AJ6">
        <v>3.0000000000000001E-6</v>
      </c>
      <c r="AM6">
        <v>32</v>
      </c>
      <c r="AN6">
        <v>3.9999999999999998E-6</v>
      </c>
      <c r="AO6">
        <v>9.9999999999999995E-7</v>
      </c>
      <c r="AP6">
        <v>9.9999999999999995E-7</v>
      </c>
      <c r="AS6">
        <v>1000</v>
      </c>
      <c r="AT6">
        <v>32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F6">
        <v>32</v>
      </c>
      <c r="BG6">
        <v>3.0000000000000001E-6</v>
      </c>
      <c r="BH6">
        <v>9.9999999999999995E-7</v>
      </c>
      <c r="BI6">
        <v>9.9999999999999995E-7</v>
      </c>
      <c r="BK6">
        <v>32</v>
      </c>
      <c r="BL6">
        <v>1.2E-5</v>
      </c>
      <c r="BM6">
        <v>9.9999999999999995E-7</v>
      </c>
      <c r="BN6">
        <v>9.9999999999999995E-7</v>
      </c>
      <c r="BP6">
        <v>32</v>
      </c>
      <c r="BQ6">
        <v>1.5E-5</v>
      </c>
      <c r="BR6">
        <v>3.9999999999999998E-6</v>
      </c>
      <c r="BS6">
        <v>3.0000000000000001E-6</v>
      </c>
      <c r="BU6">
        <v>32</v>
      </c>
      <c r="BV6">
        <v>9.9999999999999995E-7</v>
      </c>
      <c r="BW6">
        <v>0</v>
      </c>
      <c r="BX6">
        <v>0</v>
      </c>
      <c r="BZ6">
        <v>32</v>
      </c>
      <c r="CA6">
        <v>6.9999999999999999E-6</v>
      </c>
      <c r="CB6">
        <v>0</v>
      </c>
      <c r="CC6">
        <v>0</v>
      </c>
      <c r="CE6">
        <v>32</v>
      </c>
      <c r="CF6">
        <v>9.9999999999999995E-7</v>
      </c>
      <c r="CG6">
        <v>0</v>
      </c>
      <c r="CH6">
        <v>0</v>
      </c>
      <c r="CJ6">
        <v>32</v>
      </c>
      <c r="CK6">
        <v>9.9999999999999995E-7</v>
      </c>
      <c r="CL6">
        <v>0</v>
      </c>
      <c r="CM6">
        <v>0</v>
      </c>
    </row>
    <row r="7" spans="3:91" x14ac:dyDescent="0.25">
      <c r="C7">
        <v>64</v>
      </c>
      <c r="D7">
        <v>3.0000000000000001E-6</v>
      </c>
      <c r="E7">
        <v>3.0000000000000001E-6</v>
      </c>
      <c r="F7">
        <v>9.9999999999999995E-7</v>
      </c>
      <c r="G7">
        <v>9.9999999999999995E-7</v>
      </c>
      <c r="H7">
        <v>9.9999999999999995E-7</v>
      </c>
      <c r="I7">
        <v>9.9999999999999995E-7</v>
      </c>
      <c r="L7">
        <v>64</v>
      </c>
      <c r="M7">
        <v>3.0000000000000001E-6</v>
      </c>
      <c r="N7">
        <v>9.9999999999999995E-7</v>
      </c>
      <c r="O7">
        <v>9.9999999999999995E-7</v>
      </c>
      <c r="Q7">
        <v>64</v>
      </c>
      <c r="R7">
        <v>3.0000000000000001E-6</v>
      </c>
      <c r="S7">
        <v>9.9999999999999995E-7</v>
      </c>
      <c r="T7">
        <v>9.9999999999999995E-7</v>
      </c>
      <c r="W7">
        <v>64</v>
      </c>
      <c r="X7">
        <v>3.0000000000000001E-6</v>
      </c>
      <c r="Y7">
        <v>1.2999999999999999E-5</v>
      </c>
      <c r="Z7">
        <v>1.5999999999999999E-5</v>
      </c>
      <c r="AA7">
        <v>1.2E-5</v>
      </c>
      <c r="AB7">
        <v>6.9999999999999999E-6</v>
      </c>
      <c r="AC7">
        <v>1.9999999999999999E-6</v>
      </c>
      <c r="AD7">
        <v>1.9999999999999999E-6</v>
      </c>
      <c r="AG7">
        <v>64</v>
      </c>
      <c r="AH7">
        <v>6.0000000000000002E-6</v>
      </c>
      <c r="AI7">
        <v>3.0000000000000001E-6</v>
      </c>
      <c r="AJ7">
        <v>3.0000000000000001E-6</v>
      </c>
      <c r="AM7">
        <v>64</v>
      </c>
      <c r="AN7">
        <v>6.0000000000000002E-6</v>
      </c>
      <c r="AO7">
        <v>3.9999999999999998E-6</v>
      </c>
      <c r="AP7">
        <v>3.9999999999999998E-6</v>
      </c>
      <c r="AS7">
        <v>1000</v>
      </c>
      <c r="AT7">
        <v>64</v>
      </c>
      <c r="AU7">
        <v>0</v>
      </c>
      <c r="AV7">
        <v>0</v>
      </c>
      <c r="AW7">
        <v>0</v>
      </c>
      <c r="AX7">
        <v>0</v>
      </c>
      <c r="AY7">
        <v>1</v>
      </c>
      <c r="AZ7">
        <v>2</v>
      </c>
      <c r="BA7">
        <v>0</v>
      </c>
      <c r="BB7">
        <v>0</v>
      </c>
      <c r="BC7">
        <v>0</v>
      </c>
      <c r="BF7">
        <v>64</v>
      </c>
      <c r="BG7">
        <v>3.0000000000000001E-6</v>
      </c>
      <c r="BH7">
        <v>9.9999999999999995E-7</v>
      </c>
      <c r="BI7">
        <v>9.9999999999999995E-7</v>
      </c>
      <c r="BK7">
        <v>64</v>
      </c>
      <c r="BL7">
        <v>1.2999999999999999E-5</v>
      </c>
      <c r="BM7">
        <v>9.9999999999999995E-7</v>
      </c>
      <c r="BN7">
        <v>9.9999999999999995E-7</v>
      </c>
      <c r="BP7">
        <v>64</v>
      </c>
      <c r="BQ7">
        <v>1.5999999999999999E-5</v>
      </c>
      <c r="BR7">
        <v>3.9999999999999998E-6</v>
      </c>
      <c r="BS7">
        <v>3.9999999999999998E-6</v>
      </c>
      <c r="BU7">
        <v>64</v>
      </c>
      <c r="BV7">
        <v>1.2E-5</v>
      </c>
      <c r="BW7">
        <v>6.0000000000000002E-6</v>
      </c>
      <c r="BX7">
        <v>5.0000000000000004E-6</v>
      </c>
      <c r="BZ7">
        <v>64</v>
      </c>
      <c r="CA7">
        <v>6.9999999999999999E-6</v>
      </c>
      <c r="CB7">
        <v>9.9999999999999995E-7</v>
      </c>
      <c r="CC7">
        <v>9.9999999999999995E-7</v>
      </c>
      <c r="CE7">
        <v>64</v>
      </c>
      <c r="CF7">
        <v>1.9999999999999999E-6</v>
      </c>
      <c r="CG7">
        <v>9.9999999999999995E-7</v>
      </c>
      <c r="CH7">
        <v>9.9999999999999995E-7</v>
      </c>
      <c r="CJ7">
        <v>64</v>
      </c>
      <c r="CK7">
        <v>1.9999999999999999E-6</v>
      </c>
      <c r="CL7">
        <v>9.9999999999999995E-7</v>
      </c>
      <c r="CM7">
        <v>9.9999999999999995E-7</v>
      </c>
    </row>
    <row r="8" spans="3:91" x14ac:dyDescent="0.25">
      <c r="C8">
        <v>128</v>
      </c>
      <c r="D8">
        <v>3.0000000000000001E-6</v>
      </c>
      <c r="E8">
        <v>3.9999999999999998E-6</v>
      </c>
      <c r="F8">
        <v>1.9999999999999999E-6</v>
      </c>
      <c r="G8">
        <v>1.9999999999999999E-6</v>
      </c>
      <c r="H8">
        <v>1.9999999999999999E-6</v>
      </c>
      <c r="I8">
        <v>1.9999999999999999E-6</v>
      </c>
      <c r="L8">
        <v>128</v>
      </c>
      <c r="M8">
        <v>3.0000000000000001E-6</v>
      </c>
      <c r="N8">
        <v>1.9999999999999999E-6</v>
      </c>
      <c r="O8">
        <v>1.9999999999999999E-6</v>
      </c>
      <c r="Q8">
        <v>128</v>
      </c>
      <c r="R8">
        <v>3.9999999999999998E-6</v>
      </c>
      <c r="S8">
        <v>1.9999999999999999E-6</v>
      </c>
      <c r="T8">
        <v>1.9999999999999999E-6</v>
      </c>
      <c r="W8">
        <v>128</v>
      </c>
      <c r="X8">
        <v>3.9999999999999998E-6</v>
      </c>
      <c r="Y8">
        <v>1.2999999999999999E-5</v>
      </c>
      <c r="Z8">
        <v>1.9000000000000001E-5</v>
      </c>
      <c r="AA8">
        <v>1.5999999999999999E-5</v>
      </c>
      <c r="AB8">
        <v>1.7E-5</v>
      </c>
      <c r="AC8">
        <v>9.0000000000000002E-6</v>
      </c>
      <c r="AD8">
        <v>5.0000000000000004E-6</v>
      </c>
      <c r="AG8">
        <v>128</v>
      </c>
      <c r="AH8">
        <v>1.4E-5</v>
      </c>
      <c r="AI8">
        <v>3.0000000000000001E-6</v>
      </c>
      <c r="AJ8">
        <v>3.9999999999999998E-6</v>
      </c>
      <c r="AM8">
        <v>128</v>
      </c>
      <c r="AN8">
        <v>1.4E-5</v>
      </c>
      <c r="AO8">
        <v>1.0000000000000001E-5</v>
      </c>
      <c r="AP8">
        <v>1.0000000000000001E-5</v>
      </c>
      <c r="AS8">
        <v>1000</v>
      </c>
      <c r="AT8">
        <v>128</v>
      </c>
      <c r="AU8">
        <v>0</v>
      </c>
      <c r="AV8">
        <v>0</v>
      </c>
      <c r="AW8">
        <v>0</v>
      </c>
      <c r="AX8">
        <v>0</v>
      </c>
      <c r="AY8">
        <v>2</v>
      </c>
      <c r="AZ8">
        <v>3</v>
      </c>
      <c r="BA8">
        <v>6</v>
      </c>
      <c r="BB8">
        <v>0</v>
      </c>
      <c r="BC8">
        <v>0</v>
      </c>
      <c r="BF8">
        <v>128</v>
      </c>
      <c r="BG8">
        <v>3.9999999999999998E-6</v>
      </c>
      <c r="BH8">
        <v>1.9999999999999999E-6</v>
      </c>
      <c r="BI8">
        <v>1.9999999999999999E-6</v>
      </c>
      <c r="BK8">
        <v>128</v>
      </c>
      <c r="BL8">
        <v>1.2999999999999999E-5</v>
      </c>
      <c r="BM8">
        <v>1.9999999999999999E-6</v>
      </c>
      <c r="BN8">
        <v>1.9999999999999999E-6</v>
      </c>
      <c r="BP8">
        <v>128</v>
      </c>
      <c r="BQ8">
        <v>1.9000000000000001E-5</v>
      </c>
      <c r="BR8">
        <v>5.0000000000000004E-6</v>
      </c>
      <c r="BS8">
        <v>3.9999999999999998E-6</v>
      </c>
      <c r="BU8">
        <v>128</v>
      </c>
      <c r="BV8">
        <v>1.5999999999999999E-5</v>
      </c>
      <c r="BW8">
        <v>6.0000000000000002E-6</v>
      </c>
      <c r="BX8">
        <v>6.0000000000000002E-6</v>
      </c>
      <c r="BZ8">
        <v>128</v>
      </c>
      <c r="CA8">
        <v>1.7E-5</v>
      </c>
      <c r="CB8">
        <v>9.0000000000000002E-6</v>
      </c>
      <c r="CC8">
        <v>6.9999999999999999E-6</v>
      </c>
      <c r="CE8">
        <v>128</v>
      </c>
      <c r="CF8">
        <v>9.0000000000000002E-6</v>
      </c>
      <c r="CG8">
        <v>1.9999999999999999E-6</v>
      </c>
      <c r="CH8">
        <v>1.9999999999999999E-6</v>
      </c>
      <c r="CJ8">
        <v>128</v>
      </c>
      <c r="CK8">
        <v>5.0000000000000004E-6</v>
      </c>
      <c r="CL8">
        <v>1.9999999999999999E-6</v>
      </c>
      <c r="CM8">
        <v>1.9999999999999999E-6</v>
      </c>
    </row>
    <row r="9" spans="3:91" x14ac:dyDescent="0.25">
      <c r="C9">
        <v>256</v>
      </c>
      <c r="D9">
        <v>6.9999999999999999E-6</v>
      </c>
      <c r="E9">
        <v>6.0000000000000002E-6</v>
      </c>
      <c r="F9">
        <v>3.9999999999999998E-6</v>
      </c>
      <c r="G9">
        <v>3.9999999999999998E-6</v>
      </c>
      <c r="H9">
        <v>3.9999999999999998E-6</v>
      </c>
      <c r="I9">
        <v>3.9999999999999998E-6</v>
      </c>
      <c r="L9">
        <v>256</v>
      </c>
      <c r="M9">
        <v>6.9999999999999999E-6</v>
      </c>
      <c r="N9">
        <v>3.9999999999999998E-6</v>
      </c>
      <c r="O9">
        <v>3.9999999999999998E-6</v>
      </c>
      <c r="Q9">
        <v>256</v>
      </c>
      <c r="R9">
        <v>6.0000000000000002E-6</v>
      </c>
      <c r="S9">
        <v>3.9999999999999998E-6</v>
      </c>
      <c r="T9">
        <v>3.9999999999999998E-6</v>
      </c>
      <c r="W9">
        <v>256</v>
      </c>
      <c r="X9">
        <v>6.0000000000000002E-6</v>
      </c>
      <c r="Y9">
        <v>1.5999999999999999E-5</v>
      </c>
      <c r="Z9">
        <v>1.9000000000000001E-5</v>
      </c>
      <c r="AA9">
        <v>1.5E-5</v>
      </c>
      <c r="AB9">
        <v>1.7E-5</v>
      </c>
      <c r="AC9">
        <v>2.1999999999999999E-5</v>
      </c>
      <c r="AD9">
        <v>9.0000000000000002E-6</v>
      </c>
      <c r="AG9">
        <v>256</v>
      </c>
      <c r="AH9">
        <v>3.6999999999999998E-5</v>
      </c>
      <c r="AI9">
        <v>6.9999999999999999E-6</v>
      </c>
      <c r="AJ9">
        <v>6.0000000000000002E-6</v>
      </c>
      <c r="AM9">
        <v>256</v>
      </c>
      <c r="AN9">
        <v>3.6999999999999998E-5</v>
      </c>
      <c r="AO9">
        <v>2.8E-5</v>
      </c>
      <c r="AP9">
        <v>2.8E-5</v>
      </c>
      <c r="AS9">
        <v>1000</v>
      </c>
      <c r="AT9">
        <v>256</v>
      </c>
      <c r="AU9">
        <v>0</v>
      </c>
      <c r="AV9">
        <v>0</v>
      </c>
      <c r="AW9">
        <v>0</v>
      </c>
      <c r="AX9">
        <v>0</v>
      </c>
      <c r="AY9">
        <v>1</v>
      </c>
      <c r="AZ9">
        <v>3</v>
      </c>
      <c r="BA9">
        <v>6</v>
      </c>
      <c r="BB9">
        <v>14</v>
      </c>
      <c r="BC9">
        <v>0</v>
      </c>
      <c r="BF9">
        <v>256</v>
      </c>
      <c r="BG9">
        <v>6.0000000000000002E-6</v>
      </c>
      <c r="BH9">
        <v>3.9999999999999998E-6</v>
      </c>
      <c r="BI9">
        <v>3.9999999999999998E-6</v>
      </c>
      <c r="BK9">
        <v>256</v>
      </c>
      <c r="BL9">
        <v>1.5999999999999999E-5</v>
      </c>
      <c r="BM9">
        <v>3.0000000000000001E-6</v>
      </c>
      <c r="BN9">
        <v>3.0000000000000001E-6</v>
      </c>
      <c r="BP9">
        <v>256</v>
      </c>
      <c r="BQ9">
        <v>1.9000000000000001E-5</v>
      </c>
      <c r="BR9">
        <v>6.0000000000000002E-6</v>
      </c>
      <c r="BS9">
        <v>5.0000000000000004E-6</v>
      </c>
      <c r="BU9">
        <v>256</v>
      </c>
      <c r="BV9">
        <v>1.5E-5</v>
      </c>
      <c r="BW9">
        <v>7.9999999999999996E-6</v>
      </c>
      <c r="BX9">
        <v>6.9999999999999999E-6</v>
      </c>
      <c r="BZ9">
        <v>256</v>
      </c>
      <c r="CA9">
        <v>1.7E-5</v>
      </c>
      <c r="CB9">
        <v>1.0000000000000001E-5</v>
      </c>
      <c r="CC9">
        <v>9.0000000000000002E-6</v>
      </c>
      <c r="CE9">
        <v>256</v>
      </c>
      <c r="CF9">
        <v>2.1999999999999999E-5</v>
      </c>
      <c r="CG9">
        <v>1.5999999999999999E-5</v>
      </c>
      <c r="CH9">
        <v>1.5E-5</v>
      </c>
      <c r="CJ9">
        <v>256</v>
      </c>
      <c r="CK9">
        <v>9.0000000000000002E-6</v>
      </c>
      <c r="CL9">
        <v>3.9999999999999998E-6</v>
      </c>
      <c r="CM9">
        <v>3.9999999999999998E-6</v>
      </c>
    </row>
    <row r="10" spans="3:91" x14ac:dyDescent="0.25">
      <c r="C10">
        <v>512</v>
      </c>
      <c r="D10">
        <v>1.2999999999999999E-5</v>
      </c>
      <c r="E10">
        <v>1.2999999999999999E-5</v>
      </c>
      <c r="F10">
        <v>7.9999999999999996E-6</v>
      </c>
      <c r="G10">
        <v>7.9999999999999996E-6</v>
      </c>
      <c r="H10">
        <v>7.9999999999999996E-6</v>
      </c>
      <c r="I10">
        <v>7.9999999999999996E-6</v>
      </c>
      <c r="L10">
        <v>512</v>
      </c>
      <c r="M10">
        <v>1.2999999999999999E-5</v>
      </c>
      <c r="N10">
        <v>7.9999999999999996E-6</v>
      </c>
      <c r="O10">
        <v>7.9999999999999996E-6</v>
      </c>
      <c r="Q10">
        <v>512</v>
      </c>
      <c r="R10">
        <v>1.2999999999999999E-5</v>
      </c>
      <c r="S10">
        <v>7.9999999999999996E-6</v>
      </c>
      <c r="T10">
        <v>7.9999999999999996E-6</v>
      </c>
      <c r="W10">
        <v>512</v>
      </c>
      <c r="X10">
        <v>1.2999999999999999E-5</v>
      </c>
      <c r="Y10">
        <v>2.0000000000000002E-5</v>
      </c>
      <c r="Z10">
        <v>2.1999999999999999E-5</v>
      </c>
      <c r="AA10">
        <v>2.0999999999999999E-5</v>
      </c>
      <c r="AB10">
        <v>1.9000000000000001E-5</v>
      </c>
      <c r="AC10">
        <v>2.5999999999999998E-5</v>
      </c>
      <c r="AD10">
        <v>4.8000000000000001E-5</v>
      </c>
      <c r="AG10">
        <v>512</v>
      </c>
      <c r="AH10">
        <v>1.07E-4</v>
      </c>
      <c r="AI10">
        <v>1.2999999999999999E-5</v>
      </c>
      <c r="AJ10">
        <v>1.2999999999999999E-5</v>
      </c>
      <c r="AM10">
        <v>512</v>
      </c>
      <c r="AN10">
        <v>1.07E-4</v>
      </c>
      <c r="AO10">
        <v>8.2000000000000001E-5</v>
      </c>
      <c r="AP10">
        <v>8.1000000000000004E-5</v>
      </c>
      <c r="AS10">
        <v>1000</v>
      </c>
      <c r="AT10">
        <v>512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4</v>
      </c>
      <c r="BA10">
        <v>6</v>
      </c>
      <c r="BB10">
        <v>14</v>
      </c>
      <c r="BC10">
        <v>26</v>
      </c>
      <c r="BF10">
        <v>512</v>
      </c>
      <c r="BG10">
        <v>1.2999999999999999E-5</v>
      </c>
      <c r="BH10">
        <v>7.9999999999999996E-6</v>
      </c>
      <c r="BI10">
        <v>7.9999999999999996E-6</v>
      </c>
      <c r="BK10">
        <v>512</v>
      </c>
      <c r="BL10">
        <v>2.0000000000000002E-5</v>
      </c>
      <c r="BM10">
        <v>5.0000000000000004E-6</v>
      </c>
      <c r="BN10">
        <v>5.0000000000000004E-6</v>
      </c>
      <c r="BP10">
        <v>512</v>
      </c>
      <c r="BQ10">
        <v>2.1999999999999999E-5</v>
      </c>
      <c r="BR10">
        <v>7.9999999999999996E-6</v>
      </c>
      <c r="BS10">
        <v>6.9999999999999999E-6</v>
      </c>
      <c r="BU10">
        <v>512</v>
      </c>
      <c r="BV10">
        <v>2.0999999999999999E-5</v>
      </c>
      <c r="BW10">
        <v>1.0000000000000001E-5</v>
      </c>
      <c r="BX10">
        <v>9.0000000000000002E-6</v>
      </c>
      <c r="BZ10">
        <v>512</v>
      </c>
      <c r="CA10">
        <v>1.9000000000000001E-5</v>
      </c>
      <c r="CB10">
        <v>1.2999999999999999E-5</v>
      </c>
      <c r="CC10">
        <v>1.2E-5</v>
      </c>
      <c r="CE10">
        <v>512</v>
      </c>
      <c r="CF10">
        <v>2.5999999999999998E-5</v>
      </c>
      <c r="CG10">
        <v>2.0000000000000002E-5</v>
      </c>
      <c r="CH10">
        <v>1.9000000000000001E-5</v>
      </c>
      <c r="CJ10">
        <v>512</v>
      </c>
      <c r="CK10">
        <v>4.8000000000000001E-5</v>
      </c>
      <c r="CL10">
        <v>3.8000000000000002E-5</v>
      </c>
      <c r="CM10">
        <v>3.1000000000000001E-5</v>
      </c>
    </row>
    <row r="11" spans="3:91" x14ac:dyDescent="0.25">
      <c r="C11">
        <v>1024</v>
      </c>
      <c r="D11">
        <v>2.8E-5</v>
      </c>
      <c r="E11">
        <v>2.9E-5</v>
      </c>
      <c r="F11">
        <v>1.7E-5</v>
      </c>
      <c r="G11">
        <v>1.7E-5</v>
      </c>
      <c r="H11">
        <v>1.7E-5</v>
      </c>
      <c r="I11">
        <v>1.7E-5</v>
      </c>
      <c r="L11">
        <v>1024</v>
      </c>
      <c r="M11">
        <v>2.8E-5</v>
      </c>
      <c r="N11">
        <v>1.7E-5</v>
      </c>
      <c r="O11">
        <v>1.7E-5</v>
      </c>
      <c r="Q11">
        <v>1024</v>
      </c>
      <c r="R11">
        <v>2.9E-5</v>
      </c>
      <c r="S11">
        <v>1.7E-5</v>
      </c>
      <c r="T11">
        <v>1.7E-5</v>
      </c>
      <c r="W11">
        <v>1024</v>
      </c>
      <c r="X11">
        <v>2.9E-5</v>
      </c>
      <c r="Y11">
        <v>2.4000000000000001E-5</v>
      </c>
      <c r="Z11">
        <v>2.5999999999999998E-5</v>
      </c>
      <c r="AA11">
        <v>5.3999999999999998E-5</v>
      </c>
      <c r="AB11">
        <v>3.1000000000000001E-5</v>
      </c>
      <c r="AC11">
        <v>3.3000000000000003E-5</v>
      </c>
      <c r="AD11">
        <v>6.7999999999999999E-5</v>
      </c>
      <c r="AG11">
        <v>1024</v>
      </c>
      <c r="AH11">
        <v>3.4900000000000003E-4</v>
      </c>
      <c r="AI11">
        <v>2.8E-5</v>
      </c>
      <c r="AJ11">
        <v>2.9E-5</v>
      </c>
      <c r="AM11">
        <v>1024</v>
      </c>
      <c r="AN11">
        <v>3.4900000000000003E-4</v>
      </c>
      <c r="AO11">
        <v>2.5799999999999998E-4</v>
      </c>
      <c r="AP11">
        <v>2.5700000000000001E-4</v>
      </c>
      <c r="AS11">
        <v>1000</v>
      </c>
      <c r="AT11">
        <v>1024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3</v>
      </c>
      <c r="BA11">
        <v>7</v>
      </c>
      <c r="BB11">
        <v>13</v>
      </c>
      <c r="BC11">
        <v>28</v>
      </c>
      <c r="BF11">
        <v>1024</v>
      </c>
      <c r="BG11">
        <v>2.9E-5</v>
      </c>
      <c r="BH11">
        <v>1.7E-5</v>
      </c>
      <c r="BI11">
        <v>1.7E-5</v>
      </c>
      <c r="BK11">
        <v>1024</v>
      </c>
      <c r="BL11">
        <v>2.4000000000000001E-5</v>
      </c>
      <c r="BM11">
        <v>1.1E-5</v>
      </c>
      <c r="BN11">
        <v>1.0000000000000001E-5</v>
      </c>
      <c r="BP11">
        <v>1024</v>
      </c>
      <c r="BQ11">
        <v>2.5999999999999998E-5</v>
      </c>
      <c r="BR11">
        <v>1.1E-5</v>
      </c>
      <c r="BS11">
        <v>1.1E-5</v>
      </c>
      <c r="BU11">
        <v>1024</v>
      </c>
      <c r="BV11">
        <v>5.3999999999999998E-5</v>
      </c>
      <c r="BW11">
        <v>1.5E-5</v>
      </c>
      <c r="BX11">
        <v>1.2999999999999999E-5</v>
      </c>
      <c r="BZ11">
        <v>1024</v>
      </c>
      <c r="CA11">
        <v>3.1000000000000001E-5</v>
      </c>
      <c r="CB11">
        <v>1.9000000000000001E-5</v>
      </c>
      <c r="CC11">
        <v>1.7E-5</v>
      </c>
      <c r="CE11">
        <v>1024</v>
      </c>
      <c r="CF11">
        <v>3.3000000000000003E-5</v>
      </c>
      <c r="CG11">
        <v>2.6999999999999999E-5</v>
      </c>
      <c r="CH11">
        <v>2.5999999999999998E-5</v>
      </c>
      <c r="CJ11">
        <v>1024</v>
      </c>
      <c r="CK11">
        <v>6.7999999999999999E-5</v>
      </c>
      <c r="CL11">
        <v>4.6E-5</v>
      </c>
      <c r="CM11">
        <v>4.0000000000000003E-5</v>
      </c>
    </row>
    <row r="12" spans="3:91" x14ac:dyDescent="0.25">
      <c r="C12">
        <v>2048</v>
      </c>
      <c r="D12">
        <v>6.0999999999999999E-5</v>
      </c>
      <c r="E12">
        <v>6.4999999999999994E-5</v>
      </c>
      <c r="F12">
        <v>3.6999999999999998E-5</v>
      </c>
      <c r="G12">
        <v>3.6999999999999998E-5</v>
      </c>
      <c r="H12">
        <v>3.6999999999999998E-5</v>
      </c>
      <c r="I12">
        <v>3.6999999999999998E-5</v>
      </c>
      <c r="L12">
        <v>2048</v>
      </c>
      <c r="M12">
        <v>6.0999999999999999E-5</v>
      </c>
      <c r="N12">
        <v>3.6999999999999998E-5</v>
      </c>
      <c r="O12">
        <v>3.6999999999999998E-5</v>
      </c>
      <c r="Q12">
        <v>2048</v>
      </c>
      <c r="R12">
        <v>6.4999999999999994E-5</v>
      </c>
      <c r="S12">
        <v>3.6999999999999998E-5</v>
      </c>
      <c r="T12">
        <v>3.6999999999999998E-5</v>
      </c>
      <c r="W12">
        <v>2048</v>
      </c>
      <c r="X12">
        <v>6.4999999999999994E-5</v>
      </c>
      <c r="Y12">
        <v>3.8000000000000002E-5</v>
      </c>
      <c r="Z12">
        <v>3.4999999999999997E-5</v>
      </c>
      <c r="AA12">
        <v>3.8999999999999999E-5</v>
      </c>
      <c r="AB12">
        <v>3.8000000000000002E-5</v>
      </c>
      <c r="AC12">
        <v>5.8E-5</v>
      </c>
      <c r="AD12">
        <v>7.3999999999999996E-5</v>
      </c>
      <c r="AG12">
        <v>2048</v>
      </c>
      <c r="AH12">
        <v>1.2509999999999999E-3</v>
      </c>
      <c r="AI12">
        <v>6.0999999999999999E-5</v>
      </c>
      <c r="AJ12">
        <v>6.4999999999999994E-5</v>
      </c>
      <c r="AM12">
        <v>2048</v>
      </c>
      <c r="AN12">
        <v>1.2509999999999999E-3</v>
      </c>
      <c r="AO12">
        <v>9.2500000000000004E-4</v>
      </c>
      <c r="AP12">
        <v>9.19E-4</v>
      </c>
      <c r="AS12">
        <v>1000</v>
      </c>
      <c r="AT12">
        <v>2048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3</v>
      </c>
      <c r="BA12">
        <v>7</v>
      </c>
      <c r="BB12">
        <v>14</v>
      </c>
      <c r="BC12">
        <v>27</v>
      </c>
      <c r="BF12">
        <v>2048</v>
      </c>
      <c r="BG12">
        <v>6.4999999999999994E-5</v>
      </c>
      <c r="BH12">
        <v>3.6999999999999998E-5</v>
      </c>
      <c r="BI12">
        <v>3.6999999999999998E-5</v>
      </c>
      <c r="BK12">
        <v>2048</v>
      </c>
      <c r="BL12">
        <v>3.8000000000000002E-5</v>
      </c>
      <c r="BM12">
        <v>2.0999999999999999E-5</v>
      </c>
      <c r="BN12">
        <v>2.0999999999999999E-5</v>
      </c>
      <c r="BP12">
        <v>2048</v>
      </c>
      <c r="BQ12">
        <v>3.4999999999999997E-5</v>
      </c>
      <c r="BR12">
        <v>2.0000000000000002E-5</v>
      </c>
      <c r="BS12">
        <v>1.9000000000000001E-5</v>
      </c>
      <c r="BU12">
        <v>2048</v>
      </c>
      <c r="BV12">
        <v>3.8999999999999999E-5</v>
      </c>
      <c r="BW12">
        <v>2.4000000000000001E-5</v>
      </c>
      <c r="BX12">
        <v>2.3E-5</v>
      </c>
      <c r="BZ12">
        <v>2048</v>
      </c>
      <c r="CA12">
        <v>3.8000000000000002E-5</v>
      </c>
      <c r="CB12">
        <v>3.1000000000000001E-5</v>
      </c>
      <c r="CC12">
        <v>2.9E-5</v>
      </c>
      <c r="CE12">
        <v>2048</v>
      </c>
      <c r="CF12">
        <v>5.8E-5</v>
      </c>
      <c r="CG12">
        <v>4.1999999999999998E-5</v>
      </c>
      <c r="CH12">
        <v>4.1E-5</v>
      </c>
      <c r="CJ12">
        <v>2048</v>
      </c>
      <c r="CK12">
        <v>7.3999999999999996E-5</v>
      </c>
      <c r="CL12">
        <v>6.3E-5</v>
      </c>
      <c r="CM12">
        <v>5.8E-5</v>
      </c>
    </row>
    <row r="13" spans="3:91" x14ac:dyDescent="0.25">
      <c r="C13">
        <v>4096</v>
      </c>
      <c r="D13">
        <v>1.3200000000000001E-4</v>
      </c>
      <c r="E13">
        <v>1.3300000000000001E-4</v>
      </c>
      <c r="F13">
        <v>7.8999999999999996E-5</v>
      </c>
      <c r="G13">
        <v>7.8999999999999996E-5</v>
      </c>
      <c r="H13">
        <v>7.8999999999999996E-5</v>
      </c>
      <c r="I13">
        <v>7.8999999999999996E-5</v>
      </c>
      <c r="L13">
        <v>4096</v>
      </c>
      <c r="M13">
        <v>1.3200000000000001E-4</v>
      </c>
      <c r="N13">
        <v>7.8999999999999996E-5</v>
      </c>
      <c r="O13">
        <v>7.8999999999999996E-5</v>
      </c>
      <c r="Q13">
        <v>4096</v>
      </c>
      <c r="R13">
        <v>1.3300000000000001E-4</v>
      </c>
      <c r="S13">
        <v>7.8999999999999996E-5</v>
      </c>
      <c r="T13">
        <v>7.8999999999999996E-5</v>
      </c>
      <c r="W13">
        <v>4096</v>
      </c>
      <c r="X13">
        <v>1.3300000000000001E-4</v>
      </c>
      <c r="Y13">
        <v>8.6000000000000003E-5</v>
      </c>
      <c r="Z13">
        <v>5.3000000000000001E-5</v>
      </c>
      <c r="AA13">
        <v>5.7000000000000003E-5</v>
      </c>
      <c r="AB13">
        <v>6.0000000000000002E-5</v>
      </c>
      <c r="AC13">
        <v>1.05E-4</v>
      </c>
      <c r="AD13">
        <v>1.0900000000000001E-4</v>
      </c>
      <c r="AG13">
        <v>4096</v>
      </c>
      <c r="AH13">
        <v>4.2630000000000003E-3</v>
      </c>
      <c r="AI13">
        <v>1.3200000000000001E-4</v>
      </c>
      <c r="AJ13">
        <v>1.3300000000000001E-4</v>
      </c>
      <c r="AM13">
        <v>4096</v>
      </c>
      <c r="AN13">
        <v>4.2630000000000003E-3</v>
      </c>
      <c r="AO13">
        <v>3.5379999999999999E-3</v>
      </c>
      <c r="AP13">
        <v>3.5279999999999999E-3</v>
      </c>
      <c r="AS13">
        <v>1000</v>
      </c>
      <c r="AT13">
        <v>4096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3</v>
      </c>
      <c r="BA13">
        <v>8</v>
      </c>
      <c r="BB13">
        <v>15</v>
      </c>
      <c r="BC13">
        <v>31</v>
      </c>
      <c r="BF13">
        <v>4096</v>
      </c>
      <c r="BG13">
        <v>1.3300000000000001E-4</v>
      </c>
      <c r="BH13">
        <v>7.8999999999999996E-5</v>
      </c>
      <c r="BI13">
        <v>7.8999999999999996E-5</v>
      </c>
      <c r="BK13">
        <v>4096</v>
      </c>
      <c r="BL13">
        <v>8.6000000000000003E-5</v>
      </c>
      <c r="BM13">
        <v>4.3999999999999999E-5</v>
      </c>
      <c r="BN13">
        <v>4.3999999999999999E-5</v>
      </c>
      <c r="BP13">
        <v>4096</v>
      </c>
      <c r="BQ13">
        <v>5.3000000000000001E-5</v>
      </c>
      <c r="BR13">
        <v>3.6999999999999998E-5</v>
      </c>
      <c r="BS13">
        <v>3.6000000000000001E-5</v>
      </c>
      <c r="BU13">
        <v>4096</v>
      </c>
      <c r="BV13">
        <v>5.7000000000000003E-5</v>
      </c>
      <c r="BW13">
        <v>4.3000000000000002E-5</v>
      </c>
      <c r="BX13">
        <v>4.1E-5</v>
      </c>
      <c r="BZ13">
        <v>4096</v>
      </c>
      <c r="CA13">
        <v>6.0000000000000002E-5</v>
      </c>
      <c r="CB13">
        <v>5.3999999999999998E-5</v>
      </c>
      <c r="CC13">
        <v>5.3000000000000001E-5</v>
      </c>
      <c r="CE13">
        <v>4096</v>
      </c>
      <c r="CF13">
        <v>1.05E-4</v>
      </c>
      <c r="CG13">
        <v>7.2000000000000002E-5</v>
      </c>
      <c r="CH13">
        <v>7.1000000000000005E-5</v>
      </c>
      <c r="CJ13">
        <v>4096</v>
      </c>
      <c r="CK13">
        <v>1.0900000000000001E-4</v>
      </c>
      <c r="CL13">
        <v>9.7999999999999997E-5</v>
      </c>
      <c r="CM13">
        <v>9.2E-5</v>
      </c>
    </row>
    <row r="14" spans="3:91" x14ac:dyDescent="0.25">
      <c r="C14">
        <v>8192</v>
      </c>
      <c r="D14">
        <v>2.81E-4</v>
      </c>
      <c r="E14">
        <v>2.8499999999999999E-4</v>
      </c>
      <c r="F14">
        <v>1.6899999999999999E-4</v>
      </c>
      <c r="G14">
        <v>1.6899999999999999E-4</v>
      </c>
      <c r="H14">
        <v>1.6799999999999999E-4</v>
      </c>
      <c r="I14">
        <v>1.6899999999999999E-4</v>
      </c>
      <c r="L14">
        <v>8192</v>
      </c>
      <c r="M14">
        <v>2.81E-4</v>
      </c>
      <c r="N14">
        <v>1.6899999999999999E-4</v>
      </c>
      <c r="O14">
        <v>1.6799999999999999E-4</v>
      </c>
      <c r="Q14">
        <v>8192</v>
      </c>
      <c r="R14">
        <v>2.8499999999999999E-4</v>
      </c>
      <c r="S14">
        <v>1.6899999999999999E-4</v>
      </c>
      <c r="T14">
        <v>1.6899999999999999E-4</v>
      </c>
      <c r="W14">
        <v>8192</v>
      </c>
      <c r="X14">
        <v>2.8499999999999999E-4</v>
      </c>
      <c r="Y14">
        <v>1.94E-4</v>
      </c>
      <c r="Z14">
        <v>9.7E-5</v>
      </c>
      <c r="AA14">
        <v>1.0900000000000001E-4</v>
      </c>
      <c r="AB14">
        <v>1.0900000000000001E-4</v>
      </c>
      <c r="AC14">
        <v>1.34E-4</v>
      </c>
      <c r="AD14">
        <v>1.526E-3</v>
      </c>
      <c r="AG14">
        <v>8192</v>
      </c>
      <c r="AH14">
        <v>1.6354E-2</v>
      </c>
      <c r="AI14">
        <v>2.81E-4</v>
      </c>
      <c r="AJ14">
        <v>2.8499999999999999E-4</v>
      </c>
      <c r="AM14">
        <v>8192</v>
      </c>
      <c r="AN14">
        <v>1.6354E-2</v>
      </c>
      <c r="AO14">
        <v>1.3937E-2</v>
      </c>
      <c r="AP14">
        <v>1.3908999999999999E-2</v>
      </c>
      <c r="AS14">
        <v>1000</v>
      </c>
      <c r="AT14">
        <v>8192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3</v>
      </c>
      <c r="BA14">
        <v>7</v>
      </c>
      <c r="BB14">
        <v>15</v>
      </c>
      <c r="BC14">
        <v>32</v>
      </c>
      <c r="BF14">
        <v>8192</v>
      </c>
      <c r="BG14">
        <v>2.8499999999999999E-4</v>
      </c>
      <c r="BH14">
        <v>1.6899999999999999E-4</v>
      </c>
      <c r="BI14">
        <v>1.6899999999999999E-4</v>
      </c>
      <c r="BK14">
        <v>8192</v>
      </c>
      <c r="BL14">
        <v>1.94E-4</v>
      </c>
      <c r="BM14">
        <v>9.2999999999999997E-5</v>
      </c>
      <c r="BN14">
        <v>9.2E-5</v>
      </c>
      <c r="BP14">
        <v>8192</v>
      </c>
      <c r="BQ14">
        <v>9.7E-5</v>
      </c>
      <c r="BR14">
        <v>7.1000000000000005E-5</v>
      </c>
      <c r="BS14">
        <v>6.9999999999999994E-5</v>
      </c>
      <c r="BU14">
        <v>8192</v>
      </c>
      <c r="BV14">
        <v>1.0900000000000001E-4</v>
      </c>
      <c r="BW14">
        <v>8.1000000000000004E-5</v>
      </c>
      <c r="BX14">
        <v>7.8999999999999996E-5</v>
      </c>
      <c r="BZ14">
        <v>8192</v>
      </c>
      <c r="CA14">
        <v>1.0900000000000001E-4</v>
      </c>
      <c r="CB14">
        <v>1.02E-4</v>
      </c>
      <c r="CC14">
        <v>1E-4</v>
      </c>
      <c r="CE14">
        <v>8192</v>
      </c>
      <c r="CF14">
        <v>1.34E-4</v>
      </c>
      <c r="CG14">
        <v>1.3100000000000001E-4</v>
      </c>
      <c r="CH14">
        <v>1.2899999999999999E-4</v>
      </c>
      <c r="CJ14">
        <v>8192</v>
      </c>
      <c r="CK14">
        <v>1.526E-3</v>
      </c>
      <c r="CL14">
        <v>1.93E-4</v>
      </c>
      <c r="CM14">
        <v>1.6200000000000001E-4</v>
      </c>
    </row>
    <row r="15" spans="3:91" x14ac:dyDescent="0.25">
      <c r="C15">
        <v>16384</v>
      </c>
      <c r="D15">
        <v>6.3000000000000003E-4</v>
      </c>
      <c r="E15">
        <v>6.0899999999999995E-4</v>
      </c>
      <c r="F15">
        <v>3.59E-4</v>
      </c>
      <c r="G15">
        <v>3.6000000000000002E-4</v>
      </c>
      <c r="H15">
        <v>3.57E-4</v>
      </c>
      <c r="I15">
        <v>3.5799999999999997E-4</v>
      </c>
      <c r="L15">
        <v>16384</v>
      </c>
      <c r="M15">
        <v>6.3000000000000003E-4</v>
      </c>
      <c r="N15">
        <v>3.59E-4</v>
      </c>
      <c r="O15">
        <v>3.57E-4</v>
      </c>
      <c r="Q15">
        <v>16384</v>
      </c>
      <c r="R15">
        <v>6.0899999999999995E-4</v>
      </c>
      <c r="S15">
        <v>3.6000000000000002E-4</v>
      </c>
      <c r="T15">
        <v>3.5799999999999997E-4</v>
      </c>
      <c r="W15">
        <v>16384</v>
      </c>
      <c r="X15">
        <v>6.0899999999999995E-4</v>
      </c>
      <c r="Y15">
        <v>3.5E-4</v>
      </c>
      <c r="Z15">
        <v>1.7699999999999999E-4</v>
      </c>
      <c r="AA15">
        <v>2.13E-4</v>
      </c>
      <c r="AB15">
        <v>2.04E-4</v>
      </c>
      <c r="AC15">
        <v>1.454E-3</v>
      </c>
      <c r="AD15">
        <v>1.139E-3</v>
      </c>
      <c r="AG15">
        <v>16384</v>
      </c>
      <c r="AH15">
        <v>6.5680000000000002E-2</v>
      </c>
      <c r="AI15">
        <v>6.3000000000000003E-4</v>
      </c>
      <c r="AJ15">
        <v>6.0899999999999995E-4</v>
      </c>
      <c r="AM15">
        <v>16384</v>
      </c>
      <c r="AN15">
        <v>6.5680000000000002E-2</v>
      </c>
      <c r="AO15">
        <v>5.5787999999999997E-2</v>
      </c>
      <c r="AP15">
        <v>5.5470999999999999E-2</v>
      </c>
      <c r="AS15">
        <v>1000</v>
      </c>
      <c r="AT15">
        <v>16384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3</v>
      </c>
      <c r="BA15">
        <v>7</v>
      </c>
      <c r="BB15">
        <v>16</v>
      </c>
      <c r="BC15">
        <v>32</v>
      </c>
      <c r="BF15">
        <v>16384</v>
      </c>
      <c r="BG15">
        <v>6.0899999999999995E-4</v>
      </c>
      <c r="BH15">
        <v>3.6000000000000002E-4</v>
      </c>
      <c r="BI15">
        <v>3.5799999999999997E-4</v>
      </c>
      <c r="BK15">
        <v>16384</v>
      </c>
      <c r="BL15">
        <v>3.5E-4</v>
      </c>
      <c r="BM15">
        <v>1.9599999999999999E-4</v>
      </c>
      <c r="BN15">
        <v>1.95E-4</v>
      </c>
      <c r="BP15">
        <v>16384</v>
      </c>
      <c r="BQ15">
        <v>1.7699999999999999E-4</v>
      </c>
      <c r="BR15">
        <v>1.4799999999999999E-4</v>
      </c>
      <c r="BS15">
        <v>1.4300000000000001E-4</v>
      </c>
      <c r="BU15">
        <v>16384</v>
      </c>
      <c r="BV15">
        <v>2.13E-4</v>
      </c>
      <c r="BW15">
        <v>1.5899999999999999E-4</v>
      </c>
      <c r="BX15">
        <v>1.56E-4</v>
      </c>
      <c r="BZ15">
        <v>16384</v>
      </c>
      <c r="CA15">
        <v>2.04E-4</v>
      </c>
      <c r="CB15">
        <v>1.9599999999999999E-4</v>
      </c>
      <c r="CC15">
        <v>1.94E-4</v>
      </c>
      <c r="CE15">
        <v>16384</v>
      </c>
      <c r="CF15">
        <v>1.454E-3</v>
      </c>
      <c r="CG15">
        <v>2.5000000000000001E-4</v>
      </c>
      <c r="CH15">
        <v>2.4600000000000002E-4</v>
      </c>
      <c r="CJ15">
        <v>16384</v>
      </c>
      <c r="CK15">
        <v>1.139E-3</v>
      </c>
      <c r="CL15">
        <v>3.1700000000000001E-4</v>
      </c>
      <c r="CM15">
        <v>3.0299999999999999E-4</v>
      </c>
    </row>
    <row r="16" spans="3:91" x14ac:dyDescent="0.25">
      <c r="C16">
        <v>32768</v>
      </c>
      <c r="D16">
        <v>1.2930000000000001E-3</v>
      </c>
      <c r="E16">
        <v>1.304E-3</v>
      </c>
      <c r="F16">
        <v>7.6000000000000004E-4</v>
      </c>
      <c r="G16">
        <v>7.6599999999999997E-4</v>
      </c>
      <c r="H16">
        <v>7.5799999999999999E-4</v>
      </c>
      <c r="I16">
        <v>7.6199999999999998E-4</v>
      </c>
      <c r="L16">
        <v>32768</v>
      </c>
      <c r="M16">
        <v>1.2930000000000001E-3</v>
      </c>
      <c r="N16">
        <v>7.6000000000000004E-4</v>
      </c>
      <c r="O16">
        <v>7.5799999999999999E-4</v>
      </c>
      <c r="Q16">
        <v>32768</v>
      </c>
      <c r="R16">
        <v>1.304E-3</v>
      </c>
      <c r="S16">
        <v>7.6599999999999997E-4</v>
      </c>
      <c r="T16">
        <v>7.6199999999999998E-4</v>
      </c>
      <c r="W16">
        <v>32768</v>
      </c>
      <c r="X16">
        <v>1.304E-3</v>
      </c>
      <c r="Y16">
        <v>7.2000000000000005E-4</v>
      </c>
      <c r="Z16">
        <v>3.59E-4</v>
      </c>
      <c r="AA16">
        <v>3.4900000000000003E-4</v>
      </c>
      <c r="AB16">
        <v>1.1039999999999999E-3</v>
      </c>
      <c r="AC16">
        <v>1.8389999999999999E-3</v>
      </c>
      <c r="AD16">
        <v>1.5219999999999999E-3</v>
      </c>
      <c r="AG16">
        <v>32768</v>
      </c>
      <c r="AH16">
        <v>0.288885</v>
      </c>
      <c r="AI16">
        <v>1.2930000000000001E-3</v>
      </c>
      <c r="AJ16">
        <v>1.304E-3</v>
      </c>
      <c r="AM16">
        <v>32768</v>
      </c>
      <c r="AN16">
        <v>0.288885</v>
      </c>
      <c r="AO16">
        <v>0.25743500000000002</v>
      </c>
      <c r="AP16">
        <v>0.22931299999999999</v>
      </c>
      <c r="AS16">
        <v>1000</v>
      </c>
      <c r="AT16">
        <v>32768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3</v>
      </c>
      <c r="BA16">
        <v>7</v>
      </c>
      <c r="BB16">
        <v>16</v>
      </c>
      <c r="BC16">
        <v>30</v>
      </c>
      <c r="BF16">
        <v>32768</v>
      </c>
      <c r="BG16">
        <v>1.304E-3</v>
      </c>
      <c r="BH16">
        <v>7.6599999999999997E-4</v>
      </c>
      <c r="BI16">
        <v>7.6199999999999998E-4</v>
      </c>
      <c r="BK16">
        <v>32768</v>
      </c>
      <c r="BL16">
        <v>7.2000000000000005E-4</v>
      </c>
      <c r="BM16">
        <v>4.1100000000000002E-4</v>
      </c>
      <c r="BN16">
        <v>4.0900000000000002E-4</v>
      </c>
      <c r="BP16">
        <v>32768</v>
      </c>
      <c r="BQ16">
        <v>3.59E-4</v>
      </c>
      <c r="BR16">
        <v>2.9599999999999998E-4</v>
      </c>
      <c r="BS16">
        <v>2.9100000000000003E-4</v>
      </c>
      <c r="BU16">
        <v>32768</v>
      </c>
      <c r="BV16">
        <v>3.4900000000000003E-4</v>
      </c>
      <c r="BW16">
        <v>3.1700000000000001E-4</v>
      </c>
      <c r="BX16">
        <v>3.1199999999999999E-4</v>
      </c>
      <c r="BZ16">
        <v>32768</v>
      </c>
      <c r="CA16">
        <v>1.1039999999999999E-3</v>
      </c>
      <c r="CB16">
        <v>3.8900000000000002E-4</v>
      </c>
      <c r="CC16">
        <v>3.8200000000000002E-4</v>
      </c>
      <c r="CE16">
        <v>32768</v>
      </c>
      <c r="CF16">
        <v>1.8389999999999999E-3</v>
      </c>
      <c r="CG16">
        <v>4.86E-4</v>
      </c>
      <c r="CH16">
        <v>4.6999999999999999E-4</v>
      </c>
      <c r="CJ16">
        <v>32768</v>
      </c>
      <c r="CK16">
        <v>1.5219999999999999E-3</v>
      </c>
      <c r="CL16">
        <v>5.9400000000000002E-4</v>
      </c>
      <c r="CM16">
        <v>5.8600000000000004E-4</v>
      </c>
    </row>
    <row r="17" spans="3:91" x14ac:dyDescent="0.25">
      <c r="C17">
        <v>65536</v>
      </c>
      <c r="D17">
        <v>2.7499999999999998E-3</v>
      </c>
      <c r="E17">
        <v>2.7889999999999998E-3</v>
      </c>
      <c r="F17">
        <v>1.6069999999999999E-3</v>
      </c>
      <c r="G17">
        <v>1.6130000000000001E-3</v>
      </c>
      <c r="H17">
        <v>1.604E-3</v>
      </c>
      <c r="I17">
        <v>1.609E-3</v>
      </c>
      <c r="L17">
        <v>65536</v>
      </c>
      <c r="M17">
        <v>2.7499999999999998E-3</v>
      </c>
      <c r="N17">
        <v>1.6069999999999999E-3</v>
      </c>
      <c r="O17">
        <v>1.604E-3</v>
      </c>
      <c r="Q17">
        <v>65536</v>
      </c>
      <c r="R17">
        <v>2.7889999999999998E-3</v>
      </c>
      <c r="S17">
        <v>1.6130000000000001E-3</v>
      </c>
      <c r="T17">
        <v>1.609E-3</v>
      </c>
      <c r="W17">
        <v>65536</v>
      </c>
      <c r="X17">
        <v>2.7889999999999998E-3</v>
      </c>
      <c r="Y17">
        <v>1.5319999999999999E-3</v>
      </c>
      <c r="Z17">
        <v>1.2979999999999999E-3</v>
      </c>
      <c r="AA17">
        <v>1.4940000000000001E-3</v>
      </c>
      <c r="AB17">
        <v>7.7499999999999997E-4</v>
      </c>
      <c r="AC17">
        <v>9.5399999999999999E-4</v>
      </c>
      <c r="AD17">
        <v>2.1800000000000001E-3</v>
      </c>
      <c r="AG17">
        <v>65536</v>
      </c>
      <c r="AH17">
        <v>1.33714</v>
      </c>
      <c r="AI17">
        <v>2.7499999999999998E-3</v>
      </c>
      <c r="AJ17">
        <v>2.7889999999999998E-3</v>
      </c>
      <c r="AM17">
        <v>65536</v>
      </c>
      <c r="AN17">
        <v>1.33714</v>
      </c>
      <c r="AO17">
        <v>1.1472979999999999</v>
      </c>
      <c r="AP17">
        <v>0.962723</v>
      </c>
      <c r="AS17">
        <v>1000</v>
      </c>
      <c r="AT17">
        <v>65536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3</v>
      </c>
      <c r="BA17">
        <v>8</v>
      </c>
      <c r="BB17">
        <v>15</v>
      </c>
      <c r="BC17">
        <v>31</v>
      </c>
      <c r="BF17">
        <v>65536</v>
      </c>
      <c r="BG17">
        <v>2.7889999999999998E-3</v>
      </c>
      <c r="BH17">
        <v>1.6130000000000001E-3</v>
      </c>
      <c r="BI17">
        <v>1.609E-3</v>
      </c>
      <c r="BK17">
        <v>65536</v>
      </c>
      <c r="BL17">
        <v>1.5319999999999999E-3</v>
      </c>
      <c r="BM17">
        <v>8.6200000000000003E-4</v>
      </c>
      <c r="BN17">
        <v>8.5800000000000004E-4</v>
      </c>
      <c r="BP17">
        <v>65536</v>
      </c>
      <c r="BQ17">
        <v>1.2979999999999999E-3</v>
      </c>
      <c r="BR17">
        <v>6.0700000000000001E-4</v>
      </c>
      <c r="BS17">
        <v>5.9800000000000001E-4</v>
      </c>
      <c r="BU17">
        <v>65536</v>
      </c>
      <c r="BV17">
        <v>1.4940000000000001E-3</v>
      </c>
      <c r="BW17">
        <v>6.2399999999999999E-4</v>
      </c>
      <c r="BX17">
        <v>6.11E-4</v>
      </c>
      <c r="BZ17">
        <v>65536</v>
      </c>
      <c r="CA17">
        <v>7.7499999999999997E-4</v>
      </c>
      <c r="CB17">
        <v>7.67E-4</v>
      </c>
      <c r="CC17">
        <v>7.6300000000000001E-4</v>
      </c>
      <c r="CE17">
        <v>65536</v>
      </c>
      <c r="CF17">
        <v>9.5399999999999999E-4</v>
      </c>
      <c r="CG17">
        <v>9.2699999999999998E-4</v>
      </c>
      <c r="CH17">
        <v>9.2100000000000005E-4</v>
      </c>
      <c r="CJ17">
        <v>65536</v>
      </c>
      <c r="CK17">
        <v>2.1800000000000001E-3</v>
      </c>
      <c r="CL17">
        <v>1.217E-3</v>
      </c>
      <c r="CM17">
        <v>1.1950000000000001E-3</v>
      </c>
    </row>
    <row r="18" spans="3:91" x14ac:dyDescent="0.25">
      <c r="C18">
        <v>131072</v>
      </c>
      <c r="D18">
        <v>5.8279999999999998E-3</v>
      </c>
      <c r="E18">
        <v>5.8710000000000004E-3</v>
      </c>
      <c r="F18">
        <v>3.3860000000000001E-3</v>
      </c>
      <c r="G18">
        <v>3.4030000000000002E-3</v>
      </c>
      <c r="H18">
        <v>3.3809999999999999E-3</v>
      </c>
      <c r="I18">
        <v>3.398E-3</v>
      </c>
      <c r="L18">
        <v>131072</v>
      </c>
      <c r="M18">
        <v>5.8279999999999998E-3</v>
      </c>
      <c r="N18">
        <v>3.3860000000000001E-3</v>
      </c>
      <c r="O18">
        <v>3.3809999999999999E-3</v>
      </c>
      <c r="Q18">
        <v>131072</v>
      </c>
      <c r="R18">
        <v>5.8710000000000004E-3</v>
      </c>
      <c r="S18">
        <v>3.4030000000000002E-3</v>
      </c>
      <c r="T18">
        <v>3.398E-3</v>
      </c>
      <c r="W18">
        <v>131072</v>
      </c>
      <c r="X18">
        <v>5.8710000000000004E-3</v>
      </c>
      <c r="Y18">
        <v>3.251E-3</v>
      </c>
      <c r="Z18">
        <v>1.343E-3</v>
      </c>
      <c r="AA18">
        <v>1.3010000000000001E-3</v>
      </c>
      <c r="AB18">
        <v>1.8320000000000001E-3</v>
      </c>
      <c r="AC18">
        <v>3.0500000000000002E-3</v>
      </c>
      <c r="AD18">
        <v>4.1580000000000002E-3</v>
      </c>
      <c r="AG18">
        <v>131072</v>
      </c>
      <c r="AI18">
        <v>5.8279999999999998E-3</v>
      </c>
      <c r="AJ18">
        <v>5.8710000000000004E-3</v>
      </c>
      <c r="AS18">
        <v>1000</v>
      </c>
      <c r="AT18">
        <v>131072</v>
      </c>
      <c r="AU18">
        <v>0</v>
      </c>
      <c r="AW18">
        <v>0</v>
      </c>
      <c r="AX18">
        <v>0</v>
      </c>
      <c r="AY18">
        <v>1</v>
      </c>
      <c r="AZ18">
        <v>3</v>
      </c>
      <c r="BA18">
        <v>7</v>
      </c>
      <c r="BB18">
        <v>16</v>
      </c>
      <c r="BC18">
        <v>32</v>
      </c>
      <c r="BF18">
        <v>131072</v>
      </c>
      <c r="BG18">
        <v>5.8710000000000004E-3</v>
      </c>
      <c r="BH18">
        <v>3.4030000000000002E-3</v>
      </c>
      <c r="BI18">
        <v>3.398E-3</v>
      </c>
      <c r="BK18">
        <v>131072</v>
      </c>
      <c r="BL18">
        <v>3.251E-3</v>
      </c>
      <c r="BM18">
        <v>1.807E-3</v>
      </c>
      <c r="BN18">
        <v>1.8E-3</v>
      </c>
      <c r="BP18">
        <v>131072</v>
      </c>
      <c r="BQ18">
        <v>1.343E-3</v>
      </c>
      <c r="BR18">
        <v>1.2440000000000001E-3</v>
      </c>
      <c r="BS18">
        <v>1.2329999999999999E-3</v>
      </c>
      <c r="BU18">
        <v>131072</v>
      </c>
      <c r="BV18">
        <v>1.3010000000000001E-3</v>
      </c>
      <c r="BW18">
        <v>1.2470000000000001E-3</v>
      </c>
      <c r="BX18">
        <v>1.23E-3</v>
      </c>
      <c r="BZ18">
        <v>131072</v>
      </c>
      <c r="CA18">
        <v>1.8320000000000001E-3</v>
      </c>
      <c r="CB18">
        <v>1.537E-3</v>
      </c>
      <c r="CC18">
        <v>1.531E-3</v>
      </c>
      <c r="CE18">
        <v>131072</v>
      </c>
      <c r="CF18">
        <v>3.0500000000000002E-3</v>
      </c>
      <c r="CG18">
        <v>1.8420000000000001E-3</v>
      </c>
      <c r="CH18">
        <v>1.8309999999999999E-3</v>
      </c>
      <c r="CJ18">
        <v>131072</v>
      </c>
      <c r="CK18">
        <v>4.1580000000000002E-3</v>
      </c>
      <c r="CL18">
        <v>2.307E-3</v>
      </c>
      <c r="CM18">
        <v>2.2729999999999998E-3</v>
      </c>
    </row>
    <row r="19" spans="3:91" x14ac:dyDescent="0.25">
      <c r="C19">
        <v>262144</v>
      </c>
      <c r="D19">
        <v>1.2279E-2</v>
      </c>
      <c r="E19">
        <v>1.2478E-2</v>
      </c>
      <c r="F19">
        <v>7.1120000000000003E-3</v>
      </c>
      <c r="G19">
        <v>7.149E-3</v>
      </c>
      <c r="H19">
        <v>7.1029999999999999E-3</v>
      </c>
      <c r="I19">
        <v>7.1399999999999996E-3</v>
      </c>
      <c r="L19">
        <v>262144</v>
      </c>
      <c r="M19">
        <v>1.2279E-2</v>
      </c>
      <c r="N19">
        <v>7.1120000000000003E-3</v>
      </c>
      <c r="O19">
        <v>7.1029999999999999E-3</v>
      </c>
      <c r="Q19">
        <v>262144</v>
      </c>
      <c r="R19">
        <v>1.2478E-2</v>
      </c>
      <c r="S19">
        <v>7.149E-3</v>
      </c>
      <c r="T19">
        <v>7.1399999999999996E-3</v>
      </c>
      <c r="W19">
        <v>262144</v>
      </c>
      <c r="X19">
        <v>1.2478E-2</v>
      </c>
      <c r="Y19">
        <v>6.7359999999999998E-3</v>
      </c>
      <c r="Z19">
        <v>2.8869999999999998E-3</v>
      </c>
      <c r="AA19">
        <v>2.9640000000000001E-3</v>
      </c>
      <c r="AB19">
        <v>3.3549999999999999E-3</v>
      </c>
      <c r="AC19">
        <v>3.9189999999999997E-3</v>
      </c>
      <c r="AD19">
        <v>5.4580000000000002E-3</v>
      </c>
      <c r="AG19">
        <v>262144</v>
      </c>
      <c r="AI19">
        <v>1.2279E-2</v>
      </c>
      <c r="AJ19">
        <v>1.2478E-2</v>
      </c>
      <c r="AS19">
        <v>1000</v>
      </c>
      <c r="AT19">
        <v>262144</v>
      </c>
      <c r="AU19">
        <v>0</v>
      </c>
      <c r="AW19">
        <v>0</v>
      </c>
      <c r="AX19">
        <v>0</v>
      </c>
      <c r="AY19">
        <v>1</v>
      </c>
      <c r="AZ19">
        <v>3</v>
      </c>
      <c r="BA19">
        <v>7</v>
      </c>
      <c r="BB19">
        <v>15</v>
      </c>
      <c r="BC19">
        <v>32</v>
      </c>
      <c r="BF19">
        <v>262144</v>
      </c>
      <c r="BG19">
        <v>1.2478E-2</v>
      </c>
      <c r="BH19">
        <v>7.149E-3</v>
      </c>
      <c r="BI19">
        <v>7.1399999999999996E-3</v>
      </c>
      <c r="BK19">
        <v>262144</v>
      </c>
      <c r="BL19">
        <v>6.7359999999999998E-3</v>
      </c>
      <c r="BM19">
        <v>3.784E-3</v>
      </c>
      <c r="BN19">
        <v>3.7750000000000001E-3</v>
      </c>
      <c r="BP19">
        <v>262144</v>
      </c>
      <c r="BQ19">
        <v>2.8869999999999998E-3</v>
      </c>
      <c r="BR19">
        <v>2.5660000000000001E-3</v>
      </c>
      <c r="BS19">
        <v>2.5339999999999998E-3</v>
      </c>
      <c r="BU19">
        <v>262144</v>
      </c>
      <c r="BV19">
        <v>2.9640000000000001E-3</v>
      </c>
      <c r="BW19">
        <v>2.5300000000000001E-3</v>
      </c>
      <c r="BX19">
        <v>2.5000000000000001E-3</v>
      </c>
      <c r="BZ19">
        <v>262144</v>
      </c>
      <c r="CA19">
        <v>3.3549999999999999E-3</v>
      </c>
      <c r="CB19">
        <v>3.0950000000000001E-3</v>
      </c>
      <c r="CC19">
        <v>3.0890000000000002E-3</v>
      </c>
      <c r="CE19">
        <v>262144</v>
      </c>
      <c r="CF19">
        <v>3.9189999999999997E-3</v>
      </c>
      <c r="CG19">
        <v>3.6640000000000002E-3</v>
      </c>
      <c r="CH19">
        <v>3.6549999999999998E-3</v>
      </c>
      <c r="CJ19">
        <v>262144</v>
      </c>
      <c r="CK19">
        <v>5.4580000000000002E-3</v>
      </c>
      <c r="CL19">
        <v>4.4539999999999996E-3</v>
      </c>
      <c r="CM19">
        <v>4.4320000000000002E-3</v>
      </c>
    </row>
    <row r="20" spans="3:91" x14ac:dyDescent="0.25">
      <c r="C20">
        <v>524288</v>
      </c>
      <c r="D20">
        <v>2.5883E-2</v>
      </c>
      <c r="E20">
        <v>2.6227E-2</v>
      </c>
      <c r="F20">
        <v>1.4903E-2</v>
      </c>
      <c r="G20">
        <v>1.4983E-2</v>
      </c>
      <c r="H20">
        <v>1.4886E-2</v>
      </c>
      <c r="I20">
        <v>1.4964999999999999E-2</v>
      </c>
      <c r="L20">
        <v>524288</v>
      </c>
      <c r="M20">
        <v>2.5883E-2</v>
      </c>
      <c r="N20">
        <v>1.4903E-2</v>
      </c>
      <c r="O20">
        <v>1.4886E-2</v>
      </c>
      <c r="Q20">
        <v>524288</v>
      </c>
      <c r="R20">
        <v>2.6227E-2</v>
      </c>
      <c r="S20">
        <v>1.4983E-2</v>
      </c>
      <c r="T20">
        <v>1.4964999999999999E-2</v>
      </c>
      <c r="W20">
        <v>524288</v>
      </c>
      <c r="X20">
        <v>2.6227E-2</v>
      </c>
      <c r="Y20">
        <v>1.4076999999999999E-2</v>
      </c>
      <c r="Z20">
        <v>5.7540000000000004E-3</v>
      </c>
      <c r="AA20">
        <v>5.5950000000000001E-3</v>
      </c>
      <c r="AB20">
        <v>6.5310000000000003E-3</v>
      </c>
      <c r="AC20">
        <v>8.9490000000000004E-3</v>
      </c>
      <c r="AD20">
        <v>9.9690000000000004E-3</v>
      </c>
      <c r="AG20">
        <v>524288</v>
      </c>
      <c r="AI20">
        <v>2.5883E-2</v>
      </c>
      <c r="AJ20">
        <v>2.6227E-2</v>
      </c>
      <c r="AS20">
        <v>1000</v>
      </c>
      <c r="AT20">
        <v>524288</v>
      </c>
      <c r="AU20">
        <v>0</v>
      </c>
      <c r="AW20">
        <v>0</v>
      </c>
      <c r="AX20">
        <v>0</v>
      </c>
      <c r="AY20">
        <v>1</v>
      </c>
      <c r="AZ20">
        <v>3</v>
      </c>
      <c r="BA20">
        <v>7</v>
      </c>
      <c r="BB20">
        <v>15</v>
      </c>
      <c r="BC20">
        <v>31</v>
      </c>
      <c r="BF20">
        <v>524288</v>
      </c>
      <c r="BG20">
        <v>2.6227E-2</v>
      </c>
      <c r="BH20">
        <v>1.4983E-2</v>
      </c>
      <c r="BI20">
        <v>1.4964999999999999E-2</v>
      </c>
      <c r="BK20">
        <v>524288</v>
      </c>
      <c r="BL20">
        <v>1.4076999999999999E-2</v>
      </c>
      <c r="BM20">
        <v>7.9030000000000003E-3</v>
      </c>
      <c r="BN20">
        <v>7.8899999999999994E-3</v>
      </c>
      <c r="BP20">
        <v>524288</v>
      </c>
      <c r="BQ20">
        <v>5.7540000000000004E-3</v>
      </c>
      <c r="BR20">
        <v>5.2820000000000002E-3</v>
      </c>
      <c r="BS20">
        <v>5.228E-3</v>
      </c>
      <c r="BU20">
        <v>524288</v>
      </c>
      <c r="BV20">
        <v>5.5950000000000001E-3</v>
      </c>
      <c r="BW20">
        <v>5.1339999999999997E-3</v>
      </c>
      <c r="BX20">
        <v>5.0749999999999997E-3</v>
      </c>
      <c r="BZ20">
        <v>524288</v>
      </c>
      <c r="CA20">
        <v>6.5310000000000003E-3</v>
      </c>
      <c r="CB20">
        <v>6.1479999999999998E-3</v>
      </c>
      <c r="CC20">
        <v>6.136E-3</v>
      </c>
      <c r="CE20">
        <v>524288</v>
      </c>
      <c r="CF20">
        <v>8.9490000000000004E-3</v>
      </c>
      <c r="CG20">
        <v>7.3699999999999998E-3</v>
      </c>
      <c r="CH20">
        <v>7.3460000000000001E-3</v>
      </c>
      <c r="CJ20">
        <v>524288</v>
      </c>
      <c r="CK20">
        <v>9.9690000000000004E-3</v>
      </c>
      <c r="CL20">
        <v>8.7810000000000006E-3</v>
      </c>
      <c r="CM20">
        <v>8.7620000000000007E-3</v>
      </c>
    </row>
    <row r="21" spans="3:91" x14ac:dyDescent="0.25">
      <c r="C21">
        <v>1048576</v>
      </c>
      <c r="D21">
        <v>5.4616999999999999E-2</v>
      </c>
      <c r="E21">
        <v>5.5135999999999998E-2</v>
      </c>
      <c r="F21">
        <v>3.1260999999999997E-2</v>
      </c>
      <c r="G21">
        <v>3.1336000000000003E-2</v>
      </c>
      <c r="H21">
        <v>3.1139E-2</v>
      </c>
      <c r="I21">
        <v>3.1283999999999999E-2</v>
      </c>
      <c r="L21">
        <v>1048576</v>
      </c>
      <c r="M21">
        <v>5.4616999999999999E-2</v>
      </c>
      <c r="N21">
        <v>3.1260999999999997E-2</v>
      </c>
      <c r="O21">
        <v>3.1139E-2</v>
      </c>
      <c r="Q21">
        <v>1048576</v>
      </c>
      <c r="R21">
        <v>5.5135999999999998E-2</v>
      </c>
      <c r="S21">
        <v>3.1336000000000003E-2</v>
      </c>
      <c r="T21">
        <v>3.1283999999999999E-2</v>
      </c>
      <c r="W21">
        <v>1048576</v>
      </c>
      <c r="X21">
        <v>5.5135999999999998E-2</v>
      </c>
      <c r="Y21">
        <v>2.9361000000000002E-2</v>
      </c>
      <c r="Z21">
        <v>1.1372E-2</v>
      </c>
      <c r="AA21">
        <v>1.091E-2</v>
      </c>
      <c r="AB21">
        <v>1.3769999999999999E-2</v>
      </c>
      <c r="AC21">
        <v>1.5559E-2</v>
      </c>
      <c r="AD21">
        <v>2.6405999999999999E-2</v>
      </c>
      <c r="AG21">
        <v>1048576</v>
      </c>
      <c r="AI21">
        <v>5.4616999999999999E-2</v>
      </c>
      <c r="AJ21">
        <v>5.5135999999999998E-2</v>
      </c>
      <c r="AS21">
        <v>1000</v>
      </c>
      <c r="AT21">
        <v>1048576</v>
      </c>
      <c r="AU21">
        <v>0</v>
      </c>
      <c r="AW21">
        <v>0</v>
      </c>
      <c r="AX21">
        <v>0</v>
      </c>
      <c r="AY21">
        <v>1</v>
      </c>
      <c r="AZ21">
        <v>3</v>
      </c>
      <c r="BA21">
        <v>7</v>
      </c>
      <c r="BB21">
        <v>15</v>
      </c>
      <c r="BC21">
        <v>32</v>
      </c>
      <c r="BF21">
        <v>1048576</v>
      </c>
      <c r="BG21">
        <v>5.5135999999999998E-2</v>
      </c>
      <c r="BH21">
        <v>3.1336000000000003E-2</v>
      </c>
      <c r="BI21">
        <v>3.1283999999999999E-2</v>
      </c>
      <c r="BK21">
        <v>1048576</v>
      </c>
      <c r="BL21">
        <v>2.9361000000000002E-2</v>
      </c>
      <c r="BM21">
        <v>1.6473999999999999E-2</v>
      </c>
      <c r="BN21">
        <v>1.6452000000000001E-2</v>
      </c>
      <c r="BP21">
        <v>1048576</v>
      </c>
      <c r="BQ21">
        <v>1.1372E-2</v>
      </c>
      <c r="BR21">
        <v>1.0893E-2</v>
      </c>
      <c r="BS21">
        <v>1.0833000000000001E-2</v>
      </c>
      <c r="BU21">
        <v>1048576</v>
      </c>
      <c r="BV21">
        <v>1.091E-2</v>
      </c>
      <c r="BW21">
        <v>1.0427000000000001E-2</v>
      </c>
      <c r="BX21">
        <v>1.0348E-2</v>
      </c>
      <c r="BZ21">
        <v>1048576</v>
      </c>
      <c r="CA21">
        <v>1.3769999999999999E-2</v>
      </c>
      <c r="CB21">
        <v>1.2388E-2</v>
      </c>
      <c r="CC21">
        <v>1.2351000000000001E-2</v>
      </c>
      <c r="CE21">
        <v>1048576</v>
      </c>
      <c r="CF21">
        <v>1.5559E-2</v>
      </c>
      <c r="CG21">
        <v>1.4670000000000001E-2</v>
      </c>
      <c r="CH21">
        <v>1.4642000000000001E-2</v>
      </c>
      <c r="CJ21">
        <v>1048576</v>
      </c>
      <c r="CK21">
        <v>2.6405999999999999E-2</v>
      </c>
      <c r="CL21">
        <v>1.7648E-2</v>
      </c>
      <c r="CM21">
        <v>1.7596000000000001E-2</v>
      </c>
    </row>
    <row r="22" spans="3:91" x14ac:dyDescent="0.25">
      <c r="C22">
        <v>2097152</v>
      </c>
      <c r="D22">
        <v>0.12539900000000001</v>
      </c>
      <c r="E22">
        <v>0.115332</v>
      </c>
      <c r="F22">
        <v>6.5244999999999997E-2</v>
      </c>
      <c r="G22">
        <v>6.5382999999999997E-2</v>
      </c>
      <c r="H22">
        <v>6.4996999999999999E-2</v>
      </c>
      <c r="I22">
        <v>6.5314999999999998E-2</v>
      </c>
      <c r="L22">
        <v>2097152</v>
      </c>
      <c r="M22">
        <v>0.12539900000000001</v>
      </c>
      <c r="N22">
        <v>6.5244999999999997E-2</v>
      </c>
      <c r="O22">
        <v>6.4996999999999999E-2</v>
      </c>
      <c r="Q22">
        <v>2097152</v>
      </c>
      <c r="R22">
        <v>0.115332</v>
      </c>
      <c r="S22">
        <v>6.5382999999999997E-2</v>
      </c>
      <c r="T22">
        <v>6.5314999999999998E-2</v>
      </c>
      <c r="W22">
        <v>2097152</v>
      </c>
      <c r="X22">
        <v>0.115332</v>
      </c>
      <c r="Y22">
        <v>6.1276999999999998E-2</v>
      </c>
      <c r="Z22">
        <v>2.3425000000000001E-2</v>
      </c>
      <c r="AA22">
        <v>2.2629E-2</v>
      </c>
      <c r="AB22">
        <v>3.4104000000000002E-2</v>
      </c>
      <c r="AC22">
        <v>3.0501E-2</v>
      </c>
      <c r="AD22">
        <v>3.9211000000000003E-2</v>
      </c>
      <c r="AG22">
        <v>2097152</v>
      </c>
      <c r="AI22">
        <v>0.12539900000000001</v>
      </c>
      <c r="AJ22">
        <v>0.115332</v>
      </c>
      <c r="AS22">
        <v>1000</v>
      </c>
      <c r="AT22">
        <v>2097152</v>
      </c>
      <c r="AU22">
        <v>0</v>
      </c>
      <c r="AW22">
        <v>0</v>
      </c>
      <c r="AX22">
        <v>0</v>
      </c>
      <c r="AY22">
        <v>1</v>
      </c>
      <c r="AZ22">
        <v>3</v>
      </c>
      <c r="BA22">
        <v>7</v>
      </c>
      <c r="BB22">
        <v>15</v>
      </c>
      <c r="BC22">
        <v>31</v>
      </c>
      <c r="BF22">
        <v>2097152</v>
      </c>
      <c r="BG22">
        <v>0.115332</v>
      </c>
      <c r="BH22">
        <v>6.5382999999999997E-2</v>
      </c>
      <c r="BI22">
        <v>6.5314999999999998E-2</v>
      </c>
      <c r="BK22">
        <v>2097152</v>
      </c>
      <c r="BL22">
        <v>6.1276999999999998E-2</v>
      </c>
      <c r="BM22">
        <v>3.4304000000000001E-2</v>
      </c>
      <c r="BN22">
        <v>3.4258999999999998E-2</v>
      </c>
      <c r="BP22">
        <v>2097152</v>
      </c>
      <c r="BQ22">
        <v>2.3425000000000001E-2</v>
      </c>
      <c r="BR22">
        <v>2.2477E-2</v>
      </c>
      <c r="BS22">
        <v>2.2388999999999999E-2</v>
      </c>
      <c r="BU22">
        <v>2097152</v>
      </c>
      <c r="BV22">
        <v>2.2629E-2</v>
      </c>
      <c r="BW22">
        <v>2.1215999999999999E-2</v>
      </c>
      <c r="BX22">
        <v>2.1101000000000002E-2</v>
      </c>
      <c r="BZ22">
        <v>2097152</v>
      </c>
      <c r="CA22">
        <v>3.4104000000000002E-2</v>
      </c>
      <c r="CB22">
        <v>2.4986999999999999E-2</v>
      </c>
      <c r="CC22">
        <v>2.4919E-2</v>
      </c>
      <c r="CE22">
        <v>2097152</v>
      </c>
      <c r="CF22">
        <v>3.0501E-2</v>
      </c>
      <c r="CG22">
        <v>2.9293E-2</v>
      </c>
      <c r="CH22">
        <v>2.9256999999999998E-2</v>
      </c>
      <c r="CJ22">
        <v>2097152</v>
      </c>
      <c r="CK22">
        <v>3.9211000000000003E-2</v>
      </c>
      <c r="CL22">
        <v>3.5040000000000002E-2</v>
      </c>
      <c r="CM22">
        <v>3.4999000000000002E-2</v>
      </c>
    </row>
    <row r="23" spans="3:91" x14ac:dyDescent="0.25">
      <c r="C23">
        <v>4194304</v>
      </c>
      <c r="D23">
        <v>0.239291</v>
      </c>
      <c r="E23">
        <v>0.24115900000000001</v>
      </c>
      <c r="F23">
        <v>0.13559199999999999</v>
      </c>
      <c r="G23">
        <v>0.136187</v>
      </c>
      <c r="H23">
        <v>0.13545099999999999</v>
      </c>
      <c r="I23">
        <v>0.13605200000000001</v>
      </c>
      <c r="L23">
        <v>4194304</v>
      </c>
      <c r="M23">
        <v>0.239291</v>
      </c>
      <c r="N23">
        <v>0.13559199999999999</v>
      </c>
      <c r="O23">
        <v>0.13545099999999999</v>
      </c>
      <c r="Q23">
        <v>4194304</v>
      </c>
      <c r="R23">
        <v>0.24115900000000001</v>
      </c>
      <c r="S23">
        <v>0.136187</v>
      </c>
      <c r="T23">
        <v>0.13605200000000001</v>
      </c>
      <c r="W23">
        <v>4194304</v>
      </c>
      <c r="X23">
        <v>0.24115900000000001</v>
      </c>
      <c r="Y23">
        <v>0.12790699999999999</v>
      </c>
      <c r="Z23">
        <v>4.9117000000000001E-2</v>
      </c>
      <c r="AA23">
        <v>4.4769000000000003E-2</v>
      </c>
      <c r="AB23">
        <v>6.4355999999999997E-2</v>
      </c>
      <c r="AC23">
        <v>6.4501000000000003E-2</v>
      </c>
      <c r="AD23">
        <v>7.5393000000000002E-2</v>
      </c>
      <c r="AG23">
        <v>4194304</v>
      </c>
      <c r="AI23">
        <v>0.239291</v>
      </c>
      <c r="AJ23">
        <v>0.24115900000000001</v>
      </c>
      <c r="AS23">
        <v>1000</v>
      </c>
      <c r="AT23">
        <v>4194304</v>
      </c>
      <c r="AU23">
        <v>0</v>
      </c>
      <c r="AW23">
        <v>0</v>
      </c>
      <c r="AX23">
        <v>0</v>
      </c>
      <c r="AY23">
        <v>1</v>
      </c>
      <c r="AZ23">
        <v>3</v>
      </c>
      <c r="BA23">
        <v>7</v>
      </c>
      <c r="BB23">
        <v>15</v>
      </c>
      <c r="BC23">
        <v>31</v>
      </c>
      <c r="BF23">
        <v>4194304</v>
      </c>
      <c r="BG23">
        <v>0.24115900000000001</v>
      </c>
      <c r="BH23">
        <v>0.136187</v>
      </c>
      <c r="BI23">
        <v>0.13605200000000001</v>
      </c>
      <c r="BK23">
        <v>4194304</v>
      </c>
      <c r="BL23">
        <v>0.12790699999999999</v>
      </c>
      <c r="BM23">
        <v>7.1305999999999994E-2</v>
      </c>
      <c r="BN23">
        <v>7.1217000000000003E-2</v>
      </c>
      <c r="BP23">
        <v>4194304</v>
      </c>
      <c r="BQ23">
        <v>4.9117000000000001E-2</v>
      </c>
      <c r="BR23">
        <v>4.6494000000000001E-2</v>
      </c>
      <c r="BS23">
        <v>4.6122000000000003E-2</v>
      </c>
      <c r="BU23">
        <v>4194304</v>
      </c>
      <c r="BV23">
        <v>4.4769000000000003E-2</v>
      </c>
      <c r="BW23">
        <v>4.3263000000000003E-2</v>
      </c>
      <c r="BX23">
        <v>4.3096000000000002E-2</v>
      </c>
      <c r="BZ23">
        <v>4194304</v>
      </c>
      <c r="CA23">
        <v>6.4355999999999997E-2</v>
      </c>
      <c r="CB23">
        <v>5.0493999999999997E-2</v>
      </c>
      <c r="CC23">
        <v>5.0375999999999997E-2</v>
      </c>
      <c r="CE23">
        <v>4194304</v>
      </c>
      <c r="CF23">
        <v>6.4501000000000003E-2</v>
      </c>
      <c r="CG23">
        <v>5.9936000000000003E-2</v>
      </c>
      <c r="CH23">
        <v>5.9830000000000001E-2</v>
      </c>
      <c r="CJ23">
        <v>4194304</v>
      </c>
      <c r="CK23">
        <v>7.5393000000000002E-2</v>
      </c>
      <c r="CL23">
        <v>6.9918999999999995E-2</v>
      </c>
      <c r="CM23">
        <v>6.9845000000000004E-2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D2FA-5DCC-4D9E-8A39-E4965D48465A}">
  <dimension ref="A1:F19"/>
  <sheetViews>
    <sheetView workbookViewId="0">
      <selection activeCell="H46" sqref="H46"/>
    </sheetView>
  </sheetViews>
  <sheetFormatPr defaultRowHeight="15" x14ac:dyDescent="0.25"/>
  <cols>
    <col min="3" max="3" width="12.42578125" customWidth="1"/>
    <col min="4" max="4" width="11.85546875" customWidth="1"/>
    <col min="5" max="5" width="11.5703125" customWidth="1"/>
    <col min="6" max="6" width="15.28515625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4</v>
      </c>
      <c r="C2">
        <v>10</v>
      </c>
      <c r="D2">
        <v>1.9999999999999999E-6</v>
      </c>
      <c r="E2">
        <v>0</v>
      </c>
      <c r="F2">
        <v>0</v>
      </c>
    </row>
    <row r="3" spans="1:6" x14ac:dyDescent="0.25">
      <c r="A3">
        <v>1</v>
      </c>
      <c r="B3">
        <v>8</v>
      </c>
      <c r="C3">
        <v>10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16</v>
      </c>
      <c r="C4">
        <v>10</v>
      </c>
      <c r="D4">
        <v>0</v>
      </c>
      <c r="E4">
        <v>0</v>
      </c>
      <c r="F4">
        <v>0</v>
      </c>
    </row>
    <row r="5" spans="1:6" x14ac:dyDescent="0.25">
      <c r="A5">
        <v>3</v>
      </c>
      <c r="B5">
        <v>32</v>
      </c>
      <c r="C5">
        <v>10</v>
      </c>
      <c r="D5">
        <v>9.9999999999999995E-7</v>
      </c>
      <c r="E5">
        <v>0</v>
      </c>
      <c r="F5">
        <v>9.9999999999999995E-7</v>
      </c>
    </row>
    <row r="6" spans="1:6" x14ac:dyDescent="0.25">
      <c r="A6">
        <v>4</v>
      </c>
      <c r="B6">
        <v>64</v>
      </c>
      <c r="C6">
        <v>10</v>
      </c>
      <c r="D6">
        <v>1.9999999999999999E-6</v>
      </c>
      <c r="E6">
        <v>9.9999999999999995E-7</v>
      </c>
      <c r="F6">
        <v>1.9999999999999999E-6</v>
      </c>
    </row>
    <row r="7" spans="1:6" x14ac:dyDescent="0.25">
      <c r="A7">
        <v>5</v>
      </c>
      <c r="B7">
        <v>128</v>
      </c>
      <c r="C7">
        <v>10</v>
      </c>
      <c r="D7">
        <v>6.0000000000000002E-6</v>
      </c>
      <c r="E7">
        <v>1.9999999999999999E-6</v>
      </c>
      <c r="F7">
        <v>6.0000000000000002E-6</v>
      </c>
    </row>
    <row r="8" spans="1:6" x14ac:dyDescent="0.25">
      <c r="A8">
        <v>6</v>
      </c>
      <c r="B8">
        <v>256</v>
      </c>
      <c r="C8">
        <v>10</v>
      </c>
      <c r="D8">
        <v>2.3E-5</v>
      </c>
      <c r="E8">
        <v>6.0000000000000002E-6</v>
      </c>
      <c r="F8">
        <v>2.0999999999999999E-5</v>
      </c>
    </row>
    <row r="9" spans="1:6" x14ac:dyDescent="0.25">
      <c r="A9">
        <v>7</v>
      </c>
      <c r="B9">
        <v>512</v>
      </c>
      <c r="C9">
        <v>10</v>
      </c>
      <c r="D9">
        <v>9.2E-5</v>
      </c>
      <c r="E9">
        <v>1.2E-5</v>
      </c>
      <c r="F9">
        <v>8.0000000000000007E-5</v>
      </c>
    </row>
    <row r="10" spans="1:6" x14ac:dyDescent="0.25">
      <c r="A10">
        <v>8</v>
      </c>
      <c r="B10">
        <v>1024</v>
      </c>
      <c r="C10">
        <v>10</v>
      </c>
      <c r="D10">
        <v>3.4200000000000002E-4</v>
      </c>
      <c r="E10">
        <v>2.6999999999999999E-5</v>
      </c>
      <c r="F10">
        <v>3.0899999999999998E-4</v>
      </c>
    </row>
    <row r="11" spans="1:6" x14ac:dyDescent="0.25">
      <c r="A11">
        <v>9</v>
      </c>
      <c r="B11">
        <v>2048</v>
      </c>
      <c r="C11">
        <v>10</v>
      </c>
      <c r="D11">
        <v>1.3500000000000001E-3</v>
      </c>
      <c r="E11">
        <v>6.4999999999999994E-5</v>
      </c>
      <c r="F11">
        <v>1.217E-3</v>
      </c>
    </row>
    <row r="12" spans="1:6" x14ac:dyDescent="0.25">
      <c r="A12">
        <v>10</v>
      </c>
      <c r="B12">
        <v>4096</v>
      </c>
      <c r="C12">
        <v>10</v>
      </c>
      <c r="D12">
        <v>5.3499999999999997E-3</v>
      </c>
      <c r="E12">
        <v>1.46E-4</v>
      </c>
      <c r="F12">
        <v>4.823E-3</v>
      </c>
    </row>
    <row r="13" spans="1:6" x14ac:dyDescent="0.25">
      <c r="A13">
        <v>11</v>
      </c>
      <c r="B13">
        <v>8192</v>
      </c>
      <c r="C13">
        <v>10</v>
      </c>
      <c r="D13">
        <v>2.1318E-2</v>
      </c>
      <c r="E13">
        <v>3.19E-4</v>
      </c>
      <c r="F13">
        <v>1.9198E-2</v>
      </c>
    </row>
    <row r="14" spans="1:6" x14ac:dyDescent="0.25">
      <c r="A14">
        <v>12</v>
      </c>
      <c r="B14">
        <v>16384</v>
      </c>
      <c r="C14">
        <v>10</v>
      </c>
      <c r="D14">
        <v>8.5075999999999999E-2</v>
      </c>
      <c r="E14">
        <v>6.8599999999999998E-4</v>
      </c>
      <c r="F14">
        <v>7.6557E-2</v>
      </c>
    </row>
    <row r="15" spans="1:6" x14ac:dyDescent="0.25">
      <c r="A15">
        <v>13</v>
      </c>
      <c r="B15">
        <v>32768</v>
      </c>
      <c r="C15">
        <v>10</v>
      </c>
      <c r="D15">
        <v>0.33974500000000002</v>
      </c>
      <c r="E15">
        <v>1.4610000000000001E-3</v>
      </c>
      <c r="F15">
        <v>0.30585200000000001</v>
      </c>
    </row>
    <row r="16" spans="1:6" x14ac:dyDescent="0.25">
      <c r="A16">
        <v>14</v>
      </c>
      <c r="B16">
        <v>65536</v>
      </c>
      <c r="C16">
        <v>10</v>
      </c>
      <c r="D16">
        <v>1.358832</v>
      </c>
      <c r="E16">
        <v>3.0349999999999999E-3</v>
      </c>
      <c r="F16">
        <v>1.2231190000000001</v>
      </c>
    </row>
    <row r="17" spans="1:6" x14ac:dyDescent="0.25">
      <c r="A17">
        <v>15</v>
      </c>
      <c r="B17">
        <v>131072</v>
      </c>
      <c r="C17">
        <v>10</v>
      </c>
      <c r="D17">
        <v>5.4336399999999996</v>
      </c>
      <c r="E17">
        <v>6.4320000000000002E-3</v>
      </c>
      <c r="F17">
        <v>4.8902979999999996</v>
      </c>
    </row>
    <row r="18" spans="1:6" x14ac:dyDescent="0.25">
      <c r="A18">
        <v>16</v>
      </c>
      <c r="B18">
        <v>262144</v>
      </c>
      <c r="C18">
        <v>10</v>
      </c>
      <c r="D18">
        <v>21.772895999999999</v>
      </c>
      <c r="E18">
        <v>1.4595E-2</v>
      </c>
      <c r="F18">
        <v>19.539529000000002</v>
      </c>
    </row>
    <row r="19" spans="1:6" x14ac:dyDescent="0.25">
      <c r="A19">
        <v>17</v>
      </c>
      <c r="B19">
        <v>524288</v>
      </c>
      <c r="C19">
        <v>10</v>
      </c>
      <c r="D19">
        <v>86.723412999999994</v>
      </c>
      <c r="E19">
        <v>3.0242000000000002E-2</v>
      </c>
      <c r="F19">
        <v>78.051641000000004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ADD5-75C9-4063-84A6-0071A4C58690}">
  <dimension ref="A1:F19"/>
  <sheetViews>
    <sheetView workbookViewId="0">
      <selection activeCell="I23" sqref="I23"/>
    </sheetView>
  </sheetViews>
  <sheetFormatPr defaultRowHeight="15" x14ac:dyDescent="0.25"/>
  <cols>
    <col min="3" max="3" width="12.42578125" customWidth="1"/>
    <col min="4" max="4" width="11.85546875" customWidth="1"/>
    <col min="5" max="5" width="11.5703125" customWidth="1"/>
    <col min="6" max="6" width="15.28515625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4</v>
      </c>
      <c r="C2">
        <v>10</v>
      </c>
      <c r="D2">
        <v>3.0000000000000001E-6</v>
      </c>
      <c r="E2">
        <v>0</v>
      </c>
      <c r="F2">
        <v>0</v>
      </c>
    </row>
    <row r="3" spans="1:6" x14ac:dyDescent="0.25">
      <c r="A3">
        <v>1</v>
      </c>
      <c r="B3">
        <v>8</v>
      </c>
      <c r="C3">
        <v>10</v>
      </c>
      <c r="D3">
        <v>3.1999999999999999E-5</v>
      </c>
      <c r="E3">
        <v>0</v>
      </c>
      <c r="F3">
        <v>3.0000000000000001E-6</v>
      </c>
    </row>
    <row r="4" spans="1:6" x14ac:dyDescent="0.25">
      <c r="A4">
        <v>2</v>
      </c>
      <c r="B4">
        <v>16</v>
      </c>
      <c r="C4">
        <v>10</v>
      </c>
      <c r="D4">
        <v>9.9999999999999995E-7</v>
      </c>
      <c r="E4">
        <v>0</v>
      </c>
      <c r="F4">
        <v>0</v>
      </c>
    </row>
    <row r="5" spans="1:6" x14ac:dyDescent="0.25">
      <c r="A5">
        <v>3</v>
      </c>
      <c r="B5">
        <v>32</v>
      </c>
      <c r="C5">
        <v>10</v>
      </c>
      <c r="D5">
        <v>9.9999999999999995E-7</v>
      </c>
      <c r="E5">
        <v>9.9999999999999995E-7</v>
      </c>
      <c r="F5">
        <v>9.9999999999999995E-7</v>
      </c>
    </row>
    <row r="6" spans="1:6" x14ac:dyDescent="0.25">
      <c r="A6">
        <v>4</v>
      </c>
      <c r="B6">
        <v>64</v>
      </c>
      <c r="C6">
        <v>10</v>
      </c>
      <c r="D6">
        <v>1.9999999999999999E-6</v>
      </c>
      <c r="E6">
        <v>9.9999999999999995E-7</v>
      </c>
      <c r="F6">
        <v>1.9999999999999999E-6</v>
      </c>
    </row>
    <row r="7" spans="1:6" x14ac:dyDescent="0.25">
      <c r="A7">
        <v>5</v>
      </c>
      <c r="B7">
        <v>128</v>
      </c>
      <c r="C7">
        <v>10</v>
      </c>
      <c r="D7">
        <v>6.0000000000000002E-6</v>
      </c>
      <c r="E7">
        <v>3.0000000000000001E-6</v>
      </c>
      <c r="F7">
        <v>6.0000000000000002E-6</v>
      </c>
    </row>
    <row r="8" spans="1:6" x14ac:dyDescent="0.25">
      <c r="A8">
        <v>6</v>
      </c>
      <c r="B8">
        <v>256</v>
      </c>
      <c r="C8">
        <v>10</v>
      </c>
      <c r="D8">
        <v>2.3E-5</v>
      </c>
      <c r="E8">
        <v>1.0000000000000001E-5</v>
      </c>
      <c r="F8">
        <v>2.1999999999999999E-5</v>
      </c>
    </row>
    <row r="9" spans="1:6" x14ac:dyDescent="0.25">
      <c r="A9">
        <v>7</v>
      </c>
      <c r="B9">
        <v>512</v>
      </c>
      <c r="C9">
        <v>10</v>
      </c>
      <c r="D9">
        <v>9.0000000000000006E-5</v>
      </c>
      <c r="E9">
        <v>1.2999999999999999E-5</v>
      </c>
      <c r="F9">
        <v>8.1000000000000004E-5</v>
      </c>
    </row>
    <row r="10" spans="1:6" x14ac:dyDescent="0.25">
      <c r="A10">
        <v>8</v>
      </c>
      <c r="B10">
        <v>1024</v>
      </c>
      <c r="C10">
        <v>10</v>
      </c>
      <c r="D10">
        <v>3.4400000000000001E-4</v>
      </c>
      <c r="E10">
        <v>2.8E-5</v>
      </c>
      <c r="F10">
        <v>3.1100000000000002E-4</v>
      </c>
    </row>
    <row r="11" spans="1:6" x14ac:dyDescent="0.25">
      <c r="A11">
        <v>9</v>
      </c>
      <c r="B11">
        <v>2048</v>
      </c>
      <c r="C11">
        <v>10</v>
      </c>
      <c r="D11">
        <v>1.353E-3</v>
      </c>
      <c r="E11">
        <v>6.6000000000000005E-5</v>
      </c>
      <c r="F11">
        <v>1.2199999999999999E-3</v>
      </c>
    </row>
    <row r="12" spans="1:6" x14ac:dyDescent="0.25">
      <c r="A12">
        <v>10</v>
      </c>
      <c r="B12">
        <v>4096</v>
      </c>
      <c r="C12">
        <v>10</v>
      </c>
      <c r="D12">
        <v>5.3540000000000003E-3</v>
      </c>
      <c r="E12">
        <v>1.47E-4</v>
      </c>
      <c r="F12">
        <v>4.8250000000000003E-3</v>
      </c>
    </row>
    <row r="13" spans="1:6" x14ac:dyDescent="0.25">
      <c r="A13">
        <v>11</v>
      </c>
      <c r="B13">
        <v>8192</v>
      </c>
      <c r="C13">
        <v>10</v>
      </c>
      <c r="D13">
        <v>2.129E-2</v>
      </c>
      <c r="E13">
        <v>3.2499999999999999E-4</v>
      </c>
      <c r="F13">
        <v>1.9175999999999999E-2</v>
      </c>
    </row>
    <row r="14" spans="1:6" x14ac:dyDescent="0.25">
      <c r="A14">
        <v>12</v>
      </c>
      <c r="B14">
        <v>16384</v>
      </c>
      <c r="C14">
        <v>10</v>
      </c>
      <c r="D14">
        <v>8.5332000000000005E-2</v>
      </c>
      <c r="E14">
        <v>7.1900000000000002E-4</v>
      </c>
      <c r="F14">
        <v>7.6583999999999999E-2</v>
      </c>
    </row>
    <row r="15" spans="1:6" x14ac:dyDescent="0.25">
      <c r="A15">
        <v>13</v>
      </c>
      <c r="B15">
        <v>32768</v>
      </c>
      <c r="C15">
        <v>10</v>
      </c>
      <c r="D15">
        <v>0.34006500000000001</v>
      </c>
      <c r="E15">
        <v>1.4710000000000001E-3</v>
      </c>
      <c r="F15">
        <v>0.30584499999999998</v>
      </c>
    </row>
    <row r="16" spans="1:6" x14ac:dyDescent="0.25">
      <c r="A16">
        <v>14</v>
      </c>
      <c r="B16">
        <v>65536</v>
      </c>
      <c r="C16">
        <v>10</v>
      </c>
      <c r="D16">
        <v>1.3596619999999999</v>
      </c>
      <c r="E16">
        <v>3.0730000000000002E-3</v>
      </c>
      <c r="F16">
        <v>1.223455</v>
      </c>
    </row>
    <row r="17" spans="1:6" x14ac:dyDescent="0.25">
      <c r="A17">
        <v>15</v>
      </c>
      <c r="B17">
        <v>131072</v>
      </c>
      <c r="C17">
        <v>10</v>
      </c>
      <c r="D17">
        <v>5.4995539999999998</v>
      </c>
      <c r="E17">
        <v>6.496E-3</v>
      </c>
      <c r="F17">
        <v>4.8996659999999999</v>
      </c>
    </row>
    <row r="18" spans="1:6" x14ac:dyDescent="0.25">
      <c r="A18">
        <v>16</v>
      </c>
      <c r="B18">
        <v>262144</v>
      </c>
      <c r="C18">
        <v>10</v>
      </c>
      <c r="D18">
        <v>21.719329999999999</v>
      </c>
      <c r="E18">
        <v>1.4652E-2</v>
      </c>
      <c r="F18">
        <v>19.547516999999999</v>
      </c>
    </row>
    <row r="19" spans="1:6" x14ac:dyDescent="0.25">
      <c r="A19">
        <v>17</v>
      </c>
      <c r="B19">
        <v>524288</v>
      </c>
      <c r="C19">
        <v>10</v>
      </c>
      <c r="D19">
        <v>86.794978999999998</v>
      </c>
      <c r="E19">
        <v>3.0477000000000001E-2</v>
      </c>
      <c r="F19">
        <v>78.113352000000006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7D50-8D77-401B-B307-0C32806B17CD}">
  <dimension ref="A1:F20"/>
  <sheetViews>
    <sheetView workbookViewId="0">
      <selection sqref="A1:F20"/>
    </sheetView>
  </sheetViews>
  <sheetFormatPr defaultRowHeight="15" x14ac:dyDescent="0.25"/>
  <cols>
    <col min="3" max="3" width="12.42578125" customWidth="1"/>
    <col min="4" max="4" width="11.85546875" customWidth="1"/>
    <col min="5" max="5" width="11.5703125" customWidth="1"/>
    <col min="6" max="6" width="15.28515625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4</v>
      </c>
      <c r="C2">
        <v>10</v>
      </c>
      <c r="D2">
        <v>1.9999999999999999E-6</v>
      </c>
      <c r="E2">
        <v>0</v>
      </c>
      <c r="F2">
        <v>0</v>
      </c>
    </row>
    <row r="3" spans="1:6" x14ac:dyDescent="0.25">
      <c r="A3">
        <v>1</v>
      </c>
      <c r="B3">
        <v>8</v>
      </c>
      <c r="C3">
        <v>10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16</v>
      </c>
      <c r="C4">
        <v>10</v>
      </c>
      <c r="D4">
        <v>3.4999999999999997E-5</v>
      </c>
      <c r="E4">
        <v>9.9999999999999995E-7</v>
      </c>
      <c r="F4">
        <v>3.9999999999999998E-6</v>
      </c>
    </row>
    <row r="5" spans="1:6" x14ac:dyDescent="0.25">
      <c r="A5">
        <v>3</v>
      </c>
      <c r="B5">
        <v>32</v>
      </c>
      <c r="C5">
        <v>10</v>
      </c>
      <c r="D5">
        <v>9.9999999999999995E-7</v>
      </c>
      <c r="E5">
        <v>9.9999999999999995E-7</v>
      </c>
      <c r="F5">
        <v>9.9999999999999995E-7</v>
      </c>
    </row>
    <row r="6" spans="1:6" x14ac:dyDescent="0.25">
      <c r="A6">
        <v>4</v>
      </c>
      <c r="B6">
        <v>64</v>
      </c>
      <c r="C6">
        <v>10</v>
      </c>
      <c r="D6">
        <v>1.9999999999999999E-6</v>
      </c>
      <c r="E6">
        <v>1.9999999999999999E-6</v>
      </c>
      <c r="F6">
        <v>1.9999999999999999E-6</v>
      </c>
    </row>
    <row r="7" spans="1:6" x14ac:dyDescent="0.25">
      <c r="A7">
        <v>5</v>
      </c>
      <c r="B7">
        <v>128</v>
      </c>
      <c r="C7">
        <v>10</v>
      </c>
      <c r="D7">
        <v>3.0000000000000001E-6</v>
      </c>
      <c r="E7">
        <v>3.0000000000000001E-6</v>
      </c>
      <c r="F7">
        <v>3.0000000000000001E-6</v>
      </c>
    </row>
    <row r="8" spans="1:6" x14ac:dyDescent="0.25">
      <c r="A8">
        <v>6</v>
      </c>
      <c r="B8">
        <v>256</v>
      </c>
      <c r="C8">
        <v>10</v>
      </c>
      <c r="D8">
        <v>1.8E-5</v>
      </c>
      <c r="E8">
        <v>5.0000000000000004E-6</v>
      </c>
      <c r="F8">
        <v>9.0000000000000002E-6</v>
      </c>
    </row>
    <row r="9" spans="1:6" x14ac:dyDescent="0.25">
      <c r="A9">
        <v>7</v>
      </c>
      <c r="B9">
        <v>512</v>
      </c>
      <c r="C9">
        <v>10</v>
      </c>
      <c r="D9">
        <v>4.1E-5</v>
      </c>
      <c r="E9">
        <v>2.0000000000000002E-5</v>
      </c>
      <c r="F9">
        <v>2.5999999999999998E-5</v>
      </c>
    </row>
    <row r="10" spans="1:6" x14ac:dyDescent="0.25">
      <c r="A10">
        <v>8</v>
      </c>
      <c r="B10">
        <v>1024</v>
      </c>
      <c r="C10">
        <v>10</v>
      </c>
      <c r="D10">
        <v>1.03E-4</v>
      </c>
      <c r="E10">
        <v>2.4000000000000001E-5</v>
      </c>
      <c r="F10">
        <v>8.5000000000000006E-5</v>
      </c>
    </row>
    <row r="11" spans="1:6" x14ac:dyDescent="0.25">
      <c r="A11">
        <v>9</v>
      </c>
      <c r="B11">
        <v>2048</v>
      </c>
      <c r="C11">
        <v>10</v>
      </c>
      <c r="D11">
        <v>3.57E-4</v>
      </c>
      <c r="E11">
        <v>4.1999999999999998E-5</v>
      </c>
      <c r="F11">
        <v>3.1599999999999998E-4</v>
      </c>
    </row>
    <row r="12" spans="1:6" x14ac:dyDescent="0.25">
      <c r="A12">
        <v>10</v>
      </c>
      <c r="B12">
        <v>4096</v>
      </c>
      <c r="C12">
        <v>10</v>
      </c>
      <c r="D12">
        <v>1.3600000000000001E-3</v>
      </c>
      <c r="E12">
        <v>9.2E-5</v>
      </c>
      <c r="F12">
        <v>1.2260000000000001E-3</v>
      </c>
    </row>
    <row r="13" spans="1:6" x14ac:dyDescent="0.25">
      <c r="A13">
        <v>11</v>
      </c>
      <c r="B13">
        <v>8192</v>
      </c>
      <c r="C13">
        <v>10</v>
      </c>
      <c r="D13">
        <v>5.3790000000000001E-3</v>
      </c>
      <c r="E13">
        <v>1.9799999999999999E-4</v>
      </c>
      <c r="F13">
        <v>4.8440000000000002E-3</v>
      </c>
    </row>
    <row r="14" spans="1:6" x14ac:dyDescent="0.25">
      <c r="A14">
        <v>12</v>
      </c>
      <c r="B14">
        <v>16384</v>
      </c>
      <c r="C14">
        <v>10</v>
      </c>
      <c r="D14">
        <v>2.1344999999999999E-2</v>
      </c>
      <c r="E14">
        <v>3.6600000000000001E-4</v>
      </c>
      <c r="F14">
        <v>1.9234000000000001E-2</v>
      </c>
    </row>
    <row r="15" spans="1:6" x14ac:dyDescent="0.25">
      <c r="A15">
        <v>13</v>
      </c>
      <c r="B15">
        <v>32768</v>
      </c>
      <c r="C15">
        <v>10</v>
      </c>
      <c r="D15">
        <v>8.5476999999999997E-2</v>
      </c>
      <c r="E15">
        <v>7.9000000000000001E-4</v>
      </c>
      <c r="F15">
        <v>7.6734999999999998E-2</v>
      </c>
    </row>
    <row r="16" spans="1:6" x14ac:dyDescent="0.25">
      <c r="A16">
        <v>14</v>
      </c>
      <c r="B16">
        <v>65536</v>
      </c>
      <c r="C16">
        <v>10</v>
      </c>
      <c r="D16">
        <v>0.34052500000000002</v>
      </c>
      <c r="E16">
        <v>1.6980000000000001E-3</v>
      </c>
      <c r="F16">
        <v>0.30631399999999998</v>
      </c>
    </row>
    <row r="17" spans="1:6" x14ac:dyDescent="0.25">
      <c r="A17">
        <v>15</v>
      </c>
      <c r="B17">
        <v>131072</v>
      </c>
      <c r="C17">
        <v>10</v>
      </c>
      <c r="D17">
        <v>1.360833</v>
      </c>
      <c r="E17">
        <v>3.5309999999999999E-3</v>
      </c>
      <c r="F17">
        <v>1.224593</v>
      </c>
    </row>
    <row r="18" spans="1:6" x14ac:dyDescent="0.25">
      <c r="A18">
        <v>16</v>
      </c>
      <c r="B18">
        <v>262144</v>
      </c>
      <c r="C18">
        <v>10</v>
      </c>
      <c r="D18">
        <v>5.4499510000000004</v>
      </c>
      <c r="E18">
        <v>7.4720000000000003E-3</v>
      </c>
      <c r="F18">
        <v>4.8951719999999996</v>
      </c>
    </row>
    <row r="19" spans="1:6" x14ac:dyDescent="0.25">
      <c r="A19">
        <v>17</v>
      </c>
      <c r="B19">
        <v>524288</v>
      </c>
      <c r="C19">
        <v>10</v>
      </c>
      <c r="D19">
        <v>21.751322999999999</v>
      </c>
      <c r="E19">
        <v>1.5802E-2</v>
      </c>
      <c r="F19">
        <v>19.572797999999999</v>
      </c>
    </row>
    <row r="20" spans="1:6" x14ac:dyDescent="0.25">
      <c r="A20">
        <v>18</v>
      </c>
      <c r="B20">
        <v>1048576</v>
      </c>
      <c r="C20">
        <v>10</v>
      </c>
      <c r="D20">
        <v>86.872073</v>
      </c>
      <c r="E20">
        <v>3.3230999999999997E-2</v>
      </c>
      <c r="F20">
        <v>78.183492999999999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1B0C-F5CD-4BA4-8841-460A25216FCC}">
  <dimension ref="A1:F21"/>
  <sheetViews>
    <sheetView workbookViewId="0">
      <selection sqref="A1:F21"/>
    </sheetView>
  </sheetViews>
  <sheetFormatPr defaultRowHeight="15" x14ac:dyDescent="0.25"/>
  <cols>
    <col min="3" max="3" width="12.42578125" customWidth="1"/>
    <col min="4" max="4" width="11.85546875" customWidth="1"/>
    <col min="5" max="5" width="11.5703125" customWidth="1"/>
    <col min="6" max="6" width="15.28515625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4</v>
      </c>
      <c r="C2">
        <v>10</v>
      </c>
      <c r="D2">
        <v>3.0000000000000001E-6</v>
      </c>
      <c r="E2">
        <v>0</v>
      </c>
      <c r="F2">
        <v>0</v>
      </c>
    </row>
    <row r="3" spans="1:6" x14ac:dyDescent="0.25">
      <c r="A3">
        <v>1</v>
      </c>
      <c r="B3">
        <v>8</v>
      </c>
      <c r="C3">
        <v>10</v>
      </c>
      <c r="D3">
        <v>9.9999999999999995E-7</v>
      </c>
      <c r="E3">
        <v>0</v>
      </c>
      <c r="F3">
        <v>0</v>
      </c>
    </row>
    <row r="4" spans="1:6" x14ac:dyDescent="0.25">
      <c r="A4">
        <v>2</v>
      </c>
      <c r="B4">
        <v>16</v>
      </c>
      <c r="C4">
        <v>10</v>
      </c>
      <c r="D4">
        <v>0</v>
      </c>
      <c r="E4">
        <v>0</v>
      </c>
      <c r="F4">
        <v>0</v>
      </c>
    </row>
    <row r="5" spans="1:6" x14ac:dyDescent="0.25">
      <c r="A5">
        <v>3</v>
      </c>
      <c r="B5">
        <v>32</v>
      </c>
      <c r="C5">
        <v>9</v>
      </c>
      <c r="D5">
        <v>6.9999999999999999E-6</v>
      </c>
      <c r="E5">
        <v>3.9999999999999998E-6</v>
      </c>
      <c r="F5">
        <v>5.0000000000000004E-6</v>
      </c>
    </row>
    <row r="6" spans="1:6" x14ac:dyDescent="0.25">
      <c r="A6">
        <v>4</v>
      </c>
      <c r="B6">
        <v>64</v>
      </c>
      <c r="C6">
        <v>9</v>
      </c>
      <c r="D6">
        <v>1.5E-5</v>
      </c>
      <c r="E6">
        <v>3.9999999999999998E-6</v>
      </c>
      <c r="F6">
        <v>6.0000000000000002E-6</v>
      </c>
    </row>
    <row r="7" spans="1:6" x14ac:dyDescent="0.25">
      <c r="A7">
        <v>5</v>
      </c>
      <c r="B7">
        <v>128</v>
      </c>
      <c r="C7">
        <v>8</v>
      </c>
      <c r="D7">
        <v>6.0000000000000002E-6</v>
      </c>
      <c r="E7">
        <v>5.0000000000000004E-6</v>
      </c>
      <c r="F7">
        <v>5.0000000000000004E-6</v>
      </c>
    </row>
    <row r="8" spans="1:6" x14ac:dyDescent="0.25">
      <c r="A8">
        <v>6</v>
      </c>
      <c r="B8">
        <v>256</v>
      </c>
      <c r="C8">
        <v>9</v>
      </c>
      <c r="D8">
        <v>1.8E-5</v>
      </c>
      <c r="E8">
        <v>6.0000000000000002E-6</v>
      </c>
      <c r="F8">
        <v>9.0000000000000002E-6</v>
      </c>
    </row>
    <row r="9" spans="1:6" x14ac:dyDescent="0.25">
      <c r="A9">
        <v>7</v>
      </c>
      <c r="B9">
        <v>512</v>
      </c>
      <c r="C9">
        <v>9</v>
      </c>
      <c r="D9">
        <v>2.3E-5</v>
      </c>
      <c r="E9">
        <v>1.2E-5</v>
      </c>
      <c r="F9">
        <v>1.4E-5</v>
      </c>
    </row>
    <row r="10" spans="1:6" x14ac:dyDescent="0.25">
      <c r="A10">
        <v>8</v>
      </c>
      <c r="B10">
        <v>1024</v>
      </c>
      <c r="C10">
        <v>9</v>
      </c>
      <c r="D10">
        <v>4.3000000000000002E-5</v>
      </c>
      <c r="E10">
        <v>3.1999999999999999E-5</v>
      </c>
      <c r="F10">
        <v>3.4E-5</v>
      </c>
    </row>
    <row r="11" spans="1:6" x14ac:dyDescent="0.25">
      <c r="A11">
        <v>9</v>
      </c>
      <c r="B11">
        <v>2048</v>
      </c>
      <c r="C11">
        <v>9</v>
      </c>
      <c r="D11">
        <v>1.3100000000000001E-4</v>
      </c>
      <c r="E11">
        <v>1.0399999999999999E-4</v>
      </c>
      <c r="F11">
        <v>1.0900000000000001E-4</v>
      </c>
    </row>
    <row r="12" spans="1:6" x14ac:dyDescent="0.25">
      <c r="A12">
        <v>10</v>
      </c>
      <c r="B12">
        <v>4096</v>
      </c>
      <c r="C12">
        <v>9</v>
      </c>
      <c r="D12">
        <v>4.06E-4</v>
      </c>
      <c r="E12">
        <v>3.79E-4</v>
      </c>
      <c r="F12">
        <v>3.8400000000000001E-4</v>
      </c>
    </row>
    <row r="13" spans="1:6" x14ac:dyDescent="0.25">
      <c r="A13">
        <v>11</v>
      </c>
      <c r="B13">
        <v>8192</v>
      </c>
      <c r="C13">
        <v>9</v>
      </c>
      <c r="D13">
        <v>1.4940000000000001E-3</v>
      </c>
      <c r="E13">
        <v>1.4610000000000001E-3</v>
      </c>
      <c r="F13">
        <v>1.472E-3</v>
      </c>
    </row>
    <row r="14" spans="1:6" x14ac:dyDescent="0.25">
      <c r="A14">
        <v>12</v>
      </c>
      <c r="B14">
        <v>16384</v>
      </c>
      <c r="C14">
        <v>9</v>
      </c>
      <c r="D14">
        <v>5.7990000000000003E-3</v>
      </c>
      <c r="E14">
        <v>5.7460000000000002E-3</v>
      </c>
      <c r="F14">
        <v>5.777E-3</v>
      </c>
    </row>
    <row r="15" spans="1:6" x14ac:dyDescent="0.25">
      <c r="A15">
        <v>13</v>
      </c>
      <c r="B15">
        <v>32768</v>
      </c>
      <c r="C15">
        <v>9</v>
      </c>
      <c r="D15">
        <v>2.2883000000000001E-2</v>
      </c>
      <c r="E15">
        <v>2.2831000000000001E-2</v>
      </c>
      <c r="F15">
        <v>2.2855E-2</v>
      </c>
    </row>
    <row r="16" spans="1:6" x14ac:dyDescent="0.25">
      <c r="A16">
        <v>14</v>
      </c>
      <c r="B16">
        <v>65536</v>
      </c>
      <c r="C16">
        <v>9</v>
      </c>
      <c r="D16">
        <v>8.6885000000000004E-2</v>
      </c>
      <c r="E16">
        <v>8.5718000000000003E-2</v>
      </c>
      <c r="F16">
        <v>8.5977999999999999E-2</v>
      </c>
    </row>
    <row r="17" spans="1:6" x14ac:dyDescent="0.25">
      <c r="A17">
        <v>15</v>
      </c>
      <c r="B17">
        <v>131072</v>
      </c>
      <c r="C17">
        <v>9</v>
      </c>
      <c r="D17">
        <v>0.343032</v>
      </c>
      <c r="E17">
        <v>0.34225800000000001</v>
      </c>
      <c r="F17">
        <v>0.342505</v>
      </c>
    </row>
    <row r="18" spans="1:6" x14ac:dyDescent="0.25">
      <c r="A18">
        <v>16</v>
      </c>
      <c r="B18">
        <v>262144</v>
      </c>
      <c r="C18">
        <v>9</v>
      </c>
      <c r="D18">
        <v>1.3688769999999999</v>
      </c>
      <c r="E18">
        <v>1.3678999999999999</v>
      </c>
      <c r="F18">
        <v>1.3684700000000001</v>
      </c>
    </row>
    <row r="19" spans="1:6" x14ac:dyDescent="0.25">
      <c r="A19">
        <v>17</v>
      </c>
      <c r="B19">
        <v>524288</v>
      </c>
      <c r="C19">
        <v>9</v>
      </c>
      <c r="D19">
        <v>5.487533</v>
      </c>
      <c r="E19">
        <v>5.4690159999999999</v>
      </c>
      <c r="F19">
        <v>5.4795030000000002</v>
      </c>
    </row>
    <row r="20" spans="1:6" x14ac:dyDescent="0.25">
      <c r="A20">
        <v>18</v>
      </c>
      <c r="B20">
        <v>1048576</v>
      </c>
      <c r="C20">
        <v>9</v>
      </c>
      <c r="D20">
        <v>22.221257000000001</v>
      </c>
      <c r="E20">
        <v>21.889756999999999</v>
      </c>
      <c r="F20">
        <v>21.953541999999999</v>
      </c>
    </row>
    <row r="21" spans="1:6" x14ac:dyDescent="0.25">
      <c r="A21">
        <v>19</v>
      </c>
      <c r="B21">
        <v>2097152</v>
      </c>
      <c r="C21">
        <v>9</v>
      </c>
      <c r="D21">
        <v>87.76088</v>
      </c>
      <c r="E21">
        <v>87.492002999999997</v>
      </c>
      <c r="F21">
        <v>87.601654999999994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2B34-9445-492C-A2AE-9387BCF1FCF5}">
  <dimension ref="A1:F22"/>
  <sheetViews>
    <sheetView workbookViewId="0">
      <selection sqref="A1:F22"/>
    </sheetView>
  </sheetViews>
  <sheetFormatPr defaultRowHeight="15" x14ac:dyDescent="0.25"/>
  <cols>
    <col min="3" max="3" width="12.42578125" customWidth="1"/>
    <col min="4" max="4" width="11.85546875" customWidth="1"/>
    <col min="5" max="5" width="11.5703125" customWidth="1"/>
    <col min="6" max="6" width="15.28515625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4</v>
      </c>
      <c r="C2">
        <v>10</v>
      </c>
      <c r="D2">
        <v>3.0000000000000001E-6</v>
      </c>
      <c r="E2">
        <v>0</v>
      </c>
      <c r="F2">
        <v>0</v>
      </c>
    </row>
    <row r="3" spans="1:6" x14ac:dyDescent="0.25">
      <c r="A3">
        <v>1</v>
      </c>
      <c r="B3">
        <v>8</v>
      </c>
      <c r="C3">
        <v>10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16</v>
      </c>
      <c r="C4">
        <v>10</v>
      </c>
      <c r="D4">
        <v>0</v>
      </c>
      <c r="E4">
        <v>0</v>
      </c>
      <c r="F4">
        <v>0</v>
      </c>
    </row>
    <row r="5" spans="1:6" x14ac:dyDescent="0.25">
      <c r="A5">
        <v>3</v>
      </c>
      <c r="B5">
        <v>32</v>
      </c>
      <c r="C5">
        <v>10</v>
      </c>
      <c r="D5">
        <v>9.9999999999999995E-7</v>
      </c>
      <c r="E5">
        <v>9.9999999999999995E-7</v>
      </c>
      <c r="F5">
        <v>9.9999999999999995E-7</v>
      </c>
    </row>
    <row r="6" spans="1:6" x14ac:dyDescent="0.25">
      <c r="A6">
        <v>4</v>
      </c>
      <c r="B6">
        <v>64</v>
      </c>
      <c r="C6">
        <v>8</v>
      </c>
      <c r="D6">
        <v>1.5999999999999999E-5</v>
      </c>
      <c r="E6">
        <v>5.0000000000000004E-6</v>
      </c>
      <c r="F6">
        <v>7.9999999999999996E-6</v>
      </c>
    </row>
    <row r="7" spans="1:6" x14ac:dyDescent="0.25">
      <c r="A7">
        <v>5</v>
      </c>
      <c r="B7">
        <v>128</v>
      </c>
      <c r="C7">
        <v>7</v>
      </c>
      <c r="D7">
        <v>7.9999999999999996E-6</v>
      </c>
      <c r="E7">
        <v>6.0000000000000002E-6</v>
      </c>
      <c r="F7">
        <v>6.9999999999999999E-6</v>
      </c>
    </row>
    <row r="8" spans="1:6" x14ac:dyDescent="0.25">
      <c r="A8">
        <v>6</v>
      </c>
      <c r="B8">
        <v>256</v>
      </c>
      <c r="C8">
        <v>7</v>
      </c>
      <c r="D8">
        <v>2.3E-5</v>
      </c>
      <c r="E8">
        <v>7.9999999999999996E-6</v>
      </c>
      <c r="F8">
        <v>1.2E-5</v>
      </c>
    </row>
    <row r="9" spans="1:6" x14ac:dyDescent="0.25">
      <c r="A9">
        <v>7</v>
      </c>
      <c r="B9">
        <v>512</v>
      </c>
      <c r="C9">
        <v>6</v>
      </c>
      <c r="D9">
        <v>1.9000000000000001E-5</v>
      </c>
      <c r="E9">
        <v>1.1E-5</v>
      </c>
      <c r="F9">
        <v>1.4E-5</v>
      </c>
    </row>
    <row r="10" spans="1:6" x14ac:dyDescent="0.25">
      <c r="A10">
        <v>8</v>
      </c>
      <c r="B10">
        <v>1024</v>
      </c>
      <c r="C10">
        <v>7</v>
      </c>
      <c r="D10">
        <v>2.5000000000000001E-5</v>
      </c>
      <c r="E10">
        <v>2.0000000000000002E-5</v>
      </c>
      <c r="F10">
        <v>2.1999999999999999E-5</v>
      </c>
    </row>
    <row r="11" spans="1:6" x14ac:dyDescent="0.25">
      <c r="A11">
        <v>9</v>
      </c>
      <c r="B11">
        <v>2048</v>
      </c>
      <c r="C11">
        <v>7</v>
      </c>
      <c r="D11">
        <v>4.8000000000000001E-5</v>
      </c>
      <c r="E11">
        <v>4.6999999999999997E-5</v>
      </c>
      <c r="F11">
        <v>4.8000000000000001E-5</v>
      </c>
    </row>
    <row r="12" spans="1:6" x14ac:dyDescent="0.25">
      <c r="A12">
        <v>10</v>
      </c>
      <c r="B12">
        <v>4096</v>
      </c>
      <c r="C12">
        <v>7</v>
      </c>
      <c r="D12">
        <v>1.44E-4</v>
      </c>
      <c r="E12">
        <v>1.3899999999999999E-4</v>
      </c>
      <c r="F12">
        <v>1.4100000000000001E-4</v>
      </c>
    </row>
    <row r="13" spans="1:6" x14ac:dyDescent="0.25">
      <c r="A13">
        <v>11</v>
      </c>
      <c r="B13">
        <v>8192</v>
      </c>
      <c r="C13">
        <v>7</v>
      </c>
      <c r="D13">
        <v>4.86E-4</v>
      </c>
      <c r="E13">
        <v>4.7699999999999999E-4</v>
      </c>
      <c r="F13">
        <v>4.8099999999999998E-4</v>
      </c>
    </row>
    <row r="14" spans="1:6" x14ac:dyDescent="0.25">
      <c r="A14">
        <v>12</v>
      </c>
      <c r="B14">
        <v>16384</v>
      </c>
      <c r="C14">
        <v>7</v>
      </c>
      <c r="D14">
        <v>1.763E-3</v>
      </c>
      <c r="E14">
        <v>1.753E-3</v>
      </c>
      <c r="F14">
        <v>1.758E-3</v>
      </c>
    </row>
    <row r="15" spans="1:6" x14ac:dyDescent="0.25">
      <c r="A15">
        <v>13</v>
      </c>
      <c r="B15">
        <v>32768</v>
      </c>
      <c r="C15">
        <v>7</v>
      </c>
      <c r="D15">
        <v>6.5620000000000001E-3</v>
      </c>
      <c r="E15">
        <v>6.5170000000000002E-3</v>
      </c>
      <c r="F15">
        <v>6.5370000000000003E-3</v>
      </c>
    </row>
    <row r="16" spans="1:6" x14ac:dyDescent="0.25">
      <c r="A16">
        <v>14</v>
      </c>
      <c r="B16">
        <v>65536</v>
      </c>
      <c r="C16">
        <v>7</v>
      </c>
      <c r="D16">
        <v>2.4743999999999999E-2</v>
      </c>
      <c r="E16">
        <v>2.3928000000000001E-2</v>
      </c>
      <c r="F16">
        <v>2.4247000000000001E-2</v>
      </c>
    </row>
    <row r="17" spans="1:6" x14ac:dyDescent="0.25">
      <c r="A17">
        <v>15</v>
      </c>
      <c r="B17">
        <v>131072</v>
      </c>
      <c r="C17">
        <v>7</v>
      </c>
      <c r="D17">
        <v>9.5208000000000001E-2</v>
      </c>
      <c r="E17">
        <v>9.4583E-2</v>
      </c>
      <c r="F17">
        <v>9.4729999999999995E-2</v>
      </c>
    </row>
    <row r="18" spans="1:6" x14ac:dyDescent="0.25">
      <c r="A18">
        <v>16</v>
      </c>
      <c r="B18">
        <v>262144</v>
      </c>
      <c r="C18">
        <v>7</v>
      </c>
      <c r="D18">
        <v>0.37828200000000001</v>
      </c>
      <c r="E18">
        <v>0.377278</v>
      </c>
      <c r="F18">
        <v>0.37764999999999999</v>
      </c>
    </row>
    <row r="19" spans="1:6" x14ac:dyDescent="0.25">
      <c r="A19">
        <v>17</v>
      </c>
      <c r="B19">
        <v>524288</v>
      </c>
      <c r="C19">
        <v>7</v>
      </c>
      <c r="D19">
        <v>1.5068360000000001</v>
      </c>
      <c r="E19">
        <v>1.505719</v>
      </c>
      <c r="F19">
        <v>1.5062260000000001</v>
      </c>
    </row>
    <row r="20" spans="1:6" x14ac:dyDescent="0.25">
      <c r="A20">
        <v>18</v>
      </c>
      <c r="B20">
        <v>1048576</v>
      </c>
      <c r="C20">
        <v>7</v>
      </c>
      <c r="D20">
        <v>6.0313730000000003</v>
      </c>
      <c r="E20">
        <v>6.0100579999999999</v>
      </c>
      <c r="F20">
        <v>6.0208469999999998</v>
      </c>
    </row>
    <row r="21" spans="1:6" x14ac:dyDescent="0.25">
      <c r="A21">
        <v>19</v>
      </c>
      <c r="B21">
        <v>2097152</v>
      </c>
      <c r="C21">
        <v>7</v>
      </c>
      <c r="D21">
        <v>24.056971000000001</v>
      </c>
      <c r="E21">
        <v>23.967579000000001</v>
      </c>
      <c r="F21">
        <v>24.019347</v>
      </c>
    </row>
    <row r="22" spans="1:6" x14ac:dyDescent="0.25">
      <c r="A22">
        <v>20</v>
      </c>
      <c r="B22">
        <v>4194304</v>
      </c>
      <c r="C22">
        <v>7</v>
      </c>
      <c r="D22">
        <v>95.983744000000002</v>
      </c>
      <c r="E22">
        <v>95.800252999999998</v>
      </c>
      <c r="F22">
        <v>95.877610000000004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7F52-25F8-4F49-AEB1-22F4863EA1B1}">
  <dimension ref="A1:F22"/>
  <sheetViews>
    <sheetView workbookViewId="0">
      <selection sqref="A1:F22"/>
    </sheetView>
  </sheetViews>
  <sheetFormatPr defaultRowHeight="15" x14ac:dyDescent="0.25"/>
  <cols>
    <col min="3" max="3" width="12.42578125" customWidth="1"/>
    <col min="4" max="4" width="11.85546875" customWidth="1"/>
    <col min="5" max="5" width="11.5703125" customWidth="1"/>
    <col min="6" max="6" width="15.28515625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0</v>
      </c>
      <c r="B2">
        <v>4</v>
      </c>
      <c r="C2">
        <v>10</v>
      </c>
      <c r="D2">
        <v>3.0000000000000001E-6</v>
      </c>
      <c r="E2">
        <v>0</v>
      </c>
      <c r="F2">
        <v>0</v>
      </c>
    </row>
    <row r="3" spans="1:6" x14ac:dyDescent="0.25">
      <c r="A3">
        <v>1</v>
      </c>
      <c r="B3">
        <v>8</v>
      </c>
      <c r="C3">
        <v>10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16</v>
      </c>
      <c r="C4">
        <v>10</v>
      </c>
      <c r="D4">
        <v>0</v>
      </c>
      <c r="E4">
        <v>0</v>
      </c>
      <c r="F4">
        <v>0</v>
      </c>
    </row>
    <row r="5" spans="1:6" x14ac:dyDescent="0.25">
      <c r="A5">
        <v>3</v>
      </c>
      <c r="B5">
        <v>32</v>
      </c>
      <c r="C5">
        <v>10</v>
      </c>
      <c r="D5">
        <v>9.9999999999999995E-7</v>
      </c>
      <c r="E5">
        <v>9.9999999999999995E-7</v>
      </c>
      <c r="F5">
        <v>9.9999999999999995E-7</v>
      </c>
    </row>
    <row r="6" spans="1:6" x14ac:dyDescent="0.25">
      <c r="A6">
        <v>4</v>
      </c>
      <c r="B6">
        <v>64</v>
      </c>
      <c r="C6">
        <v>10</v>
      </c>
      <c r="D6">
        <v>1.9999999999999999E-6</v>
      </c>
      <c r="E6">
        <v>9.9999999999999995E-7</v>
      </c>
      <c r="F6">
        <v>1.9999999999999999E-6</v>
      </c>
    </row>
    <row r="7" spans="1:6" x14ac:dyDescent="0.25">
      <c r="A7">
        <v>5</v>
      </c>
      <c r="B7">
        <v>128</v>
      </c>
      <c r="C7">
        <v>4</v>
      </c>
      <c r="D7">
        <v>1.5999999999999999E-5</v>
      </c>
      <c r="E7">
        <v>9.0000000000000002E-6</v>
      </c>
      <c r="F7">
        <v>1.1E-5</v>
      </c>
    </row>
    <row r="8" spans="1:6" x14ac:dyDescent="0.25">
      <c r="A8">
        <v>6</v>
      </c>
      <c r="B8">
        <v>256</v>
      </c>
      <c r="C8">
        <v>4</v>
      </c>
      <c r="D8">
        <v>5.5000000000000002E-5</v>
      </c>
      <c r="E8">
        <v>1.0000000000000001E-5</v>
      </c>
      <c r="F8">
        <v>2.3E-5</v>
      </c>
    </row>
    <row r="9" spans="1:6" x14ac:dyDescent="0.25">
      <c r="A9">
        <v>7</v>
      </c>
      <c r="B9">
        <v>512</v>
      </c>
      <c r="C9">
        <v>4</v>
      </c>
      <c r="D9">
        <v>1.8E-5</v>
      </c>
      <c r="E9">
        <v>1.2E-5</v>
      </c>
      <c r="F9">
        <v>1.4E-5</v>
      </c>
    </row>
    <row r="10" spans="1:6" x14ac:dyDescent="0.25">
      <c r="A10">
        <v>8</v>
      </c>
      <c r="B10">
        <v>1024</v>
      </c>
      <c r="C10">
        <v>3</v>
      </c>
      <c r="D10">
        <v>2.0999999999999999E-5</v>
      </c>
      <c r="E10">
        <v>1.9000000000000001E-5</v>
      </c>
      <c r="F10">
        <v>2.0000000000000002E-5</v>
      </c>
    </row>
    <row r="11" spans="1:6" x14ac:dyDescent="0.25">
      <c r="A11">
        <v>9</v>
      </c>
      <c r="B11">
        <v>2048</v>
      </c>
      <c r="C11">
        <v>3</v>
      </c>
      <c r="D11">
        <v>5.0000000000000002E-5</v>
      </c>
      <c r="E11">
        <v>3.8999999999999999E-5</v>
      </c>
      <c r="F11">
        <v>4.6E-5</v>
      </c>
    </row>
    <row r="12" spans="1:6" x14ac:dyDescent="0.25">
      <c r="A12">
        <v>10</v>
      </c>
      <c r="B12">
        <v>4096</v>
      </c>
      <c r="C12">
        <v>2</v>
      </c>
      <c r="D12">
        <v>8.5000000000000006E-5</v>
      </c>
      <c r="E12">
        <v>7.7999999999999999E-5</v>
      </c>
      <c r="F12">
        <v>8.2000000000000001E-5</v>
      </c>
    </row>
    <row r="13" spans="1:6" x14ac:dyDescent="0.25">
      <c r="A13">
        <v>11</v>
      </c>
      <c r="B13">
        <v>8192</v>
      </c>
      <c r="C13">
        <v>3</v>
      </c>
      <c r="D13">
        <v>2.05E-4</v>
      </c>
      <c r="E13">
        <v>1.9900000000000001E-4</v>
      </c>
      <c r="F13">
        <v>2.03E-4</v>
      </c>
    </row>
    <row r="14" spans="1:6" x14ac:dyDescent="0.25">
      <c r="A14">
        <v>12</v>
      </c>
      <c r="B14">
        <v>16384</v>
      </c>
      <c r="C14">
        <v>3</v>
      </c>
      <c r="D14">
        <v>6.0400000000000004E-4</v>
      </c>
      <c r="E14">
        <v>5.9400000000000002E-4</v>
      </c>
      <c r="F14">
        <v>5.9800000000000001E-4</v>
      </c>
    </row>
    <row r="15" spans="1:6" x14ac:dyDescent="0.25">
      <c r="A15">
        <v>13</v>
      </c>
      <c r="B15">
        <v>32768</v>
      </c>
      <c r="C15">
        <v>3</v>
      </c>
      <c r="D15">
        <v>1.9910000000000001E-3</v>
      </c>
      <c r="E15">
        <v>1.9789999999999999E-3</v>
      </c>
      <c r="F15">
        <v>1.9849999999999998E-3</v>
      </c>
    </row>
    <row r="16" spans="1:6" x14ac:dyDescent="0.25">
      <c r="A16">
        <v>14</v>
      </c>
      <c r="B16">
        <v>65536</v>
      </c>
      <c r="C16">
        <v>2</v>
      </c>
      <c r="D16">
        <v>7.182E-3</v>
      </c>
      <c r="E16">
        <v>7.1760000000000001E-3</v>
      </c>
      <c r="F16">
        <v>7.1789999999999996E-3</v>
      </c>
    </row>
    <row r="17" spans="1:6" x14ac:dyDescent="0.25">
      <c r="A17">
        <v>15</v>
      </c>
      <c r="B17">
        <v>131072</v>
      </c>
      <c r="C17">
        <v>3</v>
      </c>
      <c r="D17">
        <v>2.7229E-2</v>
      </c>
      <c r="E17">
        <v>2.7220999999999999E-2</v>
      </c>
      <c r="F17">
        <v>2.7224999999999999E-2</v>
      </c>
    </row>
    <row r="18" spans="1:6" x14ac:dyDescent="0.25">
      <c r="A18">
        <v>16</v>
      </c>
      <c r="B18">
        <v>262144</v>
      </c>
      <c r="C18">
        <v>3</v>
      </c>
      <c r="D18">
        <v>0.10619099999999999</v>
      </c>
      <c r="E18">
        <v>0.10608099999999999</v>
      </c>
      <c r="F18">
        <v>0.106138</v>
      </c>
    </row>
    <row r="19" spans="1:6" x14ac:dyDescent="0.25">
      <c r="A19">
        <v>17</v>
      </c>
      <c r="B19">
        <v>524288</v>
      </c>
      <c r="C19">
        <v>3</v>
      </c>
      <c r="D19">
        <v>0.418605</v>
      </c>
      <c r="E19">
        <v>0.41831099999999999</v>
      </c>
      <c r="F19">
        <v>0.41845500000000002</v>
      </c>
    </row>
    <row r="20" spans="1:6" x14ac:dyDescent="0.25">
      <c r="A20">
        <v>18</v>
      </c>
      <c r="B20">
        <v>1048576</v>
      </c>
      <c r="C20">
        <v>3</v>
      </c>
      <c r="D20">
        <v>1.663097</v>
      </c>
      <c r="E20">
        <v>1.6624209999999999</v>
      </c>
      <c r="F20">
        <v>1.6627080000000001</v>
      </c>
    </row>
    <row r="21" spans="1:6" x14ac:dyDescent="0.25">
      <c r="A21">
        <v>19</v>
      </c>
      <c r="B21">
        <v>2097152</v>
      </c>
      <c r="C21">
        <v>3</v>
      </c>
      <c r="D21">
        <v>6.632536</v>
      </c>
      <c r="E21">
        <v>6.6276279999999996</v>
      </c>
      <c r="F21">
        <v>6.6302909999999997</v>
      </c>
    </row>
    <row r="22" spans="1:6" x14ac:dyDescent="0.25">
      <c r="A22">
        <v>20</v>
      </c>
      <c r="B22">
        <v>4194304</v>
      </c>
      <c r="C22">
        <v>3</v>
      </c>
      <c r="D22">
        <v>26.544204000000001</v>
      </c>
      <c r="E22">
        <v>26.451453000000001</v>
      </c>
      <c r="F22">
        <v>26.482382999999999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CEE2-2625-435D-9349-F67CEEA6F0BA}">
  <dimension ref="C1:BG23"/>
  <sheetViews>
    <sheetView topLeftCell="Z1" workbookViewId="0">
      <selection activeCell="AP24" sqref="AP24"/>
    </sheetView>
  </sheetViews>
  <sheetFormatPr defaultRowHeight="15" x14ac:dyDescent="0.25"/>
  <sheetData>
    <row r="1" spans="3:59" x14ac:dyDescent="0.25">
      <c r="C1" t="s">
        <v>55</v>
      </c>
      <c r="I1" t="s">
        <v>65</v>
      </c>
      <c r="N1" t="s">
        <v>66</v>
      </c>
      <c r="S1" t="s">
        <v>67</v>
      </c>
      <c r="X1" t="s">
        <v>68</v>
      </c>
      <c r="AC1" t="s">
        <v>69</v>
      </c>
      <c r="AJ1" t="s">
        <v>118</v>
      </c>
      <c r="AQ1" t="s">
        <v>120</v>
      </c>
      <c r="AZ1" t="s">
        <v>121</v>
      </c>
    </row>
    <row r="2" spans="3:59" x14ac:dyDescent="0.25">
      <c r="C2" t="s">
        <v>45</v>
      </c>
      <c r="D2" t="s">
        <v>4</v>
      </c>
      <c r="E2" t="s">
        <v>9</v>
      </c>
      <c r="F2" t="s">
        <v>7</v>
      </c>
      <c r="I2" t="s">
        <v>45</v>
      </c>
      <c r="J2" t="s">
        <v>4</v>
      </c>
      <c r="K2" t="s">
        <v>9</v>
      </c>
      <c r="L2" t="s">
        <v>7</v>
      </c>
      <c r="N2" t="s">
        <v>45</v>
      </c>
      <c r="O2" t="s">
        <v>4</v>
      </c>
      <c r="P2" t="s">
        <v>9</v>
      </c>
      <c r="Q2" t="s">
        <v>7</v>
      </c>
      <c r="S2" t="s">
        <v>45</v>
      </c>
      <c r="T2" t="s">
        <v>4</v>
      </c>
      <c r="U2" t="s">
        <v>9</v>
      </c>
      <c r="V2" t="s">
        <v>7</v>
      </c>
      <c r="X2" t="s">
        <v>45</v>
      </c>
      <c r="Y2" t="s">
        <v>4</v>
      </c>
      <c r="Z2" t="s">
        <v>9</v>
      </c>
      <c r="AA2" t="s">
        <v>7</v>
      </c>
      <c r="AC2" t="s">
        <v>45</v>
      </c>
      <c r="AD2" t="s">
        <v>4</v>
      </c>
      <c r="AE2" t="s">
        <v>9</v>
      </c>
      <c r="AF2" t="s">
        <v>7</v>
      </c>
      <c r="AJ2" t="s">
        <v>45</v>
      </c>
      <c r="AK2" t="s">
        <v>55</v>
      </c>
      <c r="AL2" t="s">
        <v>119</v>
      </c>
      <c r="AQ2" t="s">
        <v>45</v>
      </c>
      <c r="AR2" t="s">
        <v>65</v>
      </c>
      <c r="AS2" t="s">
        <v>66</v>
      </c>
      <c r="AT2" t="s">
        <v>67</v>
      </c>
      <c r="AU2" t="s">
        <v>68</v>
      </c>
      <c r="AV2" t="s">
        <v>69</v>
      </c>
      <c r="AZ2" t="s">
        <v>86</v>
      </c>
      <c r="BA2" t="s">
        <v>45</v>
      </c>
      <c r="BB2" t="s">
        <v>55</v>
      </c>
      <c r="BC2" t="s">
        <v>65</v>
      </c>
      <c r="BD2" t="s">
        <v>66</v>
      </c>
      <c r="BE2" t="s">
        <v>67</v>
      </c>
      <c r="BF2" t="s">
        <v>68</v>
      </c>
      <c r="BG2" t="s">
        <v>69</v>
      </c>
    </row>
    <row r="3" spans="3:59" x14ac:dyDescent="0.25">
      <c r="C3" cm="1">
        <f t="array" ref="C3:C20">QSerial[Bytes]</f>
        <v>4</v>
      </c>
      <c r="D3" cm="1">
        <f t="array" ref="D3:D20">QSerial[Max Time]</f>
        <v>1.9999999999999999E-6</v>
      </c>
      <c r="E3" cm="1">
        <f t="array" ref="E3:E20">QSerial[Average Time]</f>
        <v>0</v>
      </c>
      <c r="F3" cm="1">
        <f t="array" ref="F3:F20">QSerial[Min Time]</f>
        <v>0</v>
      </c>
      <c r="I3" cm="1">
        <f t="array" ref="I3:I20">QParallel_P1[Bytes]</f>
        <v>4</v>
      </c>
      <c r="J3" cm="1">
        <f t="array" ref="J3:J20">QParallel_P1[Max Time]</f>
        <v>3.0000000000000001E-6</v>
      </c>
      <c r="K3" cm="1">
        <f t="array" ref="K3:K20">QParallel_P1[Average Time]</f>
        <v>0</v>
      </c>
      <c r="L3" cm="1">
        <f t="array" ref="L3:L20">QParallel_P1[Min Time]</f>
        <v>0</v>
      </c>
      <c r="N3" cm="1">
        <f t="array" ref="N3:N21">QParallel_P2[Bytes]</f>
        <v>4</v>
      </c>
      <c r="O3" cm="1">
        <f t="array" ref="O3:O21">QParallel_P2[Max Time]</f>
        <v>1.9999999999999999E-6</v>
      </c>
      <c r="P3" cm="1">
        <f t="array" ref="P3:P21">QParallel_P2[Average Time]</f>
        <v>0</v>
      </c>
      <c r="Q3" cm="1">
        <f t="array" ref="Q3:Q21">QParallel_P2[Min Time]</f>
        <v>0</v>
      </c>
      <c r="S3" cm="1">
        <f t="array" ref="S3:S22">QParallel_P4[Bytes]</f>
        <v>4</v>
      </c>
      <c r="T3" cm="1">
        <f t="array" ref="T3:T22">QParallel_P4[Max Time]</f>
        <v>3.0000000000000001E-6</v>
      </c>
      <c r="U3" cm="1">
        <f t="array" ref="U3:U22">QParallel_P4[Average Time]</f>
        <v>0</v>
      </c>
      <c r="V3" cm="1">
        <f t="array" ref="V3:V22">QParallel_P4[Min Time]</f>
        <v>0</v>
      </c>
      <c r="X3" cm="1">
        <f t="array" ref="X3:X23">QParallel_P8[Bytes]</f>
        <v>4</v>
      </c>
      <c r="Y3" cm="1">
        <f t="array" ref="Y3:Y23">QParallel_P8[Max Time]</f>
        <v>3.0000000000000001E-6</v>
      </c>
      <c r="Z3" cm="1">
        <f t="array" ref="Z3:Z23">QParallel_P8[Average Time]</f>
        <v>0</v>
      </c>
      <c r="AA3" cm="1">
        <f t="array" ref="AA3:AA23">QParallel_P8[Min Time]</f>
        <v>0</v>
      </c>
      <c r="AC3" cm="1">
        <f t="array" ref="AC3:AC23">QParallel_P16[Bytes]</f>
        <v>4</v>
      </c>
      <c r="AD3" cm="1">
        <f t="array" ref="AD3:AD23">QParallel_P16[Max Time]</f>
        <v>3.0000000000000001E-6</v>
      </c>
      <c r="AE3" cm="1">
        <f t="array" ref="AE3:AE23">QParallel_P16[Average Time]</f>
        <v>0</v>
      </c>
      <c r="AF3" cm="1">
        <f t="array" ref="AF3:AF23">QParallel_P16[Min Time]</f>
        <v>0</v>
      </c>
      <c r="AJ3" cm="1">
        <f t="array" ref="AJ3:AJ20">QSerial[Bytes]</f>
        <v>4</v>
      </c>
      <c r="AK3" cm="1">
        <f t="array" ref="AK3:AK20">QSerial[Max Time]</f>
        <v>1.9999999999999999E-6</v>
      </c>
      <c r="AL3" cm="1">
        <f t="array" ref="AL3:AL20">QParallel_P1[Max Time]</f>
        <v>3.0000000000000001E-6</v>
      </c>
      <c r="AQ3" cm="1">
        <f t="array" ref="AQ3:AQ23">QParallel_P16[Bytes]</f>
        <v>4</v>
      </c>
      <c r="AR3" cm="1">
        <f t="array" ref="AR3:AR20">QParallel_P1[Max Time]</f>
        <v>3.0000000000000001E-6</v>
      </c>
      <c r="AS3" cm="1">
        <f t="array" ref="AS3:AS21">QParallel_P2[Max Time]</f>
        <v>1.9999999999999999E-6</v>
      </c>
      <c r="AT3" cm="1">
        <f t="array" ref="AT3:AT22">QParallel_P4[Max Time]</f>
        <v>3.0000000000000001E-6</v>
      </c>
      <c r="AU3" cm="1">
        <f t="array" ref="AU3:AU23">QParallel_P8[Max Time]</f>
        <v>3.0000000000000001E-6</v>
      </c>
      <c r="AV3" cm="1">
        <f t="array" ref="AV3:AV23">QParallel_P16[Max Time]</f>
        <v>3.0000000000000001E-6</v>
      </c>
      <c r="AZ3" cm="1">
        <f t="array" ref="AZ3:AZ23">_xlfn.SEQUENCE(21,1,10,0)</f>
        <v>10</v>
      </c>
      <c r="BA3" cm="1">
        <f t="array" ref="BA3:BA23">QParallel_P16[Bytes]</f>
        <v>4</v>
      </c>
      <c r="BB3" cm="1">
        <f t="array" ref="BB3:BB20">$AZ3-QSerial[Valid Runs]</f>
        <v>0</v>
      </c>
      <c r="BC3" cm="1">
        <f t="array" ref="BC3:BC20">$AZ3-QParallel_P1[Valid Runs]</f>
        <v>0</v>
      </c>
      <c r="BD3" cm="1">
        <f t="array" ref="BD3:BD21">$AZ3-QParallel_P2[Valid Runs]</f>
        <v>0</v>
      </c>
      <c r="BE3" cm="1">
        <f t="array" ref="BE3:BE22">$AZ3-QParallel_P4[Valid Runs]</f>
        <v>0</v>
      </c>
      <c r="BF3" cm="1">
        <f t="array" ref="BF3:BF23">$AZ3-QParallel_P8[Valid Runs]</f>
        <v>0</v>
      </c>
      <c r="BG3" cm="1">
        <f t="array" ref="BG3:BG23">$AZ3-QParallel_P16[Valid Runs]</f>
        <v>0</v>
      </c>
    </row>
    <row r="4" spans="3:59" x14ac:dyDescent="0.25">
      <c r="C4">
        <v>8</v>
      </c>
      <c r="D4">
        <v>0</v>
      </c>
      <c r="E4">
        <v>0</v>
      </c>
      <c r="F4">
        <v>0</v>
      </c>
      <c r="I4">
        <v>8</v>
      </c>
      <c r="J4">
        <v>3.1999999999999999E-5</v>
      </c>
      <c r="K4">
        <v>3.0000000000000001E-6</v>
      </c>
      <c r="L4">
        <v>0</v>
      </c>
      <c r="N4">
        <v>8</v>
      </c>
      <c r="O4">
        <v>0</v>
      </c>
      <c r="P4">
        <v>0</v>
      </c>
      <c r="Q4">
        <v>0</v>
      </c>
      <c r="S4">
        <v>8</v>
      </c>
      <c r="T4">
        <v>9.9999999999999995E-7</v>
      </c>
      <c r="U4">
        <v>0</v>
      </c>
      <c r="V4">
        <v>0</v>
      </c>
      <c r="X4">
        <v>8</v>
      </c>
      <c r="Y4">
        <v>0</v>
      </c>
      <c r="Z4">
        <v>0</v>
      </c>
      <c r="AA4">
        <v>0</v>
      </c>
      <c r="AC4">
        <v>8</v>
      </c>
      <c r="AD4">
        <v>0</v>
      </c>
      <c r="AE4">
        <v>0</v>
      </c>
      <c r="AF4">
        <v>0</v>
      </c>
      <c r="AJ4">
        <v>8</v>
      </c>
      <c r="AK4">
        <v>0</v>
      </c>
      <c r="AL4">
        <v>3.1999999999999999E-5</v>
      </c>
      <c r="AQ4">
        <v>8</v>
      </c>
      <c r="AR4">
        <v>3.1999999999999999E-5</v>
      </c>
      <c r="AS4">
        <v>0</v>
      </c>
      <c r="AT4">
        <v>9.9999999999999995E-7</v>
      </c>
      <c r="AU4">
        <v>0</v>
      </c>
      <c r="AV4">
        <v>0</v>
      </c>
      <c r="AZ4">
        <v>10</v>
      </c>
      <c r="BA4">
        <v>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3:59" x14ac:dyDescent="0.25">
      <c r="C5">
        <v>16</v>
      </c>
      <c r="D5">
        <v>0</v>
      </c>
      <c r="E5">
        <v>0</v>
      </c>
      <c r="F5">
        <v>0</v>
      </c>
      <c r="I5">
        <v>16</v>
      </c>
      <c r="J5">
        <v>9.9999999999999995E-7</v>
      </c>
      <c r="K5">
        <v>0</v>
      </c>
      <c r="L5">
        <v>0</v>
      </c>
      <c r="N5">
        <v>16</v>
      </c>
      <c r="O5">
        <v>3.4999999999999997E-5</v>
      </c>
      <c r="P5">
        <v>3.9999999999999998E-6</v>
      </c>
      <c r="Q5">
        <v>9.9999999999999995E-7</v>
      </c>
      <c r="S5">
        <v>16</v>
      </c>
      <c r="T5">
        <v>0</v>
      </c>
      <c r="U5">
        <v>0</v>
      </c>
      <c r="V5">
        <v>0</v>
      </c>
      <c r="X5">
        <v>16</v>
      </c>
      <c r="Y5">
        <v>0</v>
      </c>
      <c r="Z5">
        <v>0</v>
      </c>
      <c r="AA5">
        <v>0</v>
      </c>
      <c r="AC5">
        <v>16</v>
      </c>
      <c r="AD5">
        <v>0</v>
      </c>
      <c r="AE5">
        <v>0</v>
      </c>
      <c r="AF5">
        <v>0</v>
      </c>
      <c r="AJ5">
        <v>16</v>
      </c>
      <c r="AK5">
        <v>0</v>
      </c>
      <c r="AL5">
        <v>9.9999999999999995E-7</v>
      </c>
      <c r="AQ5">
        <v>16</v>
      </c>
      <c r="AR5">
        <v>9.9999999999999995E-7</v>
      </c>
      <c r="AS5">
        <v>3.4999999999999997E-5</v>
      </c>
      <c r="AT5">
        <v>0</v>
      </c>
      <c r="AU5">
        <v>0</v>
      </c>
      <c r="AV5">
        <v>0</v>
      </c>
      <c r="AZ5">
        <v>10</v>
      </c>
      <c r="BA5">
        <v>16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3:59" x14ac:dyDescent="0.25">
      <c r="C6">
        <v>32</v>
      </c>
      <c r="D6">
        <v>9.9999999999999995E-7</v>
      </c>
      <c r="E6">
        <v>9.9999999999999995E-7</v>
      </c>
      <c r="F6">
        <v>0</v>
      </c>
      <c r="I6">
        <v>32</v>
      </c>
      <c r="J6">
        <v>9.9999999999999995E-7</v>
      </c>
      <c r="K6">
        <v>9.9999999999999995E-7</v>
      </c>
      <c r="L6">
        <v>9.9999999999999995E-7</v>
      </c>
      <c r="N6">
        <v>32</v>
      </c>
      <c r="O6">
        <v>9.9999999999999995E-7</v>
      </c>
      <c r="P6">
        <v>9.9999999999999995E-7</v>
      </c>
      <c r="Q6">
        <v>9.9999999999999995E-7</v>
      </c>
      <c r="S6">
        <v>32</v>
      </c>
      <c r="T6">
        <v>6.9999999999999999E-6</v>
      </c>
      <c r="U6">
        <v>5.0000000000000004E-6</v>
      </c>
      <c r="V6">
        <v>3.9999999999999998E-6</v>
      </c>
      <c r="X6">
        <v>32</v>
      </c>
      <c r="Y6">
        <v>9.9999999999999995E-7</v>
      </c>
      <c r="Z6">
        <v>9.9999999999999995E-7</v>
      </c>
      <c r="AA6">
        <v>9.9999999999999995E-7</v>
      </c>
      <c r="AC6">
        <v>32</v>
      </c>
      <c r="AD6">
        <v>9.9999999999999995E-7</v>
      </c>
      <c r="AE6">
        <v>9.9999999999999995E-7</v>
      </c>
      <c r="AF6">
        <v>9.9999999999999995E-7</v>
      </c>
      <c r="AJ6">
        <v>32</v>
      </c>
      <c r="AK6">
        <v>9.9999999999999995E-7</v>
      </c>
      <c r="AL6">
        <v>9.9999999999999995E-7</v>
      </c>
      <c r="AQ6">
        <v>32</v>
      </c>
      <c r="AR6">
        <v>9.9999999999999995E-7</v>
      </c>
      <c r="AS6">
        <v>9.9999999999999995E-7</v>
      </c>
      <c r="AT6">
        <v>6.9999999999999999E-6</v>
      </c>
      <c r="AU6">
        <v>9.9999999999999995E-7</v>
      </c>
      <c r="AV6">
        <v>9.9999999999999995E-7</v>
      </c>
      <c r="AZ6">
        <v>10</v>
      </c>
      <c r="BA6">
        <v>32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</row>
    <row r="7" spans="3:59" x14ac:dyDescent="0.25">
      <c r="C7">
        <v>64</v>
      </c>
      <c r="D7">
        <v>1.9999999999999999E-6</v>
      </c>
      <c r="E7">
        <v>1.9999999999999999E-6</v>
      </c>
      <c r="F7">
        <v>9.9999999999999995E-7</v>
      </c>
      <c r="I7">
        <v>64</v>
      </c>
      <c r="J7">
        <v>1.9999999999999999E-6</v>
      </c>
      <c r="K7">
        <v>1.9999999999999999E-6</v>
      </c>
      <c r="L7">
        <v>9.9999999999999995E-7</v>
      </c>
      <c r="N7">
        <v>64</v>
      </c>
      <c r="O7">
        <v>1.9999999999999999E-6</v>
      </c>
      <c r="P7">
        <v>1.9999999999999999E-6</v>
      </c>
      <c r="Q7">
        <v>1.9999999999999999E-6</v>
      </c>
      <c r="S7">
        <v>64</v>
      </c>
      <c r="T7">
        <v>1.5E-5</v>
      </c>
      <c r="U7">
        <v>6.0000000000000002E-6</v>
      </c>
      <c r="V7">
        <v>3.9999999999999998E-6</v>
      </c>
      <c r="X7">
        <v>64</v>
      </c>
      <c r="Y7">
        <v>1.5999999999999999E-5</v>
      </c>
      <c r="Z7">
        <v>7.9999999999999996E-6</v>
      </c>
      <c r="AA7">
        <v>5.0000000000000004E-6</v>
      </c>
      <c r="AC7">
        <v>64</v>
      </c>
      <c r="AD7">
        <v>1.9999999999999999E-6</v>
      </c>
      <c r="AE7">
        <v>1.9999999999999999E-6</v>
      </c>
      <c r="AF7">
        <v>9.9999999999999995E-7</v>
      </c>
      <c r="AJ7">
        <v>64</v>
      </c>
      <c r="AK7">
        <v>1.9999999999999999E-6</v>
      </c>
      <c r="AL7">
        <v>1.9999999999999999E-6</v>
      </c>
      <c r="AQ7">
        <v>64</v>
      </c>
      <c r="AR7">
        <v>1.9999999999999999E-6</v>
      </c>
      <c r="AS7">
        <v>1.9999999999999999E-6</v>
      </c>
      <c r="AT7">
        <v>1.5E-5</v>
      </c>
      <c r="AU7">
        <v>1.5999999999999999E-5</v>
      </c>
      <c r="AV7">
        <v>1.9999999999999999E-6</v>
      </c>
      <c r="AZ7">
        <v>10</v>
      </c>
      <c r="BA7">
        <v>64</v>
      </c>
      <c r="BB7">
        <v>0</v>
      </c>
      <c r="BC7">
        <v>0</v>
      </c>
      <c r="BD7">
        <v>0</v>
      </c>
      <c r="BE7">
        <v>1</v>
      </c>
      <c r="BF7">
        <v>2</v>
      </c>
      <c r="BG7">
        <v>0</v>
      </c>
    </row>
    <row r="8" spans="3:59" x14ac:dyDescent="0.25">
      <c r="C8">
        <v>128</v>
      </c>
      <c r="D8">
        <v>6.0000000000000002E-6</v>
      </c>
      <c r="E8">
        <v>6.0000000000000002E-6</v>
      </c>
      <c r="F8">
        <v>1.9999999999999999E-6</v>
      </c>
      <c r="I8">
        <v>128</v>
      </c>
      <c r="J8">
        <v>6.0000000000000002E-6</v>
      </c>
      <c r="K8">
        <v>6.0000000000000002E-6</v>
      </c>
      <c r="L8">
        <v>3.0000000000000001E-6</v>
      </c>
      <c r="N8">
        <v>128</v>
      </c>
      <c r="O8">
        <v>3.0000000000000001E-6</v>
      </c>
      <c r="P8">
        <v>3.0000000000000001E-6</v>
      </c>
      <c r="Q8">
        <v>3.0000000000000001E-6</v>
      </c>
      <c r="S8">
        <v>128</v>
      </c>
      <c r="T8">
        <v>6.0000000000000002E-6</v>
      </c>
      <c r="U8">
        <v>5.0000000000000004E-6</v>
      </c>
      <c r="V8">
        <v>5.0000000000000004E-6</v>
      </c>
      <c r="X8">
        <v>128</v>
      </c>
      <c r="Y8">
        <v>7.9999999999999996E-6</v>
      </c>
      <c r="Z8">
        <v>6.9999999999999999E-6</v>
      </c>
      <c r="AA8">
        <v>6.0000000000000002E-6</v>
      </c>
      <c r="AC8">
        <v>128</v>
      </c>
      <c r="AD8">
        <v>1.5999999999999999E-5</v>
      </c>
      <c r="AE8">
        <v>1.1E-5</v>
      </c>
      <c r="AF8">
        <v>9.0000000000000002E-6</v>
      </c>
      <c r="AJ8">
        <v>128</v>
      </c>
      <c r="AK8">
        <v>6.0000000000000002E-6</v>
      </c>
      <c r="AL8">
        <v>6.0000000000000002E-6</v>
      </c>
      <c r="AQ8">
        <v>128</v>
      </c>
      <c r="AR8">
        <v>6.0000000000000002E-6</v>
      </c>
      <c r="AS8">
        <v>3.0000000000000001E-6</v>
      </c>
      <c r="AT8">
        <v>6.0000000000000002E-6</v>
      </c>
      <c r="AU8">
        <v>7.9999999999999996E-6</v>
      </c>
      <c r="AV8">
        <v>1.5999999999999999E-5</v>
      </c>
      <c r="AZ8">
        <v>10</v>
      </c>
      <c r="BA8">
        <v>128</v>
      </c>
      <c r="BB8">
        <v>0</v>
      </c>
      <c r="BC8">
        <v>0</v>
      </c>
      <c r="BD8">
        <v>0</v>
      </c>
      <c r="BE8">
        <v>2</v>
      </c>
      <c r="BF8">
        <v>3</v>
      </c>
      <c r="BG8">
        <v>6</v>
      </c>
    </row>
    <row r="9" spans="3:59" x14ac:dyDescent="0.25">
      <c r="C9">
        <v>256</v>
      </c>
      <c r="D9">
        <v>2.3E-5</v>
      </c>
      <c r="E9">
        <v>2.0999999999999999E-5</v>
      </c>
      <c r="F9">
        <v>6.0000000000000002E-6</v>
      </c>
      <c r="I9">
        <v>256</v>
      </c>
      <c r="J9">
        <v>2.3E-5</v>
      </c>
      <c r="K9">
        <v>2.1999999999999999E-5</v>
      </c>
      <c r="L9">
        <v>1.0000000000000001E-5</v>
      </c>
      <c r="N9">
        <v>256</v>
      </c>
      <c r="O9">
        <v>1.8E-5</v>
      </c>
      <c r="P9">
        <v>9.0000000000000002E-6</v>
      </c>
      <c r="Q9">
        <v>5.0000000000000004E-6</v>
      </c>
      <c r="S9">
        <v>256</v>
      </c>
      <c r="T9">
        <v>1.8E-5</v>
      </c>
      <c r="U9">
        <v>9.0000000000000002E-6</v>
      </c>
      <c r="V9">
        <v>6.0000000000000002E-6</v>
      </c>
      <c r="X9">
        <v>256</v>
      </c>
      <c r="Y9">
        <v>2.3E-5</v>
      </c>
      <c r="Z9">
        <v>1.2E-5</v>
      </c>
      <c r="AA9">
        <v>7.9999999999999996E-6</v>
      </c>
      <c r="AC9">
        <v>256</v>
      </c>
      <c r="AD9">
        <v>5.5000000000000002E-5</v>
      </c>
      <c r="AE9">
        <v>2.3E-5</v>
      </c>
      <c r="AF9">
        <v>1.0000000000000001E-5</v>
      </c>
      <c r="AJ9">
        <v>256</v>
      </c>
      <c r="AK9">
        <v>2.3E-5</v>
      </c>
      <c r="AL9">
        <v>2.3E-5</v>
      </c>
      <c r="AQ9">
        <v>256</v>
      </c>
      <c r="AR9">
        <v>2.3E-5</v>
      </c>
      <c r="AS9">
        <v>1.8E-5</v>
      </c>
      <c r="AT9">
        <v>1.8E-5</v>
      </c>
      <c r="AU9">
        <v>2.3E-5</v>
      </c>
      <c r="AV9">
        <v>5.5000000000000002E-5</v>
      </c>
      <c r="AZ9">
        <v>10</v>
      </c>
      <c r="BA9">
        <v>256</v>
      </c>
      <c r="BB9">
        <v>0</v>
      </c>
      <c r="BC9">
        <v>0</v>
      </c>
      <c r="BD9">
        <v>0</v>
      </c>
      <c r="BE9">
        <v>1</v>
      </c>
      <c r="BF9">
        <v>3</v>
      </c>
      <c r="BG9">
        <v>6</v>
      </c>
    </row>
    <row r="10" spans="3:59" x14ac:dyDescent="0.25">
      <c r="C10">
        <v>512</v>
      </c>
      <c r="D10">
        <v>9.2E-5</v>
      </c>
      <c r="E10">
        <v>8.0000000000000007E-5</v>
      </c>
      <c r="F10">
        <v>1.2E-5</v>
      </c>
      <c r="I10">
        <v>512</v>
      </c>
      <c r="J10">
        <v>9.0000000000000006E-5</v>
      </c>
      <c r="K10">
        <v>8.1000000000000004E-5</v>
      </c>
      <c r="L10">
        <v>1.2999999999999999E-5</v>
      </c>
      <c r="N10">
        <v>512</v>
      </c>
      <c r="O10">
        <v>4.1E-5</v>
      </c>
      <c r="P10">
        <v>2.5999999999999998E-5</v>
      </c>
      <c r="Q10">
        <v>2.0000000000000002E-5</v>
      </c>
      <c r="S10">
        <v>512</v>
      </c>
      <c r="T10">
        <v>2.3E-5</v>
      </c>
      <c r="U10">
        <v>1.4E-5</v>
      </c>
      <c r="V10">
        <v>1.2E-5</v>
      </c>
      <c r="X10">
        <v>512</v>
      </c>
      <c r="Y10">
        <v>1.9000000000000001E-5</v>
      </c>
      <c r="Z10">
        <v>1.4E-5</v>
      </c>
      <c r="AA10">
        <v>1.1E-5</v>
      </c>
      <c r="AC10">
        <v>512</v>
      </c>
      <c r="AD10">
        <v>1.8E-5</v>
      </c>
      <c r="AE10">
        <v>1.4E-5</v>
      </c>
      <c r="AF10">
        <v>1.2E-5</v>
      </c>
      <c r="AJ10">
        <v>512</v>
      </c>
      <c r="AK10">
        <v>9.2E-5</v>
      </c>
      <c r="AL10">
        <v>9.0000000000000006E-5</v>
      </c>
      <c r="AQ10">
        <v>512</v>
      </c>
      <c r="AR10">
        <v>9.0000000000000006E-5</v>
      </c>
      <c r="AS10">
        <v>4.1E-5</v>
      </c>
      <c r="AT10">
        <v>2.3E-5</v>
      </c>
      <c r="AU10">
        <v>1.9000000000000001E-5</v>
      </c>
      <c r="AV10">
        <v>1.8E-5</v>
      </c>
      <c r="AZ10">
        <v>10</v>
      </c>
      <c r="BA10">
        <v>512</v>
      </c>
      <c r="BB10">
        <v>0</v>
      </c>
      <c r="BC10">
        <v>0</v>
      </c>
      <c r="BD10">
        <v>0</v>
      </c>
      <c r="BE10">
        <v>1</v>
      </c>
      <c r="BF10">
        <v>4</v>
      </c>
      <c r="BG10">
        <v>6</v>
      </c>
    </row>
    <row r="11" spans="3:59" x14ac:dyDescent="0.25">
      <c r="C11">
        <v>1024</v>
      </c>
      <c r="D11">
        <v>3.4200000000000002E-4</v>
      </c>
      <c r="E11">
        <v>3.0899999999999998E-4</v>
      </c>
      <c r="F11">
        <v>2.6999999999999999E-5</v>
      </c>
      <c r="I11">
        <v>1024</v>
      </c>
      <c r="J11">
        <v>3.4400000000000001E-4</v>
      </c>
      <c r="K11">
        <v>3.1100000000000002E-4</v>
      </c>
      <c r="L11">
        <v>2.8E-5</v>
      </c>
      <c r="N11">
        <v>1024</v>
      </c>
      <c r="O11">
        <v>1.03E-4</v>
      </c>
      <c r="P11">
        <v>8.5000000000000006E-5</v>
      </c>
      <c r="Q11">
        <v>2.4000000000000001E-5</v>
      </c>
      <c r="S11">
        <v>1024</v>
      </c>
      <c r="T11">
        <v>4.3000000000000002E-5</v>
      </c>
      <c r="U11">
        <v>3.4E-5</v>
      </c>
      <c r="V11">
        <v>3.1999999999999999E-5</v>
      </c>
      <c r="X11">
        <v>1024</v>
      </c>
      <c r="Y11">
        <v>2.5000000000000001E-5</v>
      </c>
      <c r="Z11">
        <v>2.1999999999999999E-5</v>
      </c>
      <c r="AA11">
        <v>2.0000000000000002E-5</v>
      </c>
      <c r="AC11">
        <v>1024</v>
      </c>
      <c r="AD11">
        <v>2.0999999999999999E-5</v>
      </c>
      <c r="AE11">
        <v>2.0000000000000002E-5</v>
      </c>
      <c r="AF11">
        <v>1.9000000000000001E-5</v>
      </c>
      <c r="AJ11">
        <v>1024</v>
      </c>
      <c r="AK11">
        <v>3.4200000000000002E-4</v>
      </c>
      <c r="AL11">
        <v>3.4400000000000001E-4</v>
      </c>
      <c r="AQ11">
        <v>1024</v>
      </c>
      <c r="AR11">
        <v>3.4400000000000001E-4</v>
      </c>
      <c r="AS11">
        <v>1.03E-4</v>
      </c>
      <c r="AT11">
        <v>4.3000000000000002E-5</v>
      </c>
      <c r="AU11">
        <v>2.5000000000000001E-5</v>
      </c>
      <c r="AV11">
        <v>2.0999999999999999E-5</v>
      </c>
      <c r="AZ11">
        <v>10</v>
      </c>
      <c r="BA11">
        <v>1024</v>
      </c>
      <c r="BB11">
        <v>0</v>
      </c>
      <c r="BC11">
        <v>0</v>
      </c>
      <c r="BD11">
        <v>0</v>
      </c>
      <c r="BE11">
        <v>1</v>
      </c>
      <c r="BF11">
        <v>3</v>
      </c>
      <c r="BG11">
        <v>7</v>
      </c>
    </row>
    <row r="12" spans="3:59" x14ac:dyDescent="0.25">
      <c r="C12">
        <v>2048</v>
      </c>
      <c r="D12">
        <v>1.3500000000000001E-3</v>
      </c>
      <c r="E12">
        <v>1.217E-3</v>
      </c>
      <c r="F12">
        <v>6.4999999999999994E-5</v>
      </c>
      <c r="I12">
        <v>2048</v>
      </c>
      <c r="J12">
        <v>1.353E-3</v>
      </c>
      <c r="K12">
        <v>1.2199999999999999E-3</v>
      </c>
      <c r="L12">
        <v>6.6000000000000005E-5</v>
      </c>
      <c r="N12">
        <v>2048</v>
      </c>
      <c r="O12">
        <v>3.57E-4</v>
      </c>
      <c r="P12">
        <v>3.1599999999999998E-4</v>
      </c>
      <c r="Q12">
        <v>4.1999999999999998E-5</v>
      </c>
      <c r="S12">
        <v>2048</v>
      </c>
      <c r="T12">
        <v>1.3100000000000001E-4</v>
      </c>
      <c r="U12">
        <v>1.0900000000000001E-4</v>
      </c>
      <c r="V12">
        <v>1.0399999999999999E-4</v>
      </c>
      <c r="X12">
        <v>2048</v>
      </c>
      <c r="Y12">
        <v>4.8000000000000001E-5</v>
      </c>
      <c r="Z12">
        <v>4.8000000000000001E-5</v>
      </c>
      <c r="AA12">
        <v>4.6999999999999997E-5</v>
      </c>
      <c r="AC12">
        <v>2048</v>
      </c>
      <c r="AD12">
        <v>5.0000000000000002E-5</v>
      </c>
      <c r="AE12">
        <v>4.6E-5</v>
      </c>
      <c r="AF12">
        <v>3.8999999999999999E-5</v>
      </c>
      <c r="AJ12">
        <v>2048</v>
      </c>
      <c r="AK12">
        <v>1.3500000000000001E-3</v>
      </c>
      <c r="AL12">
        <v>1.353E-3</v>
      </c>
      <c r="AQ12">
        <v>2048</v>
      </c>
      <c r="AR12">
        <v>1.353E-3</v>
      </c>
      <c r="AS12">
        <v>3.57E-4</v>
      </c>
      <c r="AT12">
        <v>1.3100000000000001E-4</v>
      </c>
      <c r="AU12">
        <v>4.8000000000000001E-5</v>
      </c>
      <c r="AV12">
        <v>5.0000000000000002E-5</v>
      </c>
      <c r="AZ12">
        <v>10</v>
      </c>
      <c r="BA12">
        <v>2048</v>
      </c>
      <c r="BB12">
        <v>0</v>
      </c>
      <c r="BC12">
        <v>0</v>
      </c>
      <c r="BD12">
        <v>0</v>
      </c>
      <c r="BE12">
        <v>1</v>
      </c>
      <c r="BF12">
        <v>3</v>
      </c>
      <c r="BG12">
        <v>7</v>
      </c>
    </row>
    <row r="13" spans="3:59" x14ac:dyDescent="0.25">
      <c r="C13">
        <v>4096</v>
      </c>
      <c r="D13">
        <v>5.3499999999999997E-3</v>
      </c>
      <c r="E13">
        <v>4.823E-3</v>
      </c>
      <c r="F13">
        <v>1.46E-4</v>
      </c>
      <c r="I13">
        <v>4096</v>
      </c>
      <c r="J13">
        <v>5.3540000000000003E-3</v>
      </c>
      <c r="K13">
        <v>4.8250000000000003E-3</v>
      </c>
      <c r="L13">
        <v>1.47E-4</v>
      </c>
      <c r="N13">
        <v>4096</v>
      </c>
      <c r="O13">
        <v>1.3600000000000001E-3</v>
      </c>
      <c r="P13">
        <v>1.2260000000000001E-3</v>
      </c>
      <c r="Q13">
        <v>9.2E-5</v>
      </c>
      <c r="S13">
        <v>4096</v>
      </c>
      <c r="T13">
        <v>4.06E-4</v>
      </c>
      <c r="U13">
        <v>3.8400000000000001E-4</v>
      </c>
      <c r="V13">
        <v>3.79E-4</v>
      </c>
      <c r="X13">
        <v>4096</v>
      </c>
      <c r="Y13">
        <v>1.44E-4</v>
      </c>
      <c r="Z13">
        <v>1.4100000000000001E-4</v>
      </c>
      <c r="AA13">
        <v>1.3899999999999999E-4</v>
      </c>
      <c r="AC13">
        <v>4096</v>
      </c>
      <c r="AD13">
        <v>8.5000000000000006E-5</v>
      </c>
      <c r="AE13">
        <v>8.2000000000000001E-5</v>
      </c>
      <c r="AF13">
        <v>7.7999999999999999E-5</v>
      </c>
      <c r="AJ13">
        <v>4096</v>
      </c>
      <c r="AK13">
        <v>5.3499999999999997E-3</v>
      </c>
      <c r="AL13">
        <v>5.3540000000000003E-3</v>
      </c>
      <c r="AQ13">
        <v>4096</v>
      </c>
      <c r="AR13">
        <v>5.3540000000000003E-3</v>
      </c>
      <c r="AS13">
        <v>1.3600000000000001E-3</v>
      </c>
      <c r="AT13">
        <v>4.06E-4</v>
      </c>
      <c r="AU13">
        <v>1.44E-4</v>
      </c>
      <c r="AV13">
        <v>8.5000000000000006E-5</v>
      </c>
      <c r="AZ13">
        <v>10</v>
      </c>
      <c r="BA13">
        <v>4096</v>
      </c>
      <c r="BB13">
        <v>0</v>
      </c>
      <c r="BC13">
        <v>0</v>
      </c>
      <c r="BD13">
        <v>0</v>
      </c>
      <c r="BE13">
        <v>1</v>
      </c>
      <c r="BF13">
        <v>3</v>
      </c>
      <c r="BG13">
        <v>8</v>
      </c>
    </row>
    <row r="14" spans="3:59" x14ac:dyDescent="0.25">
      <c r="C14">
        <v>8192</v>
      </c>
      <c r="D14">
        <v>2.1318E-2</v>
      </c>
      <c r="E14">
        <v>1.9198E-2</v>
      </c>
      <c r="F14">
        <v>3.19E-4</v>
      </c>
      <c r="I14">
        <v>8192</v>
      </c>
      <c r="J14">
        <v>2.129E-2</v>
      </c>
      <c r="K14">
        <v>1.9175999999999999E-2</v>
      </c>
      <c r="L14">
        <v>3.2499999999999999E-4</v>
      </c>
      <c r="N14">
        <v>8192</v>
      </c>
      <c r="O14">
        <v>5.3790000000000001E-3</v>
      </c>
      <c r="P14">
        <v>4.8440000000000002E-3</v>
      </c>
      <c r="Q14">
        <v>1.9799999999999999E-4</v>
      </c>
      <c r="S14">
        <v>8192</v>
      </c>
      <c r="T14">
        <v>1.4940000000000001E-3</v>
      </c>
      <c r="U14">
        <v>1.472E-3</v>
      </c>
      <c r="V14">
        <v>1.4610000000000001E-3</v>
      </c>
      <c r="X14">
        <v>8192</v>
      </c>
      <c r="Y14">
        <v>4.86E-4</v>
      </c>
      <c r="Z14">
        <v>4.8099999999999998E-4</v>
      </c>
      <c r="AA14">
        <v>4.7699999999999999E-4</v>
      </c>
      <c r="AC14">
        <v>8192</v>
      </c>
      <c r="AD14">
        <v>2.05E-4</v>
      </c>
      <c r="AE14">
        <v>2.03E-4</v>
      </c>
      <c r="AF14">
        <v>1.9900000000000001E-4</v>
      </c>
      <c r="AJ14">
        <v>8192</v>
      </c>
      <c r="AK14">
        <v>2.1318E-2</v>
      </c>
      <c r="AL14">
        <v>2.129E-2</v>
      </c>
      <c r="AQ14">
        <v>8192</v>
      </c>
      <c r="AR14">
        <v>2.129E-2</v>
      </c>
      <c r="AS14">
        <v>5.3790000000000001E-3</v>
      </c>
      <c r="AT14">
        <v>1.4940000000000001E-3</v>
      </c>
      <c r="AU14">
        <v>4.86E-4</v>
      </c>
      <c r="AV14">
        <v>2.05E-4</v>
      </c>
      <c r="AZ14">
        <v>10</v>
      </c>
      <c r="BA14">
        <v>8192</v>
      </c>
      <c r="BB14">
        <v>0</v>
      </c>
      <c r="BC14">
        <v>0</v>
      </c>
      <c r="BD14">
        <v>0</v>
      </c>
      <c r="BE14">
        <v>1</v>
      </c>
      <c r="BF14">
        <v>3</v>
      </c>
      <c r="BG14">
        <v>7</v>
      </c>
    </row>
    <row r="15" spans="3:59" x14ac:dyDescent="0.25">
      <c r="C15">
        <v>16384</v>
      </c>
      <c r="D15">
        <v>8.5075999999999999E-2</v>
      </c>
      <c r="E15">
        <v>7.6557E-2</v>
      </c>
      <c r="F15">
        <v>6.8599999999999998E-4</v>
      </c>
      <c r="I15">
        <v>16384</v>
      </c>
      <c r="J15">
        <v>8.5332000000000005E-2</v>
      </c>
      <c r="K15">
        <v>7.6583999999999999E-2</v>
      </c>
      <c r="L15">
        <v>7.1900000000000002E-4</v>
      </c>
      <c r="N15">
        <v>16384</v>
      </c>
      <c r="O15">
        <v>2.1344999999999999E-2</v>
      </c>
      <c r="P15">
        <v>1.9234000000000001E-2</v>
      </c>
      <c r="Q15">
        <v>3.6600000000000001E-4</v>
      </c>
      <c r="S15">
        <v>16384</v>
      </c>
      <c r="T15">
        <v>5.7990000000000003E-3</v>
      </c>
      <c r="U15">
        <v>5.777E-3</v>
      </c>
      <c r="V15">
        <v>5.7460000000000002E-3</v>
      </c>
      <c r="X15">
        <v>16384</v>
      </c>
      <c r="Y15">
        <v>1.763E-3</v>
      </c>
      <c r="Z15">
        <v>1.758E-3</v>
      </c>
      <c r="AA15">
        <v>1.753E-3</v>
      </c>
      <c r="AC15">
        <v>16384</v>
      </c>
      <c r="AD15">
        <v>6.0400000000000004E-4</v>
      </c>
      <c r="AE15">
        <v>5.9800000000000001E-4</v>
      </c>
      <c r="AF15">
        <v>5.9400000000000002E-4</v>
      </c>
      <c r="AJ15">
        <v>16384</v>
      </c>
      <c r="AK15">
        <v>8.5075999999999999E-2</v>
      </c>
      <c r="AL15">
        <v>8.5332000000000005E-2</v>
      </c>
      <c r="AQ15">
        <v>16384</v>
      </c>
      <c r="AR15">
        <v>8.5332000000000005E-2</v>
      </c>
      <c r="AS15">
        <v>2.1344999999999999E-2</v>
      </c>
      <c r="AT15">
        <v>5.7990000000000003E-3</v>
      </c>
      <c r="AU15">
        <v>1.763E-3</v>
      </c>
      <c r="AV15">
        <v>6.0400000000000004E-4</v>
      </c>
      <c r="AZ15">
        <v>10</v>
      </c>
      <c r="BA15">
        <v>16384</v>
      </c>
      <c r="BB15">
        <v>0</v>
      </c>
      <c r="BC15">
        <v>0</v>
      </c>
      <c r="BD15">
        <v>0</v>
      </c>
      <c r="BE15">
        <v>1</v>
      </c>
      <c r="BF15">
        <v>3</v>
      </c>
      <c r="BG15">
        <v>7</v>
      </c>
    </row>
    <row r="16" spans="3:59" x14ac:dyDescent="0.25">
      <c r="C16">
        <v>32768</v>
      </c>
      <c r="D16">
        <v>0.33974500000000002</v>
      </c>
      <c r="E16">
        <v>0.30585200000000001</v>
      </c>
      <c r="F16">
        <v>1.4610000000000001E-3</v>
      </c>
      <c r="I16">
        <v>32768</v>
      </c>
      <c r="J16">
        <v>0.34006500000000001</v>
      </c>
      <c r="K16">
        <v>0.30584499999999998</v>
      </c>
      <c r="L16">
        <v>1.4710000000000001E-3</v>
      </c>
      <c r="N16">
        <v>32768</v>
      </c>
      <c r="O16">
        <v>8.5476999999999997E-2</v>
      </c>
      <c r="P16">
        <v>7.6734999999999998E-2</v>
      </c>
      <c r="Q16">
        <v>7.9000000000000001E-4</v>
      </c>
      <c r="S16">
        <v>32768</v>
      </c>
      <c r="T16">
        <v>2.2883000000000001E-2</v>
      </c>
      <c r="U16">
        <v>2.2855E-2</v>
      </c>
      <c r="V16">
        <v>2.2831000000000001E-2</v>
      </c>
      <c r="X16">
        <v>32768</v>
      </c>
      <c r="Y16">
        <v>6.5620000000000001E-3</v>
      </c>
      <c r="Z16">
        <v>6.5370000000000003E-3</v>
      </c>
      <c r="AA16">
        <v>6.5170000000000002E-3</v>
      </c>
      <c r="AC16">
        <v>32768</v>
      </c>
      <c r="AD16">
        <v>1.9910000000000001E-3</v>
      </c>
      <c r="AE16">
        <v>1.9849999999999998E-3</v>
      </c>
      <c r="AF16">
        <v>1.9789999999999999E-3</v>
      </c>
      <c r="AJ16">
        <v>32768</v>
      </c>
      <c r="AK16">
        <v>0.33974500000000002</v>
      </c>
      <c r="AL16">
        <v>0.34006500000000001</v>
      </c>
      <c r="AQ16">
        <v>32768</v>
      </c>
      <c r="AR16">
        <v>0.34006500000000001</v>
      </c>
      <c r="AS16">
        <v>8.5476999999999997E-2</v>
      </c>
      <c r="AT16">
        <v>2.2883000000000001E-2</v>
      </c>
      <c r="AU16">
        <v>6.5620000000000001E-3</v>
      </c>
      <c r="AV16">
        <v>1.9910000000000001E-3</v>
      </c>
      <c r="AZ16">
        <v>10</v>
      </c>
      <c r="BA16">
        <v>32768</v>
      </c>
      <c r="BB16">
        <v>0</v>
      </c>
      <c r="BC16">
        <v>0</v>
      </c>
      <c r="BD16">
        <v>0</v>
      </c>
      <c r="BE16">
        <v>1</v>
      </c>
      <c r="BF16">
        <v>3</v>
      </c>
      <c r="BG16">
        <v>7</v>
      </c>
    </row>
    <row r="17" spans="3:59" x14ac:dyDescent="0.25">
      <c r="C17">
        <v>65536</v>
      </c>
      <c r="D17">
        <v>1.358832</v>
      </c>
      <c r="E17">
        <v>1.2231190000000001</v>
      </c>
      <c r="F17">
        <v>3.0349999999999999E-3</v>
      </c>
      <c r="I17">
        <v>65536</v>
      </c>
      <c r="J17">
        <v>1.3596619999999999</v>
      </c>
      <c r="K17">
        <v>1.223455</v>
      </c>
      <c r="L17">
        <v>3.0730000000000002E-3</v>
      </c>
      <c r="N17">
        <v>65536</v>
      </c>
      <c r="O17">
        <v>0.34052500000000002</v>
      </c>
      <c r="P17">
        <v>0.30631399999999998</v>
      </c>
      <c r="Q17">
        <v>1.6980000000000001E-3</v>
      </c>
      <c r="S17">
        <v>65536</v>
      </c>
      <c r="T17">
        <v>8.6885000000000004E-2</v>
      </c>
      <c r="U17">
        <v>8.5977999999999999E-2</v>
      </c>
      <c r="V17">
        <v>8.5718000000000003E-2</v>
      </c>
      <c r="X17">
        <v>65536</v>
      </c>
      <c r="Y17">
        <v>2.4743999999999999E-2</v>
      </c>
      <c r="Z17">
        <v>2.4247000000000001E-2</v>
      </c>
      <c r="AA17">
        <v>2.3928000000000001E-2</v>
      </c>
      <c r="AC17">
        <v>65536</v>
      </c>
      <c r="AD17">
        <v>7.182E-3</v>
      </c>
      <c r="AE17">
        <v>7.1789999999999996E-3</v>
      </c>
      <c r="AF17">
        <v>7.1760000000000001E-3</v>
      </c>
      <c r="AJ17">
        <v>65536</v>
      </c>
      <c r="AK17">
        <v>1.358832</v>
      </c>
      <c r="AL17">
        <v>1.3596619999999999</v>
      </c>
      <c r="AQ17">
        <v>65536</v>
      </c>
      <c r="AR17">
        <v>1.3596619999999999</v>
      </c>
      <c r="AS17">
        <v>0.34052500000000002</v>
      </c>
      <c r="AT17">
        <v>8.6885000000000004E-2</v>
      </c>
      <c r="AU17">
        <v>2.4743999999999999E-2</v>
      </c>
      <c r="AV17">
        <v>7.182E-3</v>
      </c>
      <c r="AZ17">
        <v>10</v>
      </c>
      <c r="BA17">
        <v>65536</v>
      </c>
      <c r="BB17">
        <v>0</v>
      </c>
      <c r="BC17">
        <v>0</v>
      </c>
      <c r="BD17">
        <v>0</v>
      </c>
      <c r="BE17">
        <v>1</v>
      </c>
      <c r="BF17">
        <v>3</v>
      </c>
      <c r="BG17">
        <v>8</v>
      </c>
    </row>
    <row r="18" spans="3:59" x14ac:dyDescent="0.25">
      <c r="C18">
        <v>131072</v>
      </c>
      <c r="D18">
        <v>5.4336399999999996</v>
      </c>
      <c r="E18">
        <v>4.8902979999999996</v>
      </c>
      <c r="F18">
        <v>6.4320000000000002E-3</v>
      </c>
      <c r="I18">
        <v>131072</v>
      </c>
      <c r="J18">
        <v>5.4995539999999998</v>
      </c>
      <c r="K18">
        <v>4.8996659999999999</v>
      </c>
      <c r="L18">
        <v>6.496E-3</v>
      </c>
      <c r="N18">
        <v>131072</v>
      </c>
      <c r="O18">
        <v>1.360833</v>
      </c>
      <c r="P18">
        <v>1.224593</v>
      </c>
      <c r="Q18">
        <v>3.5309999999999999E-3</v>
      </c>
      <c r="S18">
        <v>131072</v>
      </c>
      <c r="T18">
        <v>0.343032</v>
      </c>
      <c r="U18">
        <v>0.342505</v>
      </c>
      <c r="V18">
        <v>0.34225800000000001</v>
      </c>
      <c r="X18">
        <v>131072</v>
      </c>
      <c r="Y18">
        <v>9.5208000000000001E-2</v>
      </c>
      <c r="Z18">
        <v>9.4729999999999995E-2</v>
      </c>
      <c r="AA18">
        <v>9.4583E-2</v>
      </c>
      <c r="AC18">
        <v>131072</v>
      </c>
      <c r="AD18">
        <v>2.7229E-2</v>
      </c>
      <c r="AE18">
        <v>2.7224999999999999E-2</v>
      </c>
      <c r="AF18">
        <v>2.7220999999999999E-2</v>
      </c>
      <c r="AJ18">
        <v>131072</v>
      </c>
      <c r="AK18">
        <v>5.4336399999999996</v>
      </c>
      <c r="AL18">
        <v>5.4995539999999998</v>
      </c>
      <c r="AQ18">
        <v>131072</v>
      </c>
      <c r="AR18">
        <v>5.4995539999999998</v>
      </c>
      <c r="AS18">
        <v>1.360833</v>
      </c>
      <c r="AT18">
        <v>0.343032</v>
      </c>
      <c r="AU18">
        <v>9.5208000000000001E-2</v>
      </c>
      <c r="AV18">
        <v>2.7229E-2</v>
      </c>
      <c r="AZ18">
        <v>10</v>
      </c>
      <c r="BA18">
        <v>131072</v>
      </c>
      <c r="BB18">
        <v>0</v>
      </c>
      <c r="BC18">
        <v>0</v>
      </c>
      <c r="BD18">
        <v>0</v>
      </c>
      <c r="BE18">
        <v>1</v>
      </c>
      <c r="BF18">
        <v>3</v>
      </c>
      <c r="BG18">
        <v>7</v>
      </c>
    </row>
    <row r="19" spans="3:59" x14ac:dyDescent="0.25">
      <c r="C19">
        <v>262144</v>
      </c>
      <c r="D19">
        <v>21.772895999999999</v>
      </c>
      <c r="E19">
        <v>19.539529000000002</v>
      </c>
      <c r="F19">
        <v>1.4595E-2</v>
      </c>
      <c r="I19">
        <v>262144</v>
      </c>
      <c r="J19">
        <v>21.719329999999999</v>
      </c>
      <c r="K19">
        <v>19.547516999999999</v>
      </c>
      <c r="L19">
        <v>1.4652E-2</v>
      </c>
      <c r="N19">
        <v>262144</v>
      </c>
      <c r="O19">
        <v>5.4499510000000004</v>
      </c>
      <c r="P19">
        <v>4.8951719999999996</v>
      </c>
      <c r="Q19">
        <v>7.4720000000000003E-3</v>
      </c>
      <c r="S19">
        <v>262144</v>
      </c>
      <c r="T19">
        <v>1.3688769999999999</v>
      </c>
      <c r="U19">
        <v>1.3684700000000001</v>
      </c>
      <c r="V19">
        <v>1.3678999999999999</v>
      </c>
      <c r="X19">
        <v>262144</v>
      </c>
      <c r="Y19">
        <v>0.37828200000000001</v>
      </c>
      <c r="Z19">
        <v>0.37764999999999999</v>
      </c>
      <c r="AA19">
        <v>0.377278</v>
      </c>
      <c r="AC19">
        <v>262144</v>
      </c>
      <c r="AD19">
        <v>0.10619099999999999</v>
      </c>
      <c r="AE19">
        <v>0.106138</v>
      </c>
      <c r="AF19">
        <v>0.10608099999999999</v>
      </c>
      <c r="AJ19">
        <v>262144</v>
      </c>
      <c r="AK19">
        <v>21.772895999999999</v>
      </c>
      <c r="AL19">
        <v>21.719329999999999</v>
      </c>
      <c r="AQ19">
        <v>262144</v>
      </c>
      <c r="AR19">
        <v>21.719329999999999</v>
      </c>
      <c r="AS19">
        <v>5.4499510000000004</v>
      </c>
      <c r="AT19">
        <v>1.3688769999999999</v>
      </c>
      <c r="AU19">
        <v>0.37828200000000001</v>
      </c>
      <c r="AV19">
        <v>0.10619099999999999</v>
      </c>
      <c r="AZ19">
        <v>10</v>
      </c>
      <c r="BA19">
        <v>262144</v>
      </c>
      <c r="BB19">
        <v>0</v>
      </c>
      <c r="BC19">
        <v>0</v>
      </c>
      <c r="BD19">
        <v>0</v>
      </c>
      <c r="BE19">
        <v>1</v>
      </c>
      <c r="BF19">
        <v>3</v>
      </c>
      <c r="BG19">
        <v>7</v>
      </c>
    </row>
    <row r="20" spans="3:59" x14ac:dyDescent="0.25">
      <c r="C20">
        <v>524288</v>
      </c>
      <c r="D20">
        <v>86.723412999999994</v>
      </c>
      <c r="E20">
        <v>78.051641000000004</v>
      </c>
      <c r="F20">
        <v>3.0242000000000002E-2</v>
      </c>
      <c r="I20">
        <v>524288</v>
      </c>
      <c r="J20">
        <v>86.794978999999998</v>
      </c>
      <c r="K20">
        <v>78.113352000000006</v>
      </c>
      <c r="L20">
        <v>3.0477000000000001E-2</v>
      </c>
      <c r="N20">
        <v>524288</v>
      </c>
      <c r="O20">
        <v>21.751322999999999</v>
      </c>
      <c r="P20">
        <v>19.572797999999999</v>
      </c>
      <c r="Q20">
        <v>1.5802E-2</v>
      </c>
      <c r="S20">
        <v>524288</v>
      </c>
      <c r="T20">
        <v>5.487533</v>
      </c>
      <c r="U20">
        <v>5.4795030000000002</v>
      </c>
      <c r="V20">
        <v>5.4690159999999999</v>
      </c>
      <c r="X20">
        <v>524288</v>
      </c>
      <c r="Y20">
        <v>1.5068360000000001</v>
      </c>
      <c r="Z20">
        <v>1.5062260000000001</v>
      </c>
      <c r="AA20">
        <v>1.505719</v>
      </c>
      <c r="AC20">
        <v>524288</v>
      </c>
      <c r="AD20">
        <v>0.418605</v>
      </c>
      <c r="AE20">
        <v>0.41845500000000002</v>
      </c>
      <c r="AF20">
        <v>0.41831099999999999</v>
      </c>
      <c r="AJ20">
        <v>524288</v>
      </c>
      <c r="AK20">
        <v>86.723412999999994</v>
      </c>
      <c r="AL20">
        <v>86.794978999999998</v>
      </c>
      <c r="AQ20">
        <v>524288</v>
      </c>
      <c r="AR20">
        <v>86.794978999999998</v>
      </c>
      <c r="AS20">
        <v>21.751322999999999</v>
      </c>
      <c r="AT20">
        <v>5.487533</v>
      </c>
      <c r="AU20">
        <v>1.5068360000000001</v>
      </c>
      <c r="AV20">
        <v>0.418605</v>
      </c>
      <c r="AZ20">
        <v>10</v>
      </c>
      <c r="BA20">
        <v>524288</v>
      </c>
      <c r="BB20">
        <v>0</v>
      </c>
      <c r="BC20">
        <v>0</v>
      </c>
      <c r="BD20">
        <v>0</v>
      </c>
      <c r="BE20">
        <v>1</v>
      </c>
      <c r="BF20">
        <v>3</v>
      </c>
      <c r="BG20">
        <v>7</v>
      </c>
    </row>
    <row r="21" spans="3:59" x14ac:dyDescent="0.25">
      <c r="N21">
        <v>1048576</v>
      </c>
      <c r="O21">
        <v>86.872073</v>
      </c>
      <c r="P21">
        <v>78.183492999999999</v>
      </c>
      <c r="Q21">
        <v>3.3230999999999997E-2</v>
      </c>
      <c r="S21">
        <v>1048576</v>
      </c>
      <c r="T21">
        <v>22.221257000000001</v>
      </c>
      <c r="U21">
        <v>21.953541999999999</v>
      </c>
      <c r="V21">
        <v>21.889756999999999</v>
      </c>
      <c r="X21">
        <v>1048576</v>
      </c>
      <c r="Y21">
        <v>6.0313730000000003</v>
      </c>
      <c r="Z21">
        <v>6.0208469999999998</v>
      </c>
      <c r="AA21">
        <v>6.0100579999999999</v>
      </c>
      <c r="AC21">
        <v>1048576</v>
      </c>
      <c r="AD21">
        <v>1.663097</v>
      </c>
      <c r="AE21">
        <v>1.6627080000000001</v>
      </c>
      <c r="AF21">
        <v>1.6624209999999999</v>
      </c>
      <c r="AQ21">
        <v>1048576</v>
      </c>
      <c r="AS21">
        <v>86.872073</v>
      </c>
      <c r="AT21">
        <v>22.221257000000001</v>
      </c>
      <c r="AU21">
        <v>6.0313730000000003</v>
      </c>
      <c r="AV21">
        <v>1.663097</v>
      </c>
      <c r="AZ21">
        <v>10</v>
      </c>
      <c r="BA21">
        <v>1048576</v>
      </c>
      <c r="BD21">
        <v>0</v>
      </c>
      <c r="BE21">
        <v>1</v>
      </c>
      <c r="BF21">
        <v>3</v>
      </c>
      <c r="BG21">
        <v>7</v>
      </c>
    </row>
    <row r="22" spans="3:59" x14ac:dyDescent="0.25">
      <c r="S22">
        <v>2097152</v>
      </c>
      <c r="T22">
        <v>87.76088</v>
      </c>
      <c r="U22">
        <v>87.601654999999994</v>
      </c>
      <c r="V22">
        <v>87.492002999999997</v>
      </c>
      <c r="X22">
        <v>2097152</v>
      </c>
      <c r="Y22">
        <v>24.056971000000001</v>
      </c>
      <c r="Z22">
        <v>24.019347</v>
      </c>
      <c r="AA22">
        <v>23.967579000000001</v>
      </c>
      <c r="AC22">
        <v>2097152</v>
      </c>
      <c r="AD22">
        <v>6.632536</v>
      </c>
      <c r="AE22">
        <v>6.6302909999999997</v>
      </c>
      <c r="AF22">
        <v>6.6276279999999996</v>
      </c>
      <c r="AQ22">
        <v>2097152</v>
      </c>
      <c r="AT22">
        <v>87.76088</v>
      </c>
      <c r="AU22">
        <v>24.056971000000001</v>
      </c>
      <c r="AV22">
        <v>6.632536</v>
      </c>
      <c r="AZ22">
        <v>10</v>
      </c>
      <c r="BA22">
        <v>2097152</v>
      </c>
      <c r="BE22">
        <v>1</v>
      </c>
      <c r="BF22">
        <v>3</v>
      </c>
      <c r="BG22">
        <v>7</v>
      </c>
    </row>
    <row r="23" spans="3:59" x14ac:dyDescent="0.25">
      <c r="X23">
        <v>4194304</v>
      </c>
      <c r="Y23">
        <v>95.983744000000002</v>
      </c>
      <c r="Z23">
        <v>95.877610000000004</v>
      </c>
      <c r="AA23">
        <v>95.800252999999998</v>
      </c>
      <c r="AC23">
        <v>4194304</v>
      </c>
      <c r="AD23">
        <v>26.544204000000001</v>
      </c>
      <c r="AE23">
        <v>26.482382999999999</v>
      </c>
      <c r="AF23">
        <v>26.451453000000001</v>
      </c>
      <c r="AQ23">
        <v>4194304</v>
      </c>
      <c r="AU23">
        <v>95.983744000000002</v>
      </c>
      <c r="AV23">
        <v>26.544204000000001</v>
      </c>
      <c r="AZ23">
        <v>10</v>
      </c>
      <c r="BA23">
        <v>4194304</v>
      </c>
      <c r="BF23">
        <v>3</v>
      </c>
      <c r="BG23">
        <v>7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9D91-ED91-40CC-A8BB-754F8E57968B}">
  <dimension ref="C1:N23"/>
  <sheetViews>
    <sheetView topLeftCell="A13" workbookViewId="0">
      <selection activeCell="V46" sqref="V46"/>
    </sheetView>
  </sheetViews>
  <sheetFormatPr defaultRowHeight="15" x14ac:dyDescent="0.25"/>
  <sheetData>
    <row r="1" spans="3:14" x14ac:dyDescent="0.25">
      <c r="C1" t="s">
        <v>122</v>
      </c>
      <c r="L1" t="s">
        <v>128</v>
      </c>
    </row>
    <row r="2" spans="3:14" x14ac:dyDescent="0.25">
      <c r="C2" t="s">
        <v>45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L2" t="s">
        <v>45</v>
      </c>
      <c r="M2" t="s">
        <v>129</v>
      </c>
      <c r="N2" t="s">
        <v>130</v>
      </c>
    </row>
    <row r="3" spans="3:14" x14ac:dyDescent="0.25">
      <c r="C3" cm="1">
        <f t="array" ref="C3:C23">Serial[Bytes]</f>
        <v>4</v>
      </c>
      <c r="D3" cm="1">
        <f t="array" ref="D3:D23">Serial[Max Time]</f>
        <v>6.0000000000000002E-6</v>
      </c>
      <c r="E3" cm="1">
        <f t="array" ref="E3:E20">QSerial[Max Time]</f>
        <v>1.9999999999999999E-6</v>
      </c>
      <c r="F3" cm="1">
        <f t="array" ref="F3:F17">SerialMatrix[Max Time]</f>
        <v>3.0000000000000001E-6</v>
      </c>
      <c r="G3" cm="1">
        <f t="array" ref="G3:G23">Parallel_P1[Max Time]</f>
        <v>3.9999999999999998E-6</v>
      </c>
      <c r="H3" cm="1">
        <f t="array" ref="H3:H20">QParallel_P1[Max Time]</f>
        <v>3.0000000000000001E-6</v>
      </c>
      <c r="L3" cm="1">
        <f t="array" ref="L3:L23">Parallel_P16[Bytes]</f>
        <v>4</v>
      </c>
      <c r="M3" cm="1">
        <f t="array" ref="M3:M23">Parallel_P16[Max Time]</f>
        <v>3.0000000000000001E-6</v>
      </c>
      <c r="N3" cm="1">
        <f t="array" ref="N3:N23">QParallel_P16[Max Time]</f>
        <v>3.0000000000000001E-6</v>
      </c>
    </row>
    <row r="4" spans="3:14" x14ac:dyDescent="0.25">
      <c r="C4">
        <v>8</v>
      </c>
      <c r="D4">
        <v>0</v>
      </c>
      <c r="E4">
        <v>0</v>
      </c>
      <c r="F4">
        <v>6.9999999999999999E-6</v>
      </c>
      <c r="G4">
        <v>3.8000000000000002E-5</v>
      </c>
      <c r="H4">
        <v>3.1999999999999999E-5</v>
      </c>
      <c r="L4">
        <v>8</v>
      </c>
      <c r="M4">
        <v>0</v>
      </c>
      <c r="N4">
        <v>0</v>
      </c>
    </row>
    <row r="5" spans="3:14" x14ac:dyDescent="0.25">
      <c r="C5">
        <v>16</v>
      </c>
      <c r="D5">
        <v>0</v>
      </c>
      <c r="E5">
        <v>0</v>
      </c>
      <c r="F5">
        <v>3.9999999999999998E-6</v>
      </c>
      <c r="G5">
        <v>9.9999999999999995E-7</v>
      </c>
      <c r="H5">
        <v>9.9999999999999995E-7</v>
      </c>
      <c r="L5">
        <v>16</v>
      </c>
      <c r="M5">
        <v>9.9999999999999995E-7</v>
      </c>
      <c r="N5">
        <v>0</v>
      </c>
    </row>
    <row r="6" spans="3:14" x14ac:dyDescent="0.25">
      <c r="C6">
        <v>32</v>
      </c>
      <c r="D6">
        <v>9.9999999999999995E-7</v>
      </c>
      <c r="E6">
        <v>9.9999999999999995E-7</v>
      </c>
      <c r="F6">
        <v>3.9999999999999998E-6</v>
      </c>
      <c r="G6">
        <v>3.0000000000000001E-6</v>
      </c>
      <c r="H6">
        <v>9.9999999999999995E-7</v>
      </c>
      <c r="L6">
        <v>32</v>
      </c>
      <c r="M6">
        <v>6.9999999999999999E-6</v>
      </c>
      <c r="N6">
        <v>9.9999999999999995E-7</v>
      </c>
    </row>
    <row r="7" spans="3:14" x14ac:dyDescent="0.25">
      <c r="C7">
        <v>64</v>
      </c>
      <c r="D7">
        <v>3.0000000000000001E-6</v>
      </c>
      <c r="E7">
        <v>1.9999999999999999E-6</v>
      </c>
      <c r="F7">
        <v>6.0000000000000002E-6</v>
      </c>
      <c r="G7">
        <v>3.0000000000000001E-6</v>
      </c>
      <c r="H7">
        <v>1.9999999999999999E-6</v>
      </c>
      <c r="L7">
        <v>64</v>
      </c>
      <c r="M7">
        <v>6.9999999999999999E-6</v>
      </c>
      <c r="N7">
        <v>1.9999999999999999E-6</v>
      </c>
    </row>
    <row r="8" spans="3:14" x14ac:dyDescent="0.25">
      <c r="C8">
        <v>128</v>
      </c>
      <c r="D8">
        <v>3.0000000000000001E-6</v>
      </c>
      <c r="E8">
        <v>6.0000000000000002E-6</v>
      </c>
      <c r="F8">
        <v>1.4E-5</v>
      </c>
      <c r="G8">
        <v>3.9999999999999998E-6</v>
      </c>
      <c r="H8">
        <v>6.0000000000000002E-6</v>
      </c>
      <c r="L8">
        <v>128</v>
      </c>
      <c r="M8">
        <v>1.7E-5</v>
      </c>
      <c r="N8">
        <v>1.5999999999999999E-5</v>
      </c>
    </row>
    <row r="9" spans="3:14" x14ac:dyDescent="0.25">
      <c r="C9">
        <v>256</v>
      </c>
      <c r="D9">
        <v>6.9999999999999999E-6</v>
      </c>
      <c r="E9">
        <v>2.3E-5</v>
      </c>
      <c r="F9">
        <v>3.6999999999999998E-5</v>
      </c>
      <c r="G9">
        <v>6.0000000000000002E-6</v>
      </c>
      <c r="H9">
        <v>2.3E-5</v>
      </c>
      <c r="L9">
        <v>256</v>
      </c>
      <c r="M9">
        <v>1.7E-5</v>
      </c>
      <c r="N9">
        <v>5.5000000000000002E-5</v>
      </c>
    </row>
    <row r="10" spans="3:14" x14ac:dyDescent="0.25">
      <c r="C10">
        <v>512</v>
      </c>
      <c r="D10">
        <v>1.2999999999999999E-5</v>
      </c>
      <c r="E10">
        <v>9.2E-5</v>
      </c>
      <c r="F10">
        <v>1.07E-4</v>
      </c>
      <c r="G10">
        <v>1.2999999999999999E-5</v>
      </c>
      <c r="H10">
        <v>9.0000000000000006E-5</v>
      </c>
      <c r="L10">
        <v>512</v>
      </c>
      <c r="M10">
        <v>1.9000000000000001E-5</v>
      </c>
      <c r="N10">
        <v>1.8E-5</v>
      </c>
    </row>
    <row r="11" spans="3:14" x14ac:dyDescent="0.25">
      <c r="C11">
        <v>1024</v>
      </c>
      <c r="D11">
        <v>2.8E-5</v>
      </c>
      <c r="E11">
        <v>3.4200000000000002E-4</v>
      </c>
      <c r="F11">
        <v>3.4900000000000003E-4</v>
      </c>
      <c r="G11">
        <v>2.9E-5</v>
      </c>
      <c r="H11">
        <v>3.4400000000000001E-4</v>
      </c>
      <c r="L11">
        <v>1024</v>
      </c>
      <c r="M11">
        <v>3.1000000000000001E-5</v>
      </c>
      <c r="N11">
        <v>2.0999999999999999E-5</v>
      </c>
    </row>
    <row r="12" spans="3:14" x14ac:dyDescent="0.25">
      <c r="C12">
        <v>2048</v>
      </c>
      <c r="D12">
        <v>6.0999999999999999E-5</v>
      </c>
      <c r="E12">
        <v>1.3500000000000001E-3</v>
      </c>
      <c r="F12">
        <v>1.2509999999999999E-3</v>
      </c>
      <c r="G12">
        <v>6.4999999999999994E-5</v>
      </c>
      <c r="H12">
        <v>1.353E-3</v>
      </c>
      <c r="L12">
        <v>2048</v>
      </c>
      <c r="M12">
        <v>3.8000000000000002E-5</v>
      </c>
      <c r="N12">
        <v>5.0000000000000002E-5</v>
      </c>
    </row>
    <row r="13" spans="3:14" x14ac:dyDescent="0.25">
      <c r="C13">
        <v>4096</v>
      </c>
      <c r="D13">
        <v>1.3200000000000001E-4</v>
      </c>
      <c r="E13">
        <v>5.3499999999999997E-3</v>
      </c>
      <c r="F13">
        <v>4.2630000000000003E-3</v>
      </c>
      <c r="G13">
        <v>1.3300000000000001E-4</v>
      </c>
      <c r="H13">
        <v>5.3540000000000003E-3</v>
      </c>
      <c r="L13">
        <v>4096</v>
      </c>
      <c r="M13">
        <v>6.0000000000000002E-5</v>
      </c>
      <c r="N13">
        <v>8.5000000000000006E-5</v>
      </c>
    </row>
    <row r="14" spans="3:14" x14ac:dyDescent="0.25">
      <c r="C14">
        <v>8192</v>
      </c>
      <c r="D14">
        <v>2.81E-4</v>
      </c>
      <c r="E14">
        <v>2.1318E-2</v>
      </c>
      <c r="F14">
        <v>1.6354E-2</v>
      </c>
      <c r="G14">
        <v>2.8499999999999999E-4</v>
      </c>
      <c r="H14">
        <v>2.129E-2</v>
      </c>
      <c r="L14">
        <v>8192</v>
      </c>
      <c r="M14">
        <v>1.0900000000000001E-4</v>
      </c>
      <c r="N14">
        <v>2.05E-4</v>
      </c>
    </row>
    <row r="15" spans="3:14" x14ac:dyDescent="0.25">
      <c r="C15">
        <v>16384</v>
      </c>
      <c r="D15">
        <v>6.3000000000000003E-4</v>
      </c>
      <c r="E15">
        <v>8.5075999999999999E-2</v>
      </c>
      <c r="F15">
        <v>6.5680000000000002E-2</v>
      </c>
      <c r="G15">
        <v>6.0899999999999995E-4</v>
      </c>
      <c r="H15">
        <v>8.5332000000000005E-2</v>
      </c>
      <c r="L15">
        <v>16384</v>
      </c>
      <c r="M15">
        <v>2.04E-4</v>
      </c>
      <c r="N15">
        <v>6.0400000000000004E-4</v>
      </c>
    </row>
    <row r="16" spans="3:14" x14ac:dyDescent="0.25">
      <c r="C16">
        <v>32768</v>
      </c>
      <c r="D16">
        <v>1.2930000000000001E-3</v>
      </c>
      <c r="E16">
        <v>0.33974500000000002</v>
      </c>
      <c r="F16">
        <v>0.288885</v>
      </c>
      <c r="G16">
        <v>1.304E-3</v>
      </c>
      <c r="H16">
        <v>0.34006500000000001</v>
      </c>
      <c r="L16">
        <v>32768</v>
      </c>
      <c r="M16">
        <v>1.1039999999999999E-3</v>
      </c>
      <c r="N16">
        <v>1.9910000000000001E-3</v>
      </c>
    </row>
    <row r="17" spans="3:14" x14ac:dyDescent="0.25">
      <c r="C17">
        <v>65536</v>
      </c>
      <c r="D17">
        <v>2.7499999999999998E-3</v>
      </c>
      <c r="E17">
        <v>1.358832</v>
      </c>
      <c r="F17">
        <v>1.33714</v>
      </c>
      <c r="G17">
        <v>2.7889999999999998E-3</v>
      </c>
      <c r="H17">
        <v>1.3596619999999999</v>
      </c>
      <c r="L17">
        <v>65536</v>
      </c>
      <c r="M17">
        <v>7.7499999999999997E-4</v>
      </c>
      <c r="N17">
        <v>7.182E-3</v>
      </c>
    </row>
    <row r="18" spans="3:14" x14ac:dyDescent="0.25">
      <c r="C18">
        <v>131072</v>
      </c>
      <c r="D18">
        <v>5.8279999999999998E-3</v>
      </c>
      <c r="E18">
        <v>5.4336399999999996</v>
      </c>
      <c r="G18">
        <v>5.8710000000000004E-3</v>
      </c>
      <c r="H18">
        <v>5.4995539999999998</v>
      </c>
      <c r="L18">
        <v>131072</v>
      </c>
      <c r="M18">
        <v>1.8320000000000001E-3</v>
      </c>
      <c r="N18">
        <v>2.7229E-2</v>
      </c>
    </row>
    <row r="19" spans="3:14" x14ac:dyDescent="0.25">
      <c r="C19">
        <v>262144</v>
      </c>
      <c r="D19">
        <v>1.2279E-2</v>
      </c>
      <c r="E19">
        <v>21.772895999999999</v>
      </c>
      <c r="G19">
        <v>1.2478E-2</v>
      </c>
      <c r="H19">
        <v>21.719329999999999</v>
      </c>
      <c r="L19">
        <v>262144</v>
      </c>
      <c r="M19">
        <v>3.3549999999999999E-3</v>
      </c>
      <c r="N19">
        <v>0.10619099999999999</v>
      </c>
    </row>
    <row r="20" spans="3:14" x14ac:dyDescent="0.25">
      <c r="C20">
        <v>524288</v>
      </c>
      <c r="D20">
        <v>2.5883E-2</v>
      </c>
      <c r="E20">
        <v>86.723412999999994</v>
      </c>
      <c r="G20">
        <v>2.6227E-2</v>
      </c>
      <c r="H20">
        <v>86.794978999999998</v>
      </c>
      <c r="L20">
        <v>524288</v>
      </c>
      <c r="M20">
        <v>6.5310000000000003E-3</v>
      </c>
      <c r="N20">
        <v>0.418605</v>
      </c>
    </row>
    <row r="21" spans="3:14" x14ac:dyDescent="0.25">
      <c r="C21">
        <v>1048576</v>
      </c>
      <c r="D21">
        <v>5.4616999999999999E-2</v>
      </c>
      <c r="G21">
        <v>5.5135999999999998E-2</v>
      </c>
      <c r="L21">
        <v>1048576</v>
      </c>
      <c r="M21">
        <v>1.3769999999999999E-2</v>
      </c>
      <c r="N21">
        <v>1.663097</v>
      </c>
    </row>
    <row r="22" spans="3:14" x14ac:dyDescent="0.25">
      <c r="C22">
        <v>2097152</v>
      </c>
      <c r="D22">
        <v>0.12539900000000001</v>
      </c>
      <c r="G22">
        <v>0.115332</v>
      </c>
      <c r="L22">
        <v>2097152</v>
      </c>
      <c r="M22">
        <v>3.4104000000000002E-2</v>
      </c>
      <c r="N22">
        <v>6.632536</v>
      </c>
    </row>
    <row r="23" spans="3:14" x14ac:dyDescent="0.25">
      <c r="C23">
        <v>4194304</v>
      </c>
      <c r="D23">
        <v>0.239291</v>
      </c>
      <c r="G23">
        <v>0.24115900000000001</v>
      </c>
      <c r="L23">
        <v>4194304</v>
      </c>
      <c r="M23">
        <v>6.4355999999999997E-2</v>
      </c>
      <c r="N23">
        <v>26.544204000000001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E266FA-9405-4B87-99DE-226B125421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Base</vt:lpstr>
      <vt:lpstr>PowerQTable</vt:lpstr>
      <vt:lpstr>Serial Merge</vt:lpstr>
      <vt:lpstr>Serial Matrix Merge</vt:lpstr>
      <vt:lpstr>1P Parallel Merge</vt:lpstr>
      <vt:lpstr>2P Parallel Merge</vt:lpstr>
      <vt:lpstr>4P Parallel Merge</vt:lpstr>
      <vt:lpstr>8P Parallel Merge</vt:lpstr>
      <vt:lpstr>16P Parallel Merge</vt:lpstr>
      <vt:lpstr>32P Parallel Merge</vt:lpstr>
      <vt:lpstr>64P Parallel Merge</vt:lpstr>
      <vt:lpstr>Mergesort Analysis</vt:lpstr>
      <vt:lpstr>Serial Quicksort</vt:lpstr>
      <vt:lpstr>1P Parallel Quicksort</vt:lpstr>
      <vt:lpstr>2P Parallel Quicksort</vt:lpstr>
      <vt:lpstr>4P Parallel Quicksort</vt:lpstr>
      <vt:lpstr>8P Parallel Quicksort</vt:lpstr>
      <vt:lpstr>16P Parallel Quicksort</vt:lpstr>
      <vt:lpstr>Quicksort Analysis</vt:lpstr>
      <vt:lpstr>Sorts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Popa-Simil</dc:creator>
  <cp:lastModifiedBy>Andrei Popa-Simil</cp:lastModifiedBy>
  <dcterms:created xsi:type="dcterms:W3CDTF">2023-12-06T10:04:03Z</dcterms:created>
  <dcterms:modified xsi:type="dcterms:W3CDTF">2023-12-11T15:23:44Z</dcterms:modified>
</cp:coreProperties>
</file>