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<sst xmlns="http://schemas.openxmlformats.org/spreadsheetml/2006/main" count="59" uniqueCount="26">
  <si>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</si>
  <si>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</si>
  <si>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</si>
  <si>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</si>
  <si>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</si>
  <si>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</si>
  <si>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</si>
  <si>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</si>
  <si>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</si>
  <si>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</si>
  <si>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</si>
  <si>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</si>
  <si>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Portfolio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</si>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</sst>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1" sqref="B1 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B1 B3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5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5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5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5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5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5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5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5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5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5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5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5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5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5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5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5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5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5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5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5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5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5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5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5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5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5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5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5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5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5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5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5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5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5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B1 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{224F9415-DF5C-4F7E-B8EA-2487639E965C}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F9415-DF5C-4F7E-B8EA-2487639E965C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 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1" activeCellId="1" sqref="B1 G11"/>
    </sheetView>
  </sheetViews>
  <sheetFormatPr defaultRowHeight="12.8" zeroHeight="false" outlineLevelRow="0" outlineLevelCol="0"/>
  <cols>
    <col collapsed="false" customWidth="true" hidden="false" outlineLevel="0" max="1" min="1" style="0" width="13.34"/>
    <col collapsed="false" customWidth="true" hidden="false" outlineLevel="0" max="2" min="2" style="0" width="12.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B1" s="0" t="s">
        <v>11</v>
      </c>
      <c r="C1" s="0" t="s">
        <v>12</v>
      </c>
    </row>
    <row r="2" customFormat="false" ht="13.8" hidden="false" customHeight="false" outlineLevel="0" collapsed="false">
      <c r="A2" s="0" t="s">
        <v>13</v>
      </c>
      <c r="B2" s="0" t="s">
        <v>13</v>
      </c>
      <c r="C2" s="3" t="n">
        <f aca="false">MIN(portfolio_value_by_startyear!B$2:B$40)</f>
        <v>0.998788817465499</v>
      </c>
    </row>
    <row r="3" customFormat="false" ht="13.8" hidden="false" customHeight="false" outlineLevel="0" collapsed="false">
      <c r="A3" s="0" t="s">
        <v>14</v>
      </c>
      <c r="B3" s="4" t="s">
        <v>14</v>
      </c>
      <c r="C3" s="3" t="n">
        <f aca="false">PERCENTILE(portfolio_value_by_startyear!B$2:B$40,D3)</f>
        <v>1.15072299622217</v>
      </c>
      <c r="D3" s="0" t="n">
        <v>0.1</v>
      </c>
    </row>
    <row r="4" customFormat="false" ht="13.8" hidden="false" customHeight="false" outlineLevel="0" collapsed="false">
      <c r="A4" s="0" t="s">
        <v>15</v>
      </c>
      <c r="B4" s="4" t="s">
        <v>15</v>
      </c>
      <c r="C4" s="3" t="n">
        <f aca="false">PERCENTILE(portfolio_value_by_startyear!B$2:B$40,D4)</f>
        <v>1.18966124126754</v>
      </c>
      <c r="D4" s="0" t="n">
        <v>0.2</v>
      </c>
    </row>
    <row r="5" customFormat="false" ht="13.8" hidden="false" customHeight="false" outlineLevel="0" collapsed="false">
      <c r="A5" s="0" t="s">
        <v>16</v>
      </c>
      <c r="B5" s="4" t="s">
        <v>16</v>
      </c>
      <c r="C5" s="3" t="n">
        <f aca="false">PERCENTILE(portfolio_value_by_startyear!B$2:B$40,D5)</f>
        <v>1.56049432139</v>
      </c>
      <c r="D5" s="0" t="n">
        <v>0.3</v>
      </c>
    </row>
    <row r="6" customFormat="false" ht="13.8" hidden="false" customHeight="false" outlineLevel="0" collapsed="false">
      <c r="A6" s="0" t="s">
        <v>17</v>
      </c>
      <c r="B6" s="4" t="s">
        <v>17</v>
      </c>
      <c r="C6" s="3" t="n">
        <f aca="false">PERCENTILE(portfolio_value_by_startyear!B$2:B$40,D6)</f>
        <v>1.81521565613995</v>
      </c>
      <c r="D6" s="0" t="n">
        <v>0.4</v>
      </c>
    </row>
    <row r="7" customFormat="false" ht="13.8" hidden="false" customHeight="false" outlineLevel="0" collapsed="false">
      <c r="A7" s="0" t="s">
        <v>18</v>
      </c>
      <c r="B7" s="4" t="s">
        <v>18</v>
      </c>
      <c r="C7" s="3" t="n">
        <f aca="false">PERCENTILE(portfolio_value_by_startyear!B$2:B$40,D7)</f>
        <v>2.09226472241073</v>
      </c>
      <c r="D7" s="0" t="n">
        <v>0.5</v>
      </c>
    </row>
    <row r="8" customFormat="false" ht="13.8" hidden="false" customHeight="false" outlineLevel="0" collapsed="false">
      <c r="A8" s="0" t="s">
        <v>19</v>
      </c>
      <c r="B8" s="4" t="s">
        <v>19</v>
      </c>
      <c r="C8" s="3" t="n">
        <f aca="false">PERCENTILE(portfolio_value_by_startyear!B$2:B$40,D8)</f>
        <v>2.31689101246959</v>
      </c>
      <c r="D8" s="0" t="n">
        <v>0.6</v>
      </c>
    </row>
    <row r="9" customFormat="false" ht="13.8" hidden="false" customHeight="false" outlineLevel="0" collapsed="false">
      <c r="A9" s="0" t="s">
        <v>20</v>
      </c>
      <c r="B9" s="4" t="s">
        <v>20</v>
      </c>
      <c r="C9" s="3" t="n">
        <f aca="false">PERCENTILE(portfolio_value_by_startyear!B$2:B$40,D9)</f>
        <v>2.96369190601833</v>
      </c>
      <c r="D9" s="0" t="n">
        <v>0.7</v>
      </c>
    </row>
    <row r="10" customFormat="false" ht="13.8" hidden="false" customHeight="false" outlineLevel="0" collapsed="false">
      <c r="A10" s="0" t="s">
        <v>21</v>
      </c>
      <c r="B10" s="4" t="s">
        <v>21</v>
      </c>
      <c r="C10" s="3" t="n">
        <f aca="false">PERCENTILE(portfolio_value_by_startyear!B$2:B$40,D10)</f>
        <v>3.50146914198119</v>
      </c>
      <c r="D10" s="0" t="n">
        <v>0.8</v>
      </c>
    </row>
    <row r="11" customFormat="false" ht="13.8" hidden="false" customHeight="false" outlineLevel="0" collapsed="false">
      <c r="A11" s="0" t="s">
        <v>22</v>
      </c>
      <c r="B11" s="4" t="s">
        <v>22</v>
      </c>
      <c r="C11" s="3" t="n">
        <f aca="false">PERCENTILE(portfolio_value_by_startyear!B$2:B$40,D11)</f>
        <v>5.35969542017579</v>
      </c>
      <c r="D11" s="0" t="n">
        <v>0.9</v>
      </c>
    </row>
    <row r="12" customFormat="false" ht="13.8" hidden="false" customHeight="false" outlineLevel="0" collapsed="false">
      <c r="A12" s="0" t="s">
        <v>23</v>
      </c>
      <c r="B12" s="0" t="s">
        <v>23</v>
      </c>
      <c r="C12" s="3" t="n">
        <f aca="false">MAX(portfolio_value_by_startyear!B$2:B$40)</f>
        <v>12.3371796898231</v>
      </c>
    </row>
    <row r="13" customFormat="false" ht="12.8" hidden="false" customHeight="false" outlineLevel="0" collapsed="false">
      <c r="A13" s="0" t="s">
        <v>24</v>
      </c>
      <c r="B13" s="0" t="s">
        <v>24</v>
      </c>
      <c r="C13" s="3" t="n">
        <f aca="false">AVERAGE(portfolio_value_by_startyear!B$2:B$40)</f>
        <v>2.94317716030396</v>
      </c>
    </row>
    <row r="14" customFormat="false" ht="12.8" hidden="false" customHeight="false" outlineLevel="0" collapsed="false">
      <c r="A14" s="0" t="s">
        <v>25</v>
      </c>
      <c r="B14" s="0" t="s">
        <v>25</v>
      </c>
      <c r="C14" s="3" t="n">
        <f aca="false">GEOMEAN(portfolio_value_by_startyear!B$2:B$40)</f>
        <v>2.31703709721517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1 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B1 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B1 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B1 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1 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B1 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1" sqref="B1 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B1 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{26AC454B-8030-4CC4-AF2F-D6BBB0184617}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AC454B-8030-4CC4-AF2F-D6BBB0184617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2019-02-23T01:10:22Z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