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4370" activeTab="1"/>
  </bookViews>
  <sheets>
    <sheet name="PID制御" sheetId="1" r:id="rId1"/>
    <sheet name="制御遅れ有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7" i="1"/>
  <c r="I8"/>
  <c r="I9" s="1"/>
  <c r="I6"/>
  <c r="L7" i="4"/>
  <c r="L8"/>
  <c r="L9" s="1"/>
  <c r="L10" s="1"/>
  <c r="L6"/>
  <c r="I7"/>
  <c r="I8"/>
  <c r="I6"/>
  <c r="H9"/>
  <c r="H8"/>
  <c r="G8"/>
  <c r="P6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N6"/>
  <c r="J6"/>
  <c r="D6"/>
  <c r="D7" s="1"/>
  <c r="D8" s="1"/>
  <c r="B6"/>
  <c r="B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C5"/>
  <c r="C6" s="1"/>
  <c r="L6" i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C5"/>
  <c r="C6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"/>
  <c r="A6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K6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F6"/>
  <c r="G6" s="1"/>
  <c r="K6" i="4" l="1"/>
  <c r="B8"/>
  <c r="D9"/>
  <c r="E7"/>
  <c r="J7"/>
  <c r="N7"/>
  <c r="C7"/>
  <c r="C8" s="1"/>
  <c r="E7" i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H6"/>
  <c r="F7"/>
  <c r="G7" s="1"/>
  <c r="H7" s="1"/>
  <c r="J8" i="4" l="1"/>
  <c r="F8"/>
  <c r="I9" s="1"/>
  <c r="G9"/>
  <c r="H10"/>
  <c r="K7"/>
  <c r="E8"/>
  <c r="N8"/>
  <c r="D10"/>
  <c r="B9"/>
  <c r="C9"/>
  <c r="E8" i="1"/>
  <c r="F8"/>
  <c r="G8" s="1"/>
  <c r="J9" i="4" l="1"/>
  <c r="G10"/>
  <c r="F9"/>
  <c r="I10" s="1"/>
  <c r="H11"/>
  <c r="D11"/>
  <c r="B10"/>
  <c r="C10"/>
  <c r="E9"/>
  <c r="N9"/>
  <c r="K8"/>
  <c r="H8" i="1"/>
  <c r="E9"/>
  <c r="F9"/>
  <c r="J10" i="4" l="1"/>
  <c r="L11" s="1"/>
  <c r="F10"/>
  <c r="I11" s="1"/>
  <c r="G11"/>
  <c r="H12"/>
  <c r="E10"/>
  <c r="N10"/>
  <c r="D12"/>
  <c r="K9"/>
  <c r="B11"/>
  <c r="C11"/>
  <c r="G9" i="1"/>
  <c r="F10"/>
  <c r="E10" l="1"/>
  <c r="I10"/>
  <c r="I11" s="1"/>
  <c r="J11" i="4"/>
  <c r="L12" s="1"/>
  <c r="F11"/>
  <c r="I12" s="1"/>
  <c r="G12"/>
  <c r="H13"/>
  <c r="K10"/>
  <c r="E11"/>
  <c r="N11"/>
  <c r="B12"/>
  <c r="C12"/>
  <c r="D13"/>
  <c r="H9" i="1"/>
  <c r="F11"/>
  <c r="G10"/>
  <c r="E11" l="1"/>
  <c r="F12" s="1"/>
  <c r="J12" i="4"/>
  <c r="L13" s="1"/>
  <c r="F12"/>
  <c r="I13" s="1"/>
  <c r="G13"/>
  <c r="H14"/>
  <c r="K11"/>
  <c r="E12"/>
  <c r="N12"/>
  <c r="B13"/>
  <c r="C13"/>
  <c r="D14"/>
  <c r="G11" i="1"/>
  <c r="I12" s="1"/>
  <c r="H10"/>
  <c r="J13" i="4" l="1"/>
  <c r="L14" s="1"/>
  <c r="G14"/>
  <c r="F13"/>
  <c r="I14" s="1"/>
  <c r="H15"/>
  <c r="D15"/>
  <c r="E13"/>
  <c r="N13"/>
  <c r="C14"/>
  <c r="B14"/>
  <c r="K12"/>
  <c r="H11" i="1"/>
  <c r="E12"/>
  <c r="F13" s="1"/>
  <c r="G12"/>
  <c r="I13" s="1"/>
  <c r="I14" l="1"/>
  <c r="E13"/>
  <c r="F14" s="1"/>
  <c r="L15" i="4"/>
  <c r="J14"/>
  <c r="F14"/>
  <c r="I15" s="1"/>
  <c r="G15"/>
  <c r="H16"/>
  <c r="E14"/>
  <c r="N14"/>
  <c r="C15"/>
  <c r="B15"/>
  <c r="D16"/>
  <c r="K13"/>
  <c r="G13" i="1"/>
  <c r="H12"/>
  <c r="J15" i="4" l="1"/>
  <c r="L16" s="1"/>
  <c r="F15"/>
  <c r="I16" s="1"/>
  <c r="G16"/>
  <c r="H17"/>
  <c r="C16"/>
  <c r="B16"/>
  <c r="D17"/>
  <c r="E15"/>
  <c r="N15"/>
  <c r="K14"/>
  <c r="H13" i="1"/>
  <c r="E14"/>
  <c r="F15" s="1"/>
  <c r="G14"/>
  <c r="I15" s="1"/>
  <c r="I16" l="1"/>
  <c r="L17" i="4"/>
  <c r="J16"/>
  <c r="F16"/>
  <c r="I17" s="1"/>
  <c r="G17"/>
  <c r="H18"/>
  <c r="D18"/>
  <c r="E16"/>
  <c r="N16"/>
  <c r="B17"/>
  <c r="C17"/>
  <c r="K15"/>
  <c r="H14" i="1"/>
  <c r="E15"/>
  <c r="F16" s="1"/>
  <c r="G15"/>
  <c r="I17" l="1"/>
  <c r="L18" i="4"/>
  <c r="J17"/>
  <c r="G18"/>
  <c r="F17"/>
  <c r="I18" s="1"/>
  <c r="H19"/>
  <c r="E17"/>
  <c r="N17"/>
  <c r="B18"/>
  <c r="C18"/>
  <c r="D19"/>
  <c r="K16"/>
  <c r="H15" i="1"/>
  <c r="E16"/>
  <c r="F17" s="1"/>
  <c r="G16"/>
  <c r="I18" l="1"/>
  <c r="L19" i="4"/>
  <c r="J18"/>
  <c r="F18"/>
  <c r="I19" s="1"/>
  <c r="G19"/>
  <c r="H20"/>
  <c r="D20"/>
  <c r="E18"/>
  <c r="N18"/>
  <c r="K17"/>
  <c r="B19"/>
  <c r="C19"/>
  <c r="H16" i="1"/>
  <c r="E17"/>
  <c r="F18" s="1"/>
  <c r="G17"/>
  <c r="I19" l="1"/>
  <c r="L20" i="4"/>
  <c r="J19"/>
  <c r="F19"/>
  <c r="I20" s="1"/>
  <c r="G20"/>
  <c r="H21"/>
  <c r="E19"/>
  <c r="N19"/>
  <c r="K18"/>
  <c r="D21"/>
  <c r="B20"/>
  <c r="C20"/>
  <c r="H17" i="1"/>
  <c r="E18"/>
  <c r="F19" s="1"/>
  <c r="G18"/>
  <c r="I20" l="1"/>
  <c r="L21" i="4"/>
  <c r="J20"/>
  <c r="F20"/>
  <c r="I21" s="1"/>
  <c r="G21"/>
  <c r="H22"/>
  <c r="D22"/>
  <c r="E20"/>
  <c r="N20"/>
  <c r="B21"/>
  <c r="C21"/>
  <c r="K19"/>
  <c r="H18" i="1"/>
  <c r="E19"/>
  <c r="F20" s="1"/>
  <c r="G19"/>
  <c r="I21" l="1"/>
  <c r="L22" i="4"/>
  <c r="J21"/>
  <c r="G22"/>
  <c r="F21"/>
  <c r="I22" s="1"/>
  <c r="H23"/>
  <c r="E21"/>
  <c r="N21"/>
  <c r="C22"/>
  <c r="B22"/>
  <c r="D23"/>
  <c r="K20"/>
  <c r="H19" i="1"/>
  <c r="E20"/>
  <c r="F21" s="1"/>
  <c r="G20"/>
  <c r="I22" l="1"/>
  <c r="L23" i="4"/>
  <c r="J22"/>
  <c r="F22"/>
  <c r="I23" s="1"/>
  <c r="G23"/>
  <c r="H24"/>
  <c r="B23"/>
  <c r="C23"/>
  <c r="E22"/>
  <c r="N22"/>
  <c r="D24"/>
  <c r="K21"/>
  <c r="H20" i="1"/>
  <c r="E21"/>
  <c r="F22" s="1"/>
  <c r="G21"/>
  <c r="I23" l="1"/>
  <c r="F23" i="4"/>
  <c r="I24" s="1"/>
  <c r="G24"/>
  <c r="H25"/>
  <c r="J23"/>
  <c r="L24" s="1"/>
  <c r="E23"/>
  <c r="N23"/>
  <c r="C24"/>
  <c r="B24"/>
  <c r="D25"/>
  <c r="K22"/>
  <c r="H21" i="1"/>
  <c r="E22"/>
  <c r="F23" s="1"/>
  <c r="G22"/>
  <c r="I24" l="1"/>
  <c r="G23"/>
  <c r="H23" s="1"/>
  <c r="L25" i="4"/>
  <c r="J24"/>
  <c r="F24"/>
  <c r="I25" s="1"/>
  <c r="G25"/>
  <c r="H26"/>
  <c r="C25"/>
  <c r="B25"/>
  <c r="D26"/>
  <c r="E24"/>
  <c r="N24"/>
  <c r="K23"/>
  <c r="H22" i="1"/>
  <c r="E23"/>
  <c r="F24" s="1"/>
  <c r="I25" l="1"/>
  <c r="G24"/>
  <c r="H24" s="1"/>
  <c r="L26" i="4"/>
  <c r="J25"/>
  <c r="G26"/>
  <c r="F25"/>
  <c r="I26" s="1"/>
  <c r="H27"/>
  <c r="K24"/>
  <c r="D27"/>
  <c r="C26"/>
  <c r="B26"/>
  <c r="E25"/>
  <c r="N25"/>
  <c r="F25" i="1"/>
  <c r="E24"/>
  <c r="I26" l="1"/>
  <c r="G25"/>
  <c r="H25" s="1"/>
  <c r="E25"/>
  <c r="J26" i="4"/>
  <c r="L27" s="1"/>
  <c r="F26"/>
  <c r="I27" s="1"/>
  <c r="G27"/>
  <c r="H28"/>
  <c r="K25"/>
  <c r="B27"/>
  <c r="C27"/>
  <c r="E26"/>
  <c r="N26"/>
  <c r="D28"/>
  <c r="E26" i="1"/>
  <c r="F26"/>
  <c r="I27" l="1"/>
  <c r="G26"/>
  <c r="H26" s="1"/>
  <c r="J27" i="4"/>
  <c r="L28" s="1"/>
  <c r="F27"/>
  <c r="I28" s="1"/>
  <c r="G28"/>
  <c r="H29"/>
  <c r="D29"/>
  <c r="E27"/>
  <c r="N27"/>
  <c r="K26"/>
  <c r="B28"/>
  <c r="C28"/>
  <c r="F27" i="1"/>
  <c r="G27" s="1"/>
  <c r="E27"/>
  <c r="I28" l="1"/>
  <c r="L29" i="4"/>
  <c r="J28"/>
  <c r="F28"/>
  <c r="I29" s="1"/>
  <c r="G29"/>
  <c r="H30"/>
  <c r="E28"/>
  <c r="N28"/>
  <c r="K27"/>
  <c r="D30"/>
  <c r="B29"/>
  <c r="C29"/>
  <c r="F28" i="1"/>
  <c r="G28" s="1"/>
  <c r="E28"/>
  <c r="H27"/>
  <c r="I29" l="1"/>
  <c r="L30" i="4"/>
  <c r="J29"/>
  <c r="G30"/>
  <c r="F29"/>
  <c r="I30" s="1"/>
  <c r="H31"/>
  <c r="D31"/>
  <c r="E29"/>
  <c r="N29"/>
  <c r="K28"/>
  <c r="C30"/>
  <c r="B30"/>
  <c r="F29" i="1"/>
  <c r="G29" s="1"/>
  <c r="E29"/>
  <c r="H28"/>
  <c r="I30" l="1"/>
  <c r="J30" i="4"/>
  <c r="L31" s="1"/>
  <c r="F30"/>
  <c r="I31" s="1"/>
  <c r="G31"/>
  <c r="H32"/>
  <c r="K29"/>
  <c r="D32"/>
  <c r="C31"/>
  <c r="B31"/>
  <c r="E30"/>
  <c r="N30"/>
  <c r="F30" i="1"/>
  <c r="G30" s="1"/>
  <c r="E30"/>
  <c r="H29"/>
  <c r="I31" l="1"/>
  <c r="L32" i="4"/>
  <c r="J31"/>
  <c r="H33"/>
  <c r="G32"/>
  <c r="F31"/>
  <c r="I32" s="1"/>
  <c r="K30"/>
  <c r="E31"/>
  <c r="N31"/>
  <c r="D33"/>
  <c r="C32"/>
  <c r="B32"/>
  <c r="F31" i="1"/>
  <c r="G31" s="1"/>
  <c r="E31"/>
  <c r="H30"/>
  <c r="I32" l="1"/>
  <c r="I33" s="1"/>
  <c r="G33" i="4"/>
  <c r="H34"/>
  <c r="F32"/>
  <c r="I33" s="1"/>
  <c r="J32"/>
  <c r="L33" s="1"/>
  <c r="E32"/>
  <c r="N32"/>
  <c r="B33"/>
  <c r="C33"/>
  <c r="K31"/>
  <c r="D34"/>
  <c r="F32" i="1"/>
  <c r="G32" s="1"/>
  <c r="E32"/>
  <c r="H31"/>
  <c r="L34" i="4" l="1"/>
  <c r="J33"/>
  <c r="F33"/>
  <c r="I34" s="1"/>
  <c r="G34"/>
  <c r="H35"/>
  <c r="B34"/>
  <c r="C34"/>
  <c r="D35"/>
  <c r="K32"/>
  <c r="E33"/>
  <c r="N33"/>
  <c r="F33" i="1"/>
  <c r="G33" s="1"/>
  <c r="I34" s="1"/>
  <c r="E33"/>
  <c r="H32"/>
  <c r="L35" i="4" l="1"/>
  <c r="J34"/>
  <c r="G35"/>
  <c r="H36"/>
  <c r="F34"/>
  <c r="I35" s="1"/>
  <c r="K33"/>
  <c r="E34"/>
  <c r="N34"/>
  <c r="D36"/>
  <c r="B35"/>
  <c r="C35"/>
  <c r="E34" i="1"/>
  <c r="F34"/>
  <c r="G34" s="1"/>
  <c r="I35" s="1"/>
  <c r="H33"/>
  <c r="I36" l="1"/>
  <c r="L36" i="4"/>
  <c r="J35"/>
  <c r="F35"/>
  <c r="I36" s="1"/>
  <c r="G36"/>
  <c r="H37"/>
  <c r="E35"/>
  <c r="N35"/>
  <c r="K34"/>
  <c r="D37"/>
  <c r="B36"/>
  <c r="C36"/>
  <c r="E35" i="1"/>
  <c r="F35"/>
  <c r="G35" s="1"/>
  <c r="H34"/>
  <c r="I37" l="1"/>
  <c r="J36" i="4"/>
  <c r="L37" s="1"/>
  <c r="F36"/>
  <c r="I37" s="1"/>
  <c r="G37"/>
  <c r="H38"/>
  <c r="D38"/>
  <c r="E36"/>
  <c r="N36"/>
  <c r="B37"/>
  <c r="C37"/>
  <c r="K35"/>
  <c r="F36" i="1"/>
  <c r="G36" s="1"/>
  <c r="E36"/>
  <c r="H35"/>
  <c r="L38" i="4" l="1"/>
  <c r="J37"/>
  <c r="F37"/>
  <c r="I38" s="1"/>
  <c r="G38"/>
  <c r="H39"/>
  <c r="E37"/>
  <c r="N37"/>
  <c r="B38"/>
  <c r="C38"/>
  <c r="D39"/>
  <c r="K36"/>
  <c r="E37" i="1"/>
  <c r="F37"/>
  <c r="G37" s="1"/>
  <c r="I38" s="1"/>
  <c r="H36"/>
  <c r="L39" i="4" l="1"/>
  <c r="J38"/>
  <c r="G39"/>
  <c r="H40"/>
  <c r="F38"/>
  <c r="I39" s="1"/>
  <c r="K37"/>
  <c r="D40"/>
  <c r="E38"/>
  <c r="N38"/>
  <c r="B39"/>
  <c r="C39"/>
  <c r="E38" i="1"/>
  <c r="F38"/>
  <c r="G38" s="1"/>
  <c r="I39" s="1"/>
  <c r="H37"/>
  <c r="L40" i="4" l="1"/>
  <c r="J39"/>
  <c r="F39"/>
  <c r="I40" s="1"/>
  <c r="G40"/>
  <c r="H41"/>
  <c r="K38"/>
  <c r="E39"/>
  <c r="N39"/>
  <c r="B40"/>
  <c r="C40"/>
  <c r="D41"/>
  <c r="F39" i="1"/>
  <c r="G39" s="1"/>
  <c r="I40" s="1"/>
  <c r="E39"/>
  <c r="H38"/>
  <c r="F40" i="4" l="1"/>
  <c r="I41" s="1"/>
  <c r="G41"/>
  <c r="H42"/>
  <c r="J40"/>
  <c r="L41" s="1"/>
  <c r="B41"/>
  <c r="C41"/>
  <c r="K39"/>
  <c r="D42"/>
  <c r="E40"/>
  <c r="N40"/>
  <c r="F40" i="1"/>
  <c r="G40" s="1"/>
  <c r="I41" s="1"/>
  <c r="E40"/>
  <c r="H39"/>
  <c r="I42" l="1"/>
  <c r="J41" i="4"/>
  <c r="L42" s="1"/>
  <c r="F41"/>
  <c r="I42" s="1"/>
  <c r="G42"/>
  <c r="H43"/>
  <c r="B42"/>
  <c r="C42"/>
  <c r="D43"/>
  <c r="K40"/>
  <c r="E41"/>
  <c r="N41"/>
  <c r="F41" i="1"/>
  <c r="G41" s="1"/>
  <c r="E41"/>
  <c r="H40"/>
  <c r="J42" i="4" l="1"/>
  <c r="L43" s="1"/>
  <c r="F42"/>
  <c r="I43" s="1"/>
  <c r="H44"/>
  <c r="G43"/>
  <c r="D44"/>
  <c r="K41"/>
  <c r="E42"/>
  <c r="N42"/>
  <c r="C43"/>
  <c r="B43"/>
  <c r="F42" i="1"/>
  <c r="G42" s="1"/>
  <c r="I43" s="1"/>
  <c r="E42"/>
  <c r="H41"/>
  <c r="J43" i="4" l="1"/>
  <c r="L44" s="1"/>
  <c r="F43"/>
  <c r="I44" s="1"/>
  <c r="G44"/>
  <c r="H45"/>
  <c r="B44"/>
  <c r="C44"/>
  <c r="E43"/>
  <c r="N43"/>
  <c r="D45"/>
  <c r="K42"/>
  <c r="F43" i="1"/>
  <c r="G43" s="1"/>
  <c r="I44" s="1"/>
  <c r="E43"/>
  <c r="H42"/>
  <c r="I45" l="1"/>
  <c r="J44" i="4"/>
  <c r="L45" s="1"/>
  <c r="F44"/>
  <c r="I45" s="1"/>
  <c r="G45"/>
  <c r="H46"/>
  <c r="E44"/>
  <c r="N44"/>
  <c r="B45"/>
  <c r="C45"/>
  <c r="D46"/>
  <c r="K43"/>
  <c r="F44" i="1"/>
  <c r="G44" s="1"/>
  <c r="E44"/>
  <c r="H43"/>
  <c r="J45" i="4" l="1"/>
  <c r="L46" s="1"/>
  <c r="F45"/>
  <c r="I46" s="1"/>
  <c r="G46"/>
  <c r="H47"/>
  <c r="D47"/>
  <c r="E45"/>
  <c r="N45"/>
  <c r="K44"/>
  <c r="B46"/>
  <c r="C46"/>
  <c r="F45" i="1"/>
  <c r="G45" s="1"/>
  <c r="I46" s="1"/>
  <c r="E45"/>
  <c r="H44"/>
  <c r="J46" i="4" l="1"/>
  <c r="L47" s="1"/>
  <c r="F46"/>
  <c r="I47" s="1"/>
  <c r="H48"/>
  <c r="G47"/>
  <c r="K45"/>
  <c r="D48"/>
  <c r="E46"/>
  <c r="N46"/>
  <c r="B47"/>
  <c r="C47"/>
  <c r="F46" i="1"/>
  <c r="G46" s="1"/>
  <c r="I47" s="1"/>
  <c r="E46"/>
  <c r="H45"/>
  <c r="J47" i="4" l="1"/>
  <c r="L48" s="1"/>
  <c r="F47"/>
  <c r="I48" s="1"/>
  <c r="G48"/>
  <c r="H49"/>
  <c r="E47"/>
  <c r="N47"/>
  <c r="K46"/>
  <c r="C48"/>
  <c r="B48"/>
  <c r="D49"/>
  <c r="F47" i="1"/>
  <c r="G47" s="1"/>
  <c r="I48" s="1"/>
  <c r="E47"/>
  <c r="H46"/>
  <c r="J48" i="4" l="1"/>
  <c r="L49" s="1"/>
  <c r="F48"/>
  <c r="I49" s="1"/>
  <c r="G49"/>
  <c r="H50"/>
  <c r="B49"/>
  <c r="C49"/>
  <c r="E48"/>
  <c r="N48"/>
  <c r="K47"/>
  <c r="D50"/>
  <c r="F48" i="1"/>
  <c r="G48" s="1"/>
  <c r="I49" s="1"/>
  <c r="E48"/>
  <c r="H47"/>
  <c r="I50" l="1"/>
  <c r="F49" i="4"/>
  <c r="I50" s="1"/>
  <c r="G50"/>
  <c r="H51"/>
  <c r="J49"/>
  <c r="L50" s="1"/>
  <c r="B50"/>
  <c r="C50"/>
  <c r="K48"/>
  <c r="D51"/>
  <c r="E49"/>
  <c r="N49"/>
  <c r="F49" i="1"/>
  <c r="G49" s="1"/>
  <c r="E49"/>
  <c r="H48"/>
  <c r="F50" i="4" l="1"/>
  <c r="I51" s="1"/>
  <c r="H52"/>
  <c r="G51"/>
  <c r="J50"/>
  <c r="L51" s="1"/>
  <c r="D52"/>
  <c r="E50"/>
  <c r="N50"/>
  <c r="B51"/>
  <c r="C51"/>
  <c r="K49"/>
  <c r="F50" i="1"/>
  <c r="G50" s="1"/>
  <c r="I51" s="1"/>
  <c r="E50"/>
  <c r="H49"/>
  <c r="I52" l="1"/>
  <c r="J51" i="4"/>
  <c r="L52" s="1"/>
  <c r="F51"/>
  <c r="I52" s="1"/>
  <c r="G52"/>
  <c r="H53"/>
  <c r="E51"/>
  <c r="N51"/>
  <c r="B52"/>
  <c r="C52"/>
  <c r="D53"/>
  <c r="K50"/>
  <c r="F51" i="1"/>
  <c r="G51" s="1"/>
  <c r="E51"/>
  <c r="H50"/>
  <c r="J52" i="4" l="1"/>
  <c r="L53" s="1"/>
  <c r="F52"/>
  <c r="I53" s="1"/>
  <c r="G53"/>
  <c r="H54"/>
  <c r="D54"/>
  <c r="E52"/>
  <c r="N52"/>
  <c r="K51"/>
  <c r="B53"/>
  <c r="C53"/>
  <c r="F52" i="1"/>
  <c r="G52" s="1"/>
  <c r="I53" s="1"/>
  <c r="E52"/>
  <c r="H51"/>
  <c r="J53" i="4" l="1"/>
  <c r="L54" s="1"/>
  <c r="F53"/>
  <c r="I54" s="1"/>
  <c r="G54"/>
  <c r="H55"/>
  <c r="K52"/>
  <c r="D55"/>
  <c r="E53"/>
  <c r="N53"/>
  <c r="B54"/>
  <c r="C54"/>
  <c r="F53" i="1"/>
  <c r="G53" s="1"/>
  <c r="I54" s="1"/>
  <c r="E53"/>
  <c r="H52"/>
  <c r="J54" i="4" l="1"/>
  <c r="L55" s="1"/>
  <c r="F54"/>
  <c r="I55" s="1"/>
  <c r="H56"/>
  <c r="G55"/>
  <c r="K53"/>
  <c r="E54"/>
  <c r="N54"/>
  <c r="B55"/>
  <c r="C55"/>
  <c r="D56"/>
  <c r="F54" i="1"/>
  <c r="G54" s="1"/>
  <c r="I55" s="1"/>
  <c r="E54"/>
  <c r="H53"/>
  <c r="J55" i="4" l="1"/>
  <c r="L56" s="1"/>
  <c r="F55"/>
  <c r="I56" s="1"/>
  <c r="G56"/>
  <c r="H57"/>
  <c r="E55"/>
  <c r="N55"/>
  <c r="D57"/>
  <c r="B56"/>
  <c r="C56"/>
  <c r="K54"/>
  <c r="F55" i="1"/>
  <c r="G55" s="1"/>
  <c r="I56" s="1"/>
  <c r="E55"/>
  <c r="H54"/>
  <c r="F56" i="4" l="1"/>
  <c r="I57" s="1"/>
  <c r="G57"/>
  <c r="H58"/>
  <c r="J56"/>
  <c r="L57" s="1"/>
  <c r="D58"/>
  <c r="B57"/>
  <c r="C57"/>
  <c r="E56"/>
  <c r="N56"/>
  <c r="K55"/>
  <c r="F56" i="1"/>
  <c r="G56" s="1"/>
  <c r="I57" s="1"/>
  <c r="E56"/>
  <c r="H55"/>
  <c r="J57" i="4" l="1"/>
  <c r="L58" s="1"/>
  <c r="F57"/>
  <c r="I58" s="1"/>
  <c r="G58"/>
  <c r="H59"/>
  <c r="E57"/>
  <c r="N57"/>
  <c r="D59"/>
  <c r="K56"/>
  <c r="B58"/>
  <c r="C58"/>
  <c r="F57" i="1"/>
  <c r="G57" s="1"/>
  <c r="I58" s="1"/>
  <c r="E57"/>
  <c r="H56"/>
  <c r="J58" i="4" l="1"/>
  <c r="L59" s="1"/>
  <c r="G59"/>
  <c r="H60"/>
  <c r="F58"/>
  <c r="I59" s="1"/>
  <c r="K57"/>
  <c r="D60"/>
  <c r="E58"/>
  <c r="N58"/>
  <c r="B59"/>
  <c r="C59"/>
  <c r="F58" i="1"/>
  <c r="G58" s="1"/>
  <c r="I59" s="1"/>
  <c r="E58"/>
  <c r="H57"/>
  <c r="J59" i="4" l="1"/>
  <c r="L60" s="1"/>
  <c r="F59"/>
  <c r="I60" s="1"/>
  <c r="G60"/>
  <c r="H61"/>
  <c r="D61"/>
  <c r="K58"/>
  <c r="E59"/>
  <c r="N59"/>
  <c r="B60"/>
  <c r="C60"/>
  <c r="F59" i="1"/>
  <c r="G59" s="1"/>
  <c r="I60" s="1"/>
  <c r="E59"/>
  <c r="H58"/>
  <c r="I61" l="1"/>
  <c r="F60" i="4"/>
  <c r="I61" s="1"/>
  <c r="G61"/>
  <c r="H62"/>
  <c r="J60"/>
  <c r="L61" s="1"/>
  <c r="E60"/>
  <c r="N60"/>
  <c r="D62"/>
  <c r="B61"/>
  <c r="C61"/>
  <c r="K59"/>
  <c r="F60" i="1"/>
  <c r="G60" s="1"/>
  <c r="E60"/>
  <c r="H59"/>
  <c r="J61" i="4" l="1"/>
  <c r="L62" s="1"/>
  <c r="F61"/>
  <c r="I62" s="1"/>
  <c r="G62"/>
  <c r="H63"/>
  <c r="D63"/>
  <c r="B62"/>
  <c r="C62"/>
  <c r="E61"/>
  <c r="N61"/>
  <c r="K60"/>
  <c r="F61" i="1"/>
  <c r="G61" s="1"/>
  <c r="I62" s="1"/>
  <c r="E61"/>
  <c r="H60"/>
  <c r="I63" l="1"/>
  <c r="J62" i="4"/>
  <c r="L63" s="1"/>
  <c r="G63"/>
  <c r="F62"/>
  <c r="I63" s="1"/>
  <c r="H64"/>
  <c r="E62"/>
  <c r="N62"/>
  <c r="D64"/>
  <c r="K61"/>
  <c r="B63"/>
  <c r="C63"/>
  <c r="F62" i="1"/>
  <c r="G62" s="1"/>
  <c r="E62"/>
  <c r="H61"/>
  <c r="J63" i="4" l="1"/>
  <c r="L64" s="1"/>
  <c r="F63"/>
  <c r="I64" s="1"/>
  <c r="G64"/>
  <c r="H65"/>
  <c r="D65"/>
  <c r="K62"/>
  <c r="E63"/>
  <c r="N63"/>
  <c r="B64"/>
  <c r="C64"/>
  <c r="F63" i="1"/>
  <c r="E63"/>
  <c r="H62"/>
  <c r="G63"/>
  <c r="I64" s="1"/>
  <c r="I65" l="1"/>
  <c r="F64" i="4"/>
  <c r="I65" s="1"/>
  <c r="G65"/>
  <c r="H66"/>
  <c r="J64"/>
  <c r="L65" s="1"/>
  <c r="D66"/>
  <c r="E64"/>
  <c r="N64"/>
  <c r="K63"/>
  <c r="B65"/>
  <c r="C65"/>
  <c r="F64" i="1"/>
  <c r="G64" s="1"/>
  <c r="E64"/>
  <c r="H63"/>
  <c r="L66" i="4" l="1"/>
  <c r="J65"/>
  <c r="F65"/>
  <c r="I66" s="1"/>
  <c r="G66"/>
  <c r="H67"/>
  <c r="K64"/>
  <c r="B66"/>
  <c r="C66"/>
  <c r="D67"/>
  <c r="E65"/>
  <c r="N65"/>
  <c r="F65" i="1"/>
  <c r="G65" s="1"/>
  <c r="I66" s="1"/>
  <c r="E65"/>
  <c r="H64"/>
  <c r="L67" i="4" l="1"/>
  <c r="J66"/>
  <c r="G67"/>
  <c r="F66"/>
  <c r="I67" s="1"/>
  <c r="H68"/>
  <c r="K65"/>
  <c r="D68"/>
  <c r="B67"/>
  <c r="C67"/>
  <c r="E66"/>
  <c r="N66"/>
  <c r="F66" i="1"/>
  <c r="G66" s="1"/>
  <c r="I67" s="1"/>
  <c r="E66"/>
  <c r="H65"/>
  <c r="I68" l="1"/>
  <c r="J67" i="4"/>
  <c r="L68" s="1"/>
  <c r="F67"/>
  <c r="I68" s="1"/>
  <c r="G68"/>
  <c r="H69"/>
  <c r="E67"/>
  <c r="N67"/>
  <c r="B68"/>
  <c r="C68"/>
  <c r="K66"/>
  <c r="D69"/>
  <c r="F67" i="1"/>
  <c r="G67" s="1"/>
  <c r="E67"/>
  <c r="H66"/>
  <c r="J68" i="4" l="1"/>
  <c r="L69" s="1"/>
  <c r="F68"/>
  <c r="I69" s="1"/>
  <c r="G69"/>
  <c r="K67"/>
  <c r="E68"/>
  <c r="N68"/>
  <c r="B69"/>
  <c r="C69"/>
  <c r="E68" i="1"/>
  <c r="F68"/>
  <c r="G68" s="1"/>
  <c r="I69" s="1"/>
  <c r="H67"/>
  <c r="F69" i="4" l="1"/>
  <c r="K68"/>
  <c r="E69"/>
  <c r="N69"/>
  <c r="E69" i="1"/>
  <c r="F69"/>
  <c r="G69" s="1"/>
  <c r="H69" s="1"/>
  <c r="H68"/>
  <c r="J69" i="4" l="1"/>
  <c r="K69" s="1"/>
</calcChain>
</file>

<file path=xl/sharedStrings.xml><?xml version="1.0" encoding="utf-8"?>
<sst xmlns="http://schemas.openxmlformats.org/spreadsheetml/2006/main" count="41" uniqueCount="19">
  <si>
    <t>KP</t>
    <phoneticPr fontId="1"/>
  </si>
  <si>
    <t>KD</t>
    <phoneticPr fontId="1"/>
  </si>
  <si>
    <t>KI</t>
    <phoneticPr fontId="1"/>
  </si>
  <si>
    <t>ステアリング量</t>
    <rPh sb="6" eb="7">
      <t>リョウ</t>
    </rPh>
    <phoneticPr fontId="1"/>
  </si>
  <si>
    <t>ステアリングによる
左右移動量</t>
    <rPh sb="10" eb="12">
      <t>サユウ</t>
    </rPh>
    <rPh sb="12" eb="14">
      <t>イドウ</t>
    </rPh>
    <rPh sb="14" eb="15">
      <t>リョウ</t>
    </rPh>
    <phoneticPr fontId="1"/>
  </si>
  <si>
    <t>ｃｔｒとは、クロストラックエラー</t>
    <phoneticPr fontId="1"/>
  </si>
  <si>
    <t>この黄色の値を変更してみてください。</t>
    <rPh sb="2" eb="4">
      <t>キイロ</t>
    </rPh>
    <rPh sb="5" eb="6">
      <t>アタイ</t>
    </rPh>
    <rPh sb="7" eb="9">
      <t>ヘンコウ</t>
    </rPh>
    <phoneticPr fontId="1"/>
  </si>
  <si>
    <t>スピンターンの時のずれ</t>
    <rPh sb="7" eb="8">
      <t>トキ</t>
    </rPh>
    <phoneticPr fontId="1"/>
  </si>
  <si>
    <t>GPSの測位誤差</t>
    <rPh sb="4" eb="6">
      <t>ソクイ</t>
    </rPh>
    <rPh sb="6" eb="8">
      <t>ゴサ</t>
    </rPh>
    <phoneticPr fontId="1"/>
  </si>
  <si>
    <t>ctr+noize(m)</t>
    <phoneticPr fontId="1"/>
  </si>
  <si>
    <t>ctr(m)</t>
    <phoneticPr fontId="1"/>
  </si>
  <si>
    <t>速度(m/s)</t>
    <rPh sb="0" eb="2">
      <t>ソクド</t>
    </rPh>
    <phoneticPr fontId="1"/>
  </si>
  <si>
    <t>移動距離 (m)</t>
    <rPh sb="0" eb="2">
      <t>イドウ</t>
    </rPh>
    <rPh sb="2" eb="4">
      <t>キョリ</t>
    </rPh>
    <phoneticPr fontId="1"/>
  </si>
  <si>
    <t>計算周期 (s)</t>
    <rPh sb="0" eb="2">
      <t>ケイサン</t>
    </rPh>
    <rPh sb="2" eb="4">
      <t>シュウキ</t>
    </rPh>
    <phoneticPr fontId="1"/>
  </si>
  <si>
    <t>noize(m)</t>
    <phoneticPr fontId="1"/>
  </si>
  <si>
    <t>合計(ctr+noize)(m)</t>
    <rPh sb="0" eb="2">
      <t>ゴウケイ</t>
    </rPh>
    <phoneticPr fontId="1"/>
  </si>
  <si>
    <t>遅れ１</t>
    <rPh sb="0" eb="1">
      <t>オク</t>
    </rPh>
    <phoneticPr fontId="1"/>
  </si>
  <si>
    <t>遅れ２</t>
    <rPh sb="0" eb="1">
      <t>オク</t>
    </rPh>
    <phoneticPr fontId="1"/>
  </si>
  <si>
    <t>遅れ３</t>
    <rPh sb="0" eb="1">
      <t>オク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</si>
</sst>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PID制御!$G$5:$G$69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0.12335873117686201</c:v>
                </c:pt>
                <c:pt idx="5">
                  <c:v>5.6041052392230284E-2</c:v>
                </c:pt>
                <c:pt idx="6">
                  <c:v>1.702207507224842E-2</c:v>
                </c:pt>
                <c:pt idx="7">
                  <c:v>2.2308294512624997E-3</c:v>
                </c:pt>
                <c:pt idx="8">
                  <c:v>-2.0749743589841855E-4</c:v>
                </c:pt>
                <c:pt idx="9">
                  <c:v>5.5677866695598205E-4</c:v>
                </c:pt>
                <c:pt idx="10">
                  <c:v>9.1286907682315739E-4</c:v>
                </c:pt>
                <c:pt idx="11">
                  <c:v>6.0455944971153739E-4</c:v>
                </c:pt>
                <c:pt idx="12">
                  <c:v>1.9953142340744802E-4</c:v>
                </c:pt>
                <c:pt idx="13">
                  <c:v>-7.7614462752821189E-6</c:v>
                </c:pt>
                <c:pt idx="14">
                  <c:v>-4.2210875627533572E-5</c:v>
                </c:pt>
                <c:pt idx="15">
                  <c:v>-1.5889496187846819E-5</c:v>
                </c:pt>
                <c:pt idx="16">
                  <c:v>4.8531899182039753E-6</c:v>
                </c:pt>
                <c:pt idx="17">
                  <c:v>8.2609938950671813E-6</c:v>
                </c:pt>
                <c:pt idx="18">
                  <c:v>3.9965370859274769E-6</c:v>
                </c:pt>
                <c:pt idx="19">
                  <c:v>3.1046548379617293E-7</c:v>
                </c:pt>
                <c:pt idx="20">
                  <c:v>-8.1053018791448666E-7</c:v>
                </c:pt>
                <c:pt idx="21">
                  <c:v>-5.2187636199487614E-7</c:v>
                </c:pt>
                <c:pt idx="22">
                  <c:v>-7.2112771599856896E-8</c:v>
                </c:pt>
                <c:pt idx="23">
                  <c:v>1.0430854469495421E-7</c:v>
                </c:pt>
                <c:pt idx="24">
                  <c:v>8.2780131210655085E-8</c:v>
                </c:pt>
                <c:pt idx="25">
                  <c:v>1.0000021297525908E-2</c:v>
                </c:pt>
                <c:pt idx="26">
                  <c:v>9.9999905966557338E-3</c:v>
                </c:pt>
                <c:pt idx="27">
                  <c:v>4.8834835046155812E-3</c:v>
                </c:pt>
                <c:pt idx="28">
                  <c:v>8.8515715379857817E-4</c:v>
                </c:pt>
                <c:pt idx="29">
                  <c:v>-4.9511896409972682E-4</c:v>
                </c:pt>
                <c:pt idx="30">
                  <c:v>-4.0136929578511141E-4</c:v>
                </c:pt>
                <c:pt idx="31">
                  <c:v>-4.873192691817117E-5</c:v>
                </c:pt>
                <c:pt idx="32">
                  <c:v>1.0131574057005506E-4</c:v>
                </c:pt>
                <c:pt idx="33">
                  <c:v>8.1313126232641269E-5</c:v>
                </c:pt>
                <c:pt idx="34">
                  <c:v>2.3981496153341156E-5</c:v>
                </c:pt>
                <c:pt idx="35">
                  <c:v>2.9993696539189426E-2</c:v>
                </c:pt>
                <c:pt idx="36">
                  <c:v>2.9990525083297803E-2</c:v>
                </c:pt>
                <c:pt idx="37">
                  <c:v>1.4730527811403065E-2</c:v>
                </c:pt>
                <c:pt idx="38">
                  <c:v>2.7795758535142621E-3</c:v>
                </c:pt>
                <c:pt idx="39">
                  <c:v>-1.4016096705984178E-3</c:v>
                </c:pt>
                <c:pt idx="40">
                  <c:v>-1.17493369603064E-3</c:v>
                </c:pt>
                <c:pt idx="41">
                  <c:v>-1.4602541724556941E-4</c:v>
                </c:pt>
                <c:pt idx="42">
                  <c:v>2.298558063600143E-3</c:v>
                </c:pt>
                <c:pt idx="43">
                  <c:v>2.2417305080535393E-3</c:v>
                </c:pt>
                <c:pt idx="44">
                  <c:v>1.0485581734371472E-3</c:v>
                </c:pt>
                <c:pt idx="45">
                  <c:v>1.5824903516597512E-4</c:v>
                </c:pt>
                <c:pt idx="46">
                  <c:v>-1.2753832487639115E-4</c:v>
                </c:pt>
                <c:pt idx="47">
                  <c:v>-9.1123316713915891E-5</c:v>
                </c:pt>
                <c:pt idx="48">
                  <c:v>-8.0998173415591036E-6</c:v>
                </c:pt>
                <c:pt idx="49">
                  <c:v>2.4271027546463888E-5</c:v>
                </c:pt>
                <c:pt idx="50">
                  <c:v>1.8212322559175301E-5</c:v>
                </c:pt>
                <c:pt idx="51">
                  <c:v>4.878376974868071E-6</c:v>
                </c:pt>
                <c:pt idx="52">
                  <c:v>-1.7279770827172081E-6</c:v>
                </c:pt>
                <c:pt idx="53">
                  <c:v>-2.1859259672195259E-6</c:v>
                </c:pt>
                <c:pt idx="54">
                  <c:v>-7.5482347975941893E-7</c:v>
                </c:pt>
                <c:pt idx="55">
                  <c:v>1.7083718217199608E-7</c:v>
                </c:pt>
                <c:pt idx="56">
                  <c:v>3.1248309548015768E-7</c:v>
                </c:pt>
                <c:pt idx="57">
                  <c:v>1.404742284751733E-7</c:v>
                </c:pt>
                <c:pt idx="58">
                  <c:v>-3.8335200733108726E-10</c:v>
                </c:pt>
                <c:pt idx="59">
                  <c:v>-3.7308050292840845E-8</c:v>
                </c:pt>
                <c:pt idx="60">
                  <c:v>-2.1378660475868023E-8</c:v>
                </c:pt>
                <c:pt idx="61">
                  <c:v>-2.3198741507547716E-9</c:v>
                </c:pt>
                <c:pt idx="62">
                  <c:v>4.4474983800914734E-9</c:v>
                </c:pt>
                <c:pt idx="63">
                  <c:v>3.2408639719806981E-9</c:v>
                </c:pt>
                <c:pt idx="64">
                  <c:v>7.0391889648932993E-10</c:v>
                </c:pt>
              </c:numCache>
            </c:numRef>
          </c:val>
        </c:ser>
        <c:marker val="1"/>
        <c:axId val="119460992"/>
        <c:axId val="119462528"/>
      </c:lineChart>
      <c:catAx>
        <c:axId val="119460992"/>
        <c:scaling>
          <c:orientation val="minMax"/>
        </c:scaling>
        <c:axPos val="b"/>
        <c:tickLblPos val="nextTo"/>
        <c:crossAx val="119462528"/>
        <c:crosses val="autoZero"/>
        <c:auto val="1"/>
        <c:lblAlgn val="ctr"/>
        <c:lblOffset val="100"/>
      </c:catAx>
      <c:valAx>
        <c:axId val="119462528"/>
        <c:scaling>
          <c:orientation val="minMax"/>
        </c:scaling>
        <c:axPos val="l"/>
        <c:majorGridlines/>
        <c:numFmt formatCode="General" sourceLinked="1"/>
        <c:tickLblPos val="nextTo"/>
        <c:crossAx val="11946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制御遅れ有!$J$5:$J$69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0.15222436469100864</c:v>
                </c:pt>
                <c:pt idx="6">
                  <c:v>9.0361859828874236E-2</c:v>
                </c:pt>
                <c:pt idx="7">
                  <c:v>2.6328046190716867E-2</c:v>
                </c:pt>
                <c:pt idx="8">
                  <c:v>-2.8034128257464035E-2</c:v>
                </c:pt>
                <c:pt idx="9">
                  <c:v>-6.5745713696382033E-2</c:v>
                </c:pt>
                <c:pt idx="10">
                  <c:v>-8.1637737292967694E-2</c:v>
                </c:pt>
                <c:pt idx="11">
                  <c:v>-7.6918814421620268E-2</c:v>
                </c:pt>
                <c:pt idx="12">
                  <c:v>-5.7014402814818968E-2</c:v>
                </c:pt>
                <c:pt idx="13">
                  <c:v>-2.9484608856742412E-2</c:v>
                </c:pt>
                <c:pt idx="14">
                  <c:v>-1.5815730313776012E-3</c:v>
                </c:pt>
                <c:pt idx="15">
                  <c:v>2.0914320056537174E-2</c:v>
                </c:pt>
                <c:pt idx="16">
                  <c:v>3.4401690191540615E-2</c:v>
                </c:pt>
                <c:pt idx="17">
                  <c:v>3.7825187708114945E-2</c:v>
                </c:pt>
                <c:pt idx="18">
                  <c:v>3.2509769834486703E-2</c:v>
                </c:pt>
                <c:pt idx="19">
                  <c:v>2.139537586221708E-2</c:v>
                </c:pt>
                <c:pt idx="20">
                  <c:v>8.0316621521433276E-3</c:v>
                </c:pt>
                <c:pt idx="21">
                  <c:v>-4.3043885554808637E-3</c:v>
                </c:pt>
                <c:pt idx="22">
                  <c:v>-1.3216445695205855E-2</c:v>
                </c:pt>
                <c:pt idx="23">
                  <c:v>-1.7507209887459643E-2</c:v>
                </c:pt>
                <c:pt idx="24">
                  <c:v>-1.7201626579457171E-2</c:v>
                </c:pt>
                <c:pt idx="25">
                  <c:v>-3.3013839116013376E-3</c:v>
                </c:pt>
                <c:pt idx="26">
                  <c:v>2.6306492794749142E-3</c:v>
                </c:pt>
                <c:pt idx="27">
                  <c:v>8.9208701982772184E-3</c:v>
                </c:pt>
                <c:pt idx="28">
                  <c:v>1.1604502368464137E-2</c:v>
                </c:pt>
                <c:pt idx="29">
                  <c:v>1.1359939480677192E-2</c:v>
                </c:pt>
                <c:pt idx="30">
                  <c:v>8.6853899496353564E-3</c:v>
                </c:pt>
                <c:pt idx="31">
                  <c:v>4.7622596032132498E-3</c:v>
                </c:pt>
                <c:pt idx="32">
                  <c:v>5.9585736647437861E-4</c:v>
                </c:pt>
                <c:pt idx="33">
                  <c:v>-2.8396012718191334E-3</c:v>
                </c:pt>
                <c:pt idx="34">
                  <c:v>-4.9761442336802722E-3</c:v>
                </c:pt>
                <c:pt idx="35">
                  <c:v>2.4380895124346037E-2</c:v>
                </c:pt>
                <c:pt idx="36">
                  <c:v>2.5063129699789629E-2</c:v>
                </c:pt>
                <c:pt idx="37">
                  <c:v>2.665691247876513E-2</c:v>
                </c:pt>
                <c:pt idx="38">
                  <c:v>2.0962545036670197E-2</c:v>
                </c:pt>
                <c:pt idx="39">
                  <c:v>1.2239960598287017E-2</c:v>
                </c:pt>
                <c:pt idx="40">
                  <c:v>2.5089503702057109E-3</c:v>
                </c:pt>
                <c:pt idx="41">
                  <c:v>-5.6132022818996281E-3</c:v>
                </c:pt>
                <c:pt idx="42">
                  <c:v>-8.9770043331944063E-3</c:v>
                </c:pt>
                <c:pt idx="43">
                  <c:v>-1.0884118475309554E-2</c:v>
                </c:pt>
                <c:pt idx="44">
                  <c:v>-9.6727013508579231E-3</c:v>
                </c:pt>
                <c:pt idx="45">
                  <c:v>-6.7344706495409169E-3</c:v>
                </c:pt>
                <c:pt idx="46">
                  <c:v>-2.9465049476437377E-3</c:v>
                </c:pt>
                <c:pt idx="47">
                  <c:v>6.8587473260121618E-4</c:v>
                </c:pt>
                <c:pt idx="48">
                  <c:v>3.444425961414361E-3</c:v>
                </c:pt>
                <c:pt idx="49">
                  <c:v>4.9042719485519939E-3</c:v>
                </c:pt>
                <c:pt idx="50">
                  <c:v>5.0264592806924975E-3</c:v>
                </c:pt>
                <c:pt idx="51">
                  <c:v>4.0542012119615632E-3</c:v>
                </c:pt>
                <c:pt idx="52">
                  <c:v>2.4175735512734463E-3</c:v>
                </c:pt>
                <c:pt idx="53">
                  <c:v>5.9935950195941657E-4</c:v>
                </c:pt>
                <c:pt idx="54">
                  <c:v>-9.7673407534709438E-4</c:v>
                </c:pt>
                <c:pt idx="55">
                  <c:v>-2.024830795114404E-3</c:v>
                </c:pt>
                <c:pt idx="56">
                  <c:v>-2.4292778807117098E-3</c:v>
                </c:pt>
                <c:pt idx="57">
                  <c:v>-2.2348738770736252E-3</c:v>
                </c:pt>
                <c:pt idx="58">
                  <c:v>-1.6046663694898123E-3</c:v>
                </c:pt>
                <c:pt idx="59">
                  <c:v>-7.6126002459511884E-4</c:v>
                </c:pt>
                <c:pt idx="60">
                  <c:v>7.2647707111329245E-5</c:v>
                </c:pt>
                <c:pt idx="61">
                  <c:v>7.2163605533529537E-4</c:v>
                </c:pt>
                <c:pt idx="62">
                  <c:v>1.0852586752053768E-3</c:v>
                </c:pt>
                <c:pt idx="63">
                  <c:v>1.1441713759404496E-3</c:v>
                </c:pt>
                <c:pt idx="64">
                  <c:v>9.477682399497404E-4</c:v>
                </c:pt>
              </c:numCache>
            </c:numRef>
          </c:val>
        </c:ser>
        <c:marker val="1"/>
        <c:axId val="51230208"/>
        <c:axId val="51231744"/>
      </c:lineChart>
      <c:catAx>
        <c:axId val="51230208"/>
        <c:scaling>
          <c:orientation val="minMax"/>
        </c:scaling>
        <c:axPos val="b"/>
        <c:tickLblPos val="nextTo"/>
        <c:crossAx val="51231744"/>
        <c:crosses val="autoZero"/>
        <c:auto val="1"/>
        <c:lblAlgn val="ctr"/>
        <c:lblOffset val="100"/>
      </c:catAx>
      <c:valAx>
        <c:axId val="51231744"/>
        <c:scaling>
          <c:orientation val="minMax"/>
        </c:scaling>
        <c:axPos val="l"/>
        <c:majorGridlines/>
        <c:numFmt formatCode="General" sourceLinked="1"/>
        <c:tickLblPos val="nextTo"/>
        <c:crossAx val="5123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12</xdr:row>
      <xdr:rowOff>38100</xdr:rowOff>
    </xdr:from>
    <xdr:to>
      <xdr:col>23</xdr:col>
      <xdr:colOff>390525</xdr:colOff>
      <xdr:row>28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10</xdr:row>
      <xdr:rowOff>152400</xdr:rowOff>
    </xdr:from>
    <xdr:to>
      <xdr:col>23</xdr:col>
      <xdr:colOff>85725</xdr:colOff>
      <xdr:row>26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69"/>
  <sheetViews>
    <sheetView topLeftCell="A13" workbookViewId="0">
      <selection activeCell="J47" sqref="J47"/>
    </sheetView>
  </sheetViews>
  <sheetFormatPr defaultRowHeight="13.5"/>
  <cols>
    <col min="3" max="3" width="13" customWidth="1"/>
    <col min="4" max="4" width="11.375" customWidth="1"/>
    <col min="5" max="5" width="12.625" customWidth="1"/>
    <col min="6" max="6" width="16.875" bestFit="1" customWidth="1"/>
    <col min="7" max="7" width="10.875" style="1" customWidth="1"/>
    <col min="8" max="8" width="9" style="1"/>
    <col min="9" max="9" width="17.375" style="1" bestFit="1" customWidth="1"/>
    <col min="10" max="10" width="8.75" bestFit="1" customWidth="1"/>
  </cols>
  <sheetData>
    <row r="2" spans="1:14">
      <c r="B2" s="2"/>
      <c r="C2" t="s">
        <v>6</v>
      </c>
    </row>
    <row r="3" spans="1:14">
      <c r="G3" s="1" t="s">
        <v>5</v>
      </c>
    </row>
    <row r="4" spans="1:14" ht="27">
      <c r="B4" t="s">
        <v>11</v>
      </c>
      <c r="C4" t="s">
        <v>12</v>
      </c>
      <c r="D4" t="s">
        <v>13</v>
      </c>
      <c r="E4" t="s">
        <v>3</v>
      </c>
      <c r="F4" s="3" t="s">
        <v>4</v>
      </c>
      <c r="G4" s="1" t="s">
        <v>9</v>
      </c>
      <c r="H4" s="1" t="s">
        <v>10</v>
      </c>
      <c r="I4" s="1" t="s">
        <v>15</v>
      </c>
      <c r="J4" t="s">
        <v>14</v>
      </c>
      <c r="K4" t="s">
        <v>0</v>
      </c>
      <c r="L4" t="s">
        <v>2</v>
      </c>
      <c r="M4" t="s">
        <v>1</v>
      </c>
    </row>
    <row r="5" spans="1:14">
      <c r="A5">
        <v>1</v>
      </c>
      <c r="B5" s="2">
        <v>4</v>
      </c>
      <c r="C5" s="2">
        <f>0</f>
        <v>0</v>
      </c>
      <c r="D5" s="2">
        <v>0.02</v>
      </c>
      <c r="E5">
        <v>0</v>
      </c>
      <c r="F5" s="4">
        <v>0</v>
      </c>
      <c r="G5" s="1">
        <v>0</v>
      </c>
      <c r="H5" s="1">
        <v>0</v>
      </c>
      <c r="I5" s="1">
        <v>0</v>
      </c>
      <c r="J5" s="4">
        <v>0</v>
      </c>
      <c r="K5" s="2">
        <v>5</v>
      </c>
      <c r="L5" s="2">
        <v>0</v>
      </c>
      <c r="M5" s="2">
        <v>1.4</v>
      </c>
    </row>
    <row r="6" spans="1:14">
      <c r="A6">
        <f>A5+1</f>
        <v>2</v>
      </c>
      <c r="B6">
        <f>B5</f>
        <v>4</v>
      </c>
      <c r="C6">
        <f>B5*D5+C5</f>
        <v>0.08</v>
      </c>
      <c r="D6">
        <f>D5</f>
        <v>0.02</v>
      </c>
      <c r="E6">
        <v>0</v>
      </c>
      <c r="F6">
        <f>D5*B5*SIN(E5)</f>
        <v>0</v>
      </c>
      <c r="G6" s="1">
        <f t="shared" ref="G6:G10" si="0">G5-F6+J6</f>
        <v>0</v>
      </c>
      <c r="H6" s="1">
        <f>G6-J6</f>
        <v>0</v>
      </c>
      <c r="I6" s="1">
        <f>I5+G5</f>
        <v>0</v>
      </c>
      <c r="J6" s="4">
        <v>0</v>
      </c>
      <c r="K6">
        <f>K5</f>
        <v>5</v>
      </c>
      <c r="L6">
        <f>L5</f>
        <v>0</v>
      </c>
      <c r="M6">
        <f>M5</f>
        <v>1.4</v>
      </c>
    </row>
    <row r="7" spans="1:14">
      <c r="A7">
        <f t="shared" ref="A7:A69" si="1">A6+1</f>
        <v>3</v>
      </c>
      <c r="B7">
        <f t="shared" ref="B7:B69" si="2">B6</f>
        <v>4</v>
      </c>
      <c r="C7">
        <f t="shared" ref="C7:C69" si="3">B6*D6+C6</f>
        <v>0.16</v>
      </c>
      <c r="D7">
        <f t="shared" ref="D7:D69" si="4">D6</f>
        <v>0.02</v>
      </c>
      <c r="E7">
        <f>K6*G6+M6*(G6-G5)+L6*I6</f>
        <v>0</v>
      </c>
      <c r="F7">
        <f>D6*B6*SIN(E6)</f>
        <v>0</v>
      </c>
      <c r="G7" s="1">
        <f t="shared" si="0"/>
        <v>0.2</v>
      </c>
      <c r="H7" s="1">
        <f t="shared" ref="H7:H10" si="5">G7-J7</f>
        <v>0</v>
      </c>
      <c r="I7" s="1">
        <f t="shared" ref="I7:I69" si="6">I6+G6</f>
        <v>0</v>
      </c>
      <c r="J7" s="2">
        <v>0.2</v>
      </c>
      <c r="K7">
        <f t="shared" ref="K7:K69" si="7">K6</f>
        <v>5</v>
      </c>
      <c r="L7">
        <f t="shared" ref="L7:L69" si="8">L6</f>
        <v>0</v>
      </c>
      <c r="M7">
        <f t="shared" ref="M7:M69" si="9">M6</f>
        <v>1.4</v>
      </c>
      <c r="N7" t="s">
        <v>7</v>
      </c>
    </row>
    <row r="8" spans="1:14">
      <c r="A8">
        <f t="shared" si="1"/>
        <v>4</v>
      </c>
      <c r="B8">
        <f t="shared" si="2"/>
        <v>4</v>
      </c>
      <c r="C8">
        <f t="shared" si="3"/>
        <v>0.24</v>
      </c>
      <c r="D8">
        <f t="shared" si="4"/>
        <v>0.02</v>
      </c>
      <c r="E8">
        <f t="shared" ref="E8:E69" si="10">K7*G7+M7*(G7-G6)+L7*I7</f>
        <v>1.28</v>
      </c>
      <c r="F8">
        <f>D7*B7*SIN(E7)</f>
        <v>0</v>
      </c>
      <c r="G8" s="1">
        <f t="shared" si="0"/>
        <v>0.2</v>
      </c>
      <c r="H8" s="1">
        <f t="shared" si="5"/>
        <v>0.2</v>
      </c>
      <c r="I8" s="1">
        <f t="shared" si="6"/>
        <v>0.2</v>
      </c>
      <c r="J8" s="2">
        <v>0</v>
      </c>
      <c r="K8">
        <f t="shared" si="7"/>
        <v>5</v>
      </c>
      <c r="L8">
        <f t="shared" si="8"/>
        <v>0</v>
      </c>
      <c r="M8">
        <f t="shared" si="9"/>
        <v>1.4</v>
      </c>
    </row>
    <row r="9" spans="1:14">
      <c r="A9">
        <f t="shared" si="1"/>
        <v>5</v>
      </c>
      <c r="B9">
        <f t="shared" si="2"/>
        <v>4</v>
      </c>
      <c r="C9">
        <f t="shared" si="3"/>
        <v>0.32</v>
      </c>
      <c r="D9">
        <f t="shared" si="4"/>
        <v>0.02</v>
      </c>
      <c r="E9">
        <f t="shared" si="10"/>
        <v>1</v>
      </c>
      <c r="F9">
        <f>D8*B8*SIN(E8)</f>
        <v>7.6641268823138001E-2</v>
      </c>
      <c r="G9" s="1">
        <f t="shared" si="0"/>
        <v>0.12335873117686201</v>
      </c>
      <c r="H9" s="1">
        <f t="shared" si="5"/>
        <v>0.12335873117686201</v>
      </c>
      <c r="I9" s="1">
        <f t="shared" si="6"/>
        <v>0.4</v>
      </c>
      <c r="J9" s="2">
        <v>0</v>
      </c>
      <c r="K9">
        <f t="shared" si="7"/>
        <v>5</v>
      </c>
      <c r="L9">
        <f t="shared" si="8"/>
        <v>0</v>
      </c>
      <c r="M9">
        <f t="shared" si="9"/>
        <v>1.4</v>
      </c>
    </row>
    <row r="10" spans="1:14">
      <c r="A10">
        <f t="shared" si="1"/>
        <v>6</v>
      </c>
      <c r="B10">
        <f t="shared" si="2"/>
        <v>4</v>
      </c>
      <c r="C10">
        <f t="shared" si="3"/>
        <v>0.4</v>
      </c>
      <c r="D10">
        <f t="shared" si="4"/>
        <v>0.02</v>
      </c>
      <c r="E10">
        <f t="shared" si="10"/>
        <v>0.50949587953191677</v>
      </c>
      <c r="F10">
        <f>D9*B9*SIN(E9)</f>
        <v>6.7317678784631726E-2</v>
      </c>
      <c r="G10" s="1">
        <f t="shared" si="0"/>
        <v>5.6041052392230284E-2</v>
      </c>
      <c r="H10" s="1">
        <f t="shared" si="5"/>
        <v>5.6041052392230284E-2</v>
      </c>
      <c r="I10" s="1">
        <f t="shared" si="6"/>
        <v>0.52335873117686205</v>
      </c>
      <c r="J10" s="2"/>
      <c r="K10">
        <f t="shared" si="7"/>
        <v>5</v>
      </c>
      <c r="L10">
        <f t="shared" si="8"/>
        <v>0</v>
      </c>
      <c r="M10">
        <f t="shared" si="9"/>
        <v>1.4</v>
      </c>
    </row>
    <row r="11" spans="1:14">
      <c r="A11">
        <f t="shared" si="1"/>
        <v>7</v>
      </c>
      <c r="B11">
        <f t="shared" si="2"/>
        <v>4</v>
      </c>
      <c r="C11">
        <f t="shared" si="3"/>
        <v>0.48000000000000004</v>
      </c>
      <c r="D11">
        <f t="shared" si="4"/>
        <v>0.02</v>
      </c>
      <c r="E11">
        <f t="shared" si="10"/>
        <v>0.18596051166266703</v>
      </c>
      <c r="F11">
        <f t="shared" ref="F11:F69" si="11">D10*B10*SIN(E10)</f>
        <v>3.9018977319981864E-2</v>
      </c>
      <c r="G11" s="1">
        <f t="shared" ref="G11:G69" si="12">G10-F11+J11</f>
        <v>1.702207507224842E-2</v>
      </c>
      <c r="H11" s="1">
        <f t="shared" ref="H11:H69" si="13">G11-J11</f>
        <v>1.702207507224842E-2</v>
      </c>
      <c r="I11" s="1">
        <f t="shared" si="6"/>
        <v>0.57939978356909227</v>
      </c>
      <c r="J11" s="2"/>
      <c r="K11">
        <f t="shared" si="7"/>
        <v>5</v>
      </c>
      <c r="L11">
        <f t="shared" si="8"/>
        <v>0</v>
      </c>
      <c r="M11">
        <f t="shared" si="9"/>
        <v>1.4</v>
      </c>
    </row>
    <row r="12" spans="1:14">
      <c r="A12">
        <f t="shared" si="1"/>
        <v>8</v>
      </c>
      <c r="B12">
        <f t="shared" si="2"/>
        <v>4</v>
      </c>
      <c r="C12">
        <f t="shared" si="3"/>
        <v>0.56000000000000005</v>
      </c>
      <c r="D12">
        <f t="shared" si="4"/>
        <v>0.02</v>
      </c>
      <c r="E12">
        <f t="shared" si="10"/>
        <v>3.0483807113267501E-2</v>
      </c>
      <c r="F12">
        <f t="shared" si="11"/>
        <v>1.479124562098592E-2</v>
      </c>
      <c r="G12" s="1">
        <f t="shared" si="12"/>
        <v>2.2308294512624997E-3</v>
      </c>
      <c r="H12" s="1">
        <f t="shared" si="13"/>
        <v>2.2308294512624997E-3</v>
      </c>
      <c r="I12" s="1">
        <f t="shared" si="6"/>
        <v>0.59642185864134067</v>
      </c>
      <c r="J12" s="2"/>
      <c r="K12">
        <f t="shared" si="7"/>
        <v>5</v>
      </c>
      <c r="L12">
        <f t="shared" si="8"/>
        <v>0</v>
      </c>
      <c r="M12">
        <f t="shared" si="9"/>
        <v>1.4</v>
      </c>
    </row>
    <row r="13" spans="1:14">
      <c r="A13">
        <f t="shared" si="1"/>
        <v>9</v>
      </c>
      <c r="B13">
        <f t="shared" si="2"/>
        <v>4</v>
      </c>
      <c r="C13">
        <f t="shared" si="3"/>
        <v>0.64</v>
      </c>
      <c r="D13">
        <f t="shared" si="4"/>
        <v>0.02</v>
      </c>
      <c r="E13">
        <f t="shared" si="10"/>
        <v>-9.5535966130677885E-3</v>
      </c>
      <c r="F13">
        <f t="shared" si="11"/>
        <v>2.4383268871609183E-3</v>
      </c>
      <c r="G13" s="1">
        <f t="shared" si="12"/>
        <v>-2.0749743589841855E-4</v>
      </c>
      <c r="H13" s="1">
        <f t="shared" si="13"/>
        <v>-2.0749743589841855E-4</v>
      </c>
      <c r="I13" s="1">
        <f t="shared" si="6"/>
        <v>0.59865268809260319</v>
      </c>
      <c r="J13" s="2">
        <v>0</v>
      </c>
      <c r="K13">
        <f t="shared" si="7"/>
        <v>5</v>
      </c>
      <c r="L13">
        <f t="shared" si="8"/>
        <v>0</v>
      </c>
      <c r="M13">
        <f t="shared" si="9"/>
        <v>1.4</v>
      </c>
    </row>
    <row r="14" spans="1:14">
      <c r="A14">
        <f t="shared" si="1"/>
        <v>10</v>
      </c>
      <c r="B14">
        <f t="shared" si="2"/>
        <v>4</v>
      </c>
      <c r="C14">
        <f t="shared" si="3"/>
        <v>0.72</v>
      </c>
      <c r="D14">
        <f t="shared" si="4"/>
        <v>0.02</v>
      </c>
      <c r="E14">
        <f t="shared" si="10"/>
        <v>-4.4511448215173782E-3</v>
      </c>
      <c r="F14">
        <f t="shared" si="11"/>
        <v>-7.642761028544006E-4</v>
      </c>
      <c r="G14" s="1">
        <f t="shared" si="12"/>
        <v>5.5677866695598205E-4</v>
      </c>
      <c r="H14" s="1">
        <f t="shared" si="13"/>
        <v>5.5677866695598205E-4</v>
      </c>
      <c r="I14" s="1">
        <f t="shared" si="6"/>
        <v>0.59844519065670476</v>
      </c>
      <c r="J14" s="2">
        <v>0</v>
      </c>
      <c r="K14">
        <f t="shared" si="7"/>
        <v>5</v>
      </c>
      <c r="L14">
        <f t="shared" si="8"/>
        <v>0</v>
      </c>
      <c r="M14">
        <f t="shared" si="9"/>
        <v>1.4</v>
      </c>
    </row>
    <row r="15" spans="1:14">
      <c r="A15">
        <f t="shared" si="1"/>
        <v>11</v>
      </c>
      <c r="B15">
        <f t="shared" si="2"/>
        <v>4</v>
      </c>
      <c r="C15">
        <f t="shared" si="3"/>
        <v>0.79999999999999993</v>
      </c>
      <c r="D15">
        <f t="shared" si="4"/>
        <v>0.02</v>
      </c>
      <c r="E15">
        <f t="shared" si="10"/>
        <v>3.8538798787760712E-3</v>
      </c>
      <c r="F15">
        <f t="shared" si="11"/>
        <v>-3.5609040986717534E-4</v>
      </c>
      <c r="G15" s="1">
        <f t="shared" si="12"/>
        <v>9.1286907682315739E-4</v>
      </c>
      <c r="H15" s="1">
        <f t="shared" si="13"/>
        <v>9.1286907682315739E-4</v>
      </c>
      <c r="I15" s="1">
        <f t="shared" si="6"/>
        <v>0.59900196932366079</v>
      </c>
      <c r="J15" s="2">
        <v>0</v>
      </c>
      <c r="K15">
        <f t="shared" si="7"/>
        <v>5</v>
      </c>
      <c r="L15">
        <f t="shared" si="8"/>
        <v>0</v>
      </c>
      <c r="M15">
        <f t="shared" si="9"/>
        <v>1.4</v>
      </c>
    </row>
    <row r="16" spans="1:14">
      <c r="A16">
        <f t="shared" si="1"/>
        <v>12</v>
      </c>
      <c r="B16">
        <f t="shared" si="2"/>
        <v>4</v>
      </c>
      <c r="C16">
        <f t="shared" si="3"/>
        <v>0.87999999999999989</v>
      </c>
      <c r="D16">
        <f t="shared" si="4"/>
        <v>0.02</v>
      </c>
      <c r="E16">
        <f t="shared" si="10"/>
        <v>5.0628719579298327E-3</v>
      </c>
      <c r="F16">
        <f t="shared" si="11"/>
        <v>3.0830962711162E-4</v>
      </c>
      <c r="G16" s="1">
        <f t="shared" si="12"/>
        <v>6.0455944971153739E-4</v>
      </c>
      <c r="H16" s="1">
        <f t="shared" si="13"/>
        <v>6.0455944971153739E-4</v>
      </c>
      <c r="I16" s="1">
        <f t="shared" si="6"/>
        <v>0.59991483840048399</v>
      </c>
      <c r="J16" s="2">
        <v>0</v>
      </c>
      <c r="K16">
        <f t="shared" si="7"/>
        <v>5</v>
      </c>
      <c r="L16">
        <f t="shared" si="8"/>
        <v>0</v>
      </c>
      <c r="M16">
        <f t="shared" si="9"/>
        <v>1.4</v>
      </c>
    </row>
    <row r="17" spans="1:14">
      <c r="A17">
        <f t="shared" si="1"/>
        <v>13</v>
      </c>
      <c r="B17">
        <f t="shared" si="2"/>
        <v>4</v>
      </c>
      <c r="C17">
        <f t="shared" si="3"/>
        <v>0.95999999999999985</v>
      </c>
      <c r="D17">
        <f t="shared" si="4"/>
        <v>0.02</v>
      </c>
      <c r="E17">
        <f t="shared" si="10"/>
        <v>2.5911637706014187E-3</v>
      </c>
      <c r="F17">
        <f t="shared" si="11"/>
        <v>4.0502802630408937E-4</v>
      </c>
      <c r="G17" s="1">
        <f t="shared" si="12"/>
        <v>1.9953142340744802E-4</v>
      </c>
      <c r="H17" s="1">
        <f t="shared" si="13"/>
        <v>1.9953142340744802E-4</v>
      </c>
      <c r="I17" s="1">
        <f t="shared" si="6"/>
        <v>0.60051939785019548</v>
      </c>
      <c r="J17" s="2">
        <v>0</v>
      </c>
      <c r="K17">
        <f t="shared" si="7"/>
        <v>5</v>
      </c>
      <c r="L17">
        <f t="shared" si="8"/>
        <v>0</v>
      </c>
      <c r="M17">
        <f t="shared" si="9"/>
        <v>1.4</v>
      </c>
    </row>
    <row r="18" spans="1:14">
      <c r="A18">
        <f t="shared" si="1"/>
        <v>14</v>
      </c>
      <c r="B18">
        <f t="shared" si="2"/>
        <v>4</v>
      </c>
      <c r="C18">
        <f t="shared" si="3"/>
        <v>1.0399999999999998</v>
      </c>
      <c r="D18">
        <f t="shared" si="4"/>
        <v>0.02</v>
      </c>
      <c r="E18">
        <f t="shared" si="10"/>
        <v>4.306178802115149E-4</v>
      </c>
      <c r="F18">
        <f t="shared" si="11"/>
        <v>2.0729286968273014E-4</v>
      </c>
      <c r="G18" s="1">
        <f t="shared" si="12"/>
        <v>-7.7614462752821189E-6</v>
      </c>
      <c r="H18" s="1">
        <f t="shared" si="13"/>
        <v>-7.7614462752821189E-6</v>
      </c>
      <c r="I18" s="1">
        <f t="shared" si="6"/>
        <v>0.60071892927360293</v>
      </c>
      <c r="J18" s="2">
        <v>0</v>
      </c>
      <c r="K18">
        <f t="shared" si="7"/>
        <v>5</v>
      </c>
      <c r="L18">
        <f t="shared" si="8"/>
        <v>0</v>
      </c>
      <c r="M18">
        <f t="shared" si="9"/>
        <v>1.4</v>
      </c>
    </row>
    <row r="19" spans="1:14">
      <c r="A19">
        <f t="shared" si="1"/>
        <v>15</v>
      </c>
      <c r="B19">
        <f t="shared" si="2"/>
        <v>4</v>
      </c>
      <c r="C19">
        <f t="shared" si="3"/>
        <v>1.1199999999999999</v>
      </c>
      <c r="D19">
        <f t="shared" si="4"/>
        <v>0.02</v>
      </c>
      <c r="E19">
        <f t="shared" si="10"/>
        <v>-3.2901724893223282E-4</v>
      </c>
      <c r="F19">
        <f t="shared" si="11"/>
        <v>3.4449429352251453E-5</v>
      </c>
      <c r="G19" s="1">
        <f t="shared" si="12"/>
        <v>-4.2210875627533572E-5</v>
      </c>
      <c r="H19" s="1">
        <f t="shared" si="13"/>
        <v>-4.2210875627533572E-5</v>
      </c>
      <c r="I19" s="1">
        <f t="shared" si="6"/>
        <v>0.6007111678273277</v>
      </c>
      <c r="J19" s="2">
        <v>0</v>
      </c>
      <c r="K19">
        <f t="shared" si="7"/>
        <v>5</v>
      </c>
      <c r="L19">
        <f t="shared" si="8"/>
        <v>0</v>
      </c>
      <c r="M19">
        <f t="shared" si="9"/>
        <v>1.4</v>
      </c>
    </row>
    <row r="20" spans="1:14">
      <c r="A20">
        <f t="shared" si="1"/>
        <v>16</v>
      </c>
      <c r="B20">
        <f t="shared" si="2"/>
        <v>4</v>
      </c>
      <c r="C20">
        <f t="shared" si="3"/>
        <v>1.2</v>
      </c>
      <c r="D20">
        <f t="shared" si="4"/>
        <v>0.02</v>
      </c>
      <c r="E20">
        <f t="shared" si="10"/>
        <v>-2.592835792308199E-4</v>
      </c>
      <c r="F20">
        <f t="shared" si="11"/>
        <v>-2.6321379439686754E-5</v>
      </c>
      <c r="G20" s="1">
        <f t="shared" si="12"/>
        <v>-1.5889496187846819E-5</v>
      </c>
      <c r="H20" s="1">
        <f t="shared" si="13"/>
        <v>-1.5889496187846819E-5</v>
      </c>
      <c r="I20" s="1">
        <f t="shared" si="6"/>
        <v>0.60066895695170019</v>
      </c>
      <c r="J20" s="2">
        <v>0</v>
      </c>
      <c r="K20">
        <f t="shared" si="7"/>
        <v>5</v>
      </c>
      <c r="L20">
        <f t="shared" si="8"/>
        <v>0</v>
      </c>
      <c r="M20">
        <f t="shared" si="9"/>
        <v>1.4</v>
      </c>
    </row>
    <row r="21" spans="1:14">
      <c r="A21">
        <f t="shared" si="1"/>
        <v>17</v>
      </c>
      <c r="B21">
        <f t="shared" si="2"/>
        <v>4</v>
      </c>
      <c r="C21">
        <f t="shared" si="3"/>
        <v>1.28</v>
      </c>
      <c r="D21">
        <f t="shared" si="4"/>
        <v>0.02</v>
      </c>
      <c r="E21">
        <f t="shared" si="10"/>
        <v>-4.2597549723672635E-5</v>
      </c>
      <c r="F21">
        <f t="shared" si="11"/>
        <v>-2.0742686106050794E-5</v>
      </c>
      <c r="G21" s="1">
        <f t="shared" si="12"/>
        <v>4.8531899182039753E-6</v>
      </c>
      <c r="H21" s="1">
        <f t="shared" si="13"/>
        <v>4.8531899182039753E-6</v>
      </c>
      <c r="I21" s="1">
        <f t="shared" si="6"/>
        <v>0.60065306745551239</v>
      </c>
      <c r="J21" s="2">
        <v>0</v>
      </c>
      <c r="K21">
        <f t="shared" si="7"/>
        <v>5</v>
      </c>
      <c r="L21">
        <f t="shared" si="8"/>
        <v>0</v>
      </c>
      <c r="M21">
        <f t="shared" si="9"/>
        <v>1.4</v>
      </c>
    </row>
    <row r="22" spans="1:14">
      <c r="A22">
        <f t="shared" si="1"/>
        <v>18</v>
      </c>
      <c r="B22">
        <f t="shared" si="2"/>
        <v>4</v>
      </c>
      <c r="C22">
        <f t="shared" si="3"/>
        <v>1.36</v>
      </c>
      <c r="D22">
        <f t="shared" si="4"/>
        <v>0.02</v>
      </c>
      <c r="E22">
        <f t="shared" si="10"/>
        <v>5.3305710139490986E-5</v>
      </c>
      <c r="F22">
        <f t="shared" si="11"/>
        <v>-3.4078039768632052E-6</v>
      </c>
      <c r="G22" s="1">
        <f t="shared" si="12"/>
        <v>8.2609938950671813E-6</v>
      </c>
      <c r="H22" s="1">
        <f t="shared" si="13"/>
        <v>8.2609938950671813E-6</v>
      </c>
      <c r="I22" s="1">
        <f t="shared" si="6"/>
        <v>0.60065792064543055</v>
      </c>
      <c r="J22" s="2">
        <v>0</v>
      </c>
      <c r="K22">
        <f t="shared" si="7"/>
        <v>5</v>
      </c>
      <c r="L22">
        <f t="shared" si="8"/>
        <v>0</v>
      </c>
      <c r="M22">
        <f t="shared" si="9"/>
        <v>1.4</v>
      </c>
    </row>
    <row r="23" spans="1:14">
      <c r="A23">
        <f t="shared" si="1"/>
        <v>19</v>
      </c>
      <c r="B23">
        <f t="shared" si="2"/>
        <v>4</v>
      </c>
      <c r="C23">
        <f t="shared" si="3"/>
        <v>1.4400000000000002</v>
      </c>
      <c r="D23">
        <f t="shared" si="4"/>
        <v>0.02</v>
      </c>
      <c r="E23">
        <f t="shared" si="10"/>
        <v>4.6075895042944391E-5</v>
      </c>
      <c r="F23">
        <f t="shared" si="11"/>
        <v>4.2644568091397044E-6</v>
      </c>
      <c r="G23" s="1">
        <f t="shared" si="12"/>
        <v>3.9965370859274769E-6</v>
      </c>
      <c r="H23" s="1">
        <f t="shared" si="13"/>
        <v>3.9965370859274769E-6</v>
      </c>
      <c r="I23" s="1">
        <f t="shared" si="6"/>
        <v>0.60066618163932561</v>
      </c>
      <c r="J23" s="2">
        <v>0</v>
      </c>
      <c r="K23">
        <f t="shared" si="7"/>
        <v>5</v>
      </c>
      <c r="L23">
        <f t="shared" si="8"/>
        <v>0</v>
      </c>
      <c r="M23">
        <f t="shared" si="9"/>
        <v>1.4</v>
      </c>
    </row>
    <row r="24" spans="1:14">
      <c r="A24">
        <f t="shared" si="1"/>
        <v>20</v>
      </c>
      <c r="B24">
        <f t="shared" si="2"/>
        <v>4</v>
      </c>
      <c r="C24">
        <f t="shared" si="3"/>
        <v>1.5200000000000002</v>
      </c>
      <c r="D24">
        <f t="shared" si="4"/>
        <v>0.02</v>
      </c>
      <c r="E24">
        <f t="shared" si="10"/>
        <v>1.4012445896841799E-5</v>
      </c>
      <c r="F24">
        <f t="shared" si="11"/>
        <v>3.6860716021313039E-6</v>
      </c>
      <c r="G24" s="1">
        <f t="shared" si="12"/>
        <v>3.1046548379617293E-7</v>
      </c>
      <c r="H24" s="1">
        <f t="shared" si="13"/>
        <v>3.1046548379617293E-7</v>
      </c>
      <c r="I24" s="1">
        <f t="shared" si="6"/>
        <v>0.60067017817641155</v>
      </c>
      <c r="J24" s="2">
        <v>0</v>
      </c>
      <c r="K24">
        <f t="shared" si="7"/>
        <v>5</v>
      </c>
      <c r="L24">
        <f t="shared" si="8"/>
        <v>0</v>
      </c>
      <c r="M24">
        <f t="shared" si="9"/>
        <v>1.4</v>
      </c>
    </row>
    <row r="25" spans="1:14">
      <c r="A25">
        <f t="shared" si="1"/>
        <v>21</v>
      </c>
      <c r="B25">
        <f t="shared" si="2"/>
        <v>4</v>
      </c>
      <c r="C25">
        <f t="shared" si="3"/>
        <v>1.6000000000000003</v>
      </c>
      <c r="D25">
        <f t="shared" si="4"/>
        <v>0.02</v>
      </c>
      <c r="E25">
        <f t="shared" si="10"/>
        <v>-3.6081728240029605E-6</v>
      </c>
      <c r="F25">
        <f t="shared" si="11"/>
        <v>1.1209956717106596E-6</v>
      </c>
      <c r="G25" s="1">
        <f t="shared" si="12"/>
        <v>-8.1053018791448666E-7</v>
      </c>
      <c r="H25" s="1">
        <f t="shared" si="13"/>
        <v>-8.1053018791448666E-7</v>
      </c>
      <c r="I25" s="1">
        <f t="shared" si="6"/>
        <v>0.60067048864189532</v>
      </c>
      <c r="J25" s="2">
        <v>0</v>
      </c>
      <c r="K25">
        <f t="shared" si="7"/>
        <v>5</v>
      </c>
      <c r="L25">
        <f t="shared" si="8"/>
        <v>0</v>
      </c>
      <c r="M25">
        <f t="shared" si="9"/>
        <v>1.4</v>
      </c>
    </row>
    <row r="26" spans="1:14">
      <c r="A26">
        <f t="shared" si="1"/>
        <v>22</v>
      </c>
      <c r="B26">
        <f t="shared" si="2"/>
        <v>4</v>
      </c>
      <c r="C26">
        <f t="shared" si="3"/>
        <v>1.6800000000000004</v>
      </c>
      <c r="D26">
        <f t="shared" si="4"/>
        <v>0.02</v>
      </c>
      <c r="E26">
        <f t="shared" si="10"/>
        <v>-5.6220448799673569E-6</v>
      </c>
      <c r="F26">
        <f t="shared" si="11"/>
        <v>-2.8865382591961053E-7</v>
      </c>
      <c r="G26" s="1">
        <f t="shared" si="12"/>
        <v>-5.2187636199487614E-7</v>
      </c>
      <c r="H26" s="1">
        <f t="shared" si="13"/>
        <v>-5.2187636199487614E-7</v>
      </c>
      <c r="I26" s="1">
        <f t="shared" si="6"/>
        <v>0.60066967811170735</v>
      </c>
      <c r="J26" s="2">
        <v>0</v>
      </c>
      <c r="K26">
        <f t="shared" si="7"/>
        <v>5</v>
      </c>
      <c r="L26">
        <f t="shared" si="8"/>
        <v>0</v>
      </c>
      <c r="M26">
        <f t="shared" si="9"/>
        <v>1.4</v>
      </c>
    </row>
    <row r="27" spans="1:14">
      <c r="A27">
        <f t="shared" si="1"/>
        <v>23</v>
      </c>
      <c r="B27">
        <f t="shared" si="2"/>
        <v>4</v>
      </c>
      <c r="C27">
        <f t="shared" si="3"/>
        <v>1.7600000000000005</v>
      </c>
      <c r="D27">
        <f t="shared" si="4"/>
        <v>0.02</v>
      </c>
      <c r="E27">
        <f t="shared" si="10"/>
        <v>-2.205266453686926E-6</v>
      </c>
      <c r="F27">
        <f t="shared" si="11"/>
        <v>-4.4976359039501924E-7</v>
      </c>
      <c r="G27" s="1">
        <f t="shared" si="12"/>
        <v>-7.2112771599856896E-8</v>
      </c>
      <c r="H27" s="1">
        <f t="shared" si="13"/>
        <v>-7.2112771599856896E-8</v>
      </c>
      <c r="I27" s="1">
        <f t="shared" si="6"/>
        <v>0.60066915623534534</v>
      </c>
      <c r="J27" s="2">
        <v>0</v>
      </c>
      <c r="K27">
        <f t="shared" si="7"/>
        <v>5</v>
      </c>
      <c r="L27">
        <f t="shared" si="8"/>
        <v>0</v>
      </c>
      <c r="M27">
        <f t="shared" si="9"/>
        <v>1.4</v>
      </c>
    </row>
    <row r="28" spans="1:14">
      <c r="A28">
        <f t="shared" si="1"/>
        <v>24</v>
      </c>
      <c r="B28">
        <f t="shared" si="2"/>
        <v>4</v>
      </c>
      <c r="C28">
        <f t="shared" si="3"/>
        <v>1.8400000000000005</v>
      </c>
      <c r="D28">
        <f t="shared" si="4"/>
        <v>0.02</v>
      </c>
      <c r="E28">
        <f t="shared" si="10"/>
        <v>2.6910516855374244E-7</v>
      </c>
      <c r="F28">
        <f t="shared" si="11"/>
        <v>-1.7642131629481111E-7</v>
      </c>
      <c r="G28" s="1">
        <f t="shared" si="12"/>
        <v>1.0430854469495421E-7</v>
      </c>
      <c r="H28" s="1">
        <f t="shared" si="13"/>
        <v>1.0430854469495421E-7</v>
      </c>
      <c r="I28" s="1">
        <f t="shared" si="6"/>
        <v>0.60066908412257369</v>
      </c>
      <c r="J28" s="2">
        <v>0</v>
      </c>
      <c r="K28">
        <f t="shared" si="7"/>
        <v>5</v>
      </c>
      <c r="L28">
        <f t="shared" si="8"/>
        <v>0</v>
      </c>
      <c r="M28">
        <f t="shared" si="9"/>
        <v>1.4</v>
      </c>
    </row>
    <row r="29" spans="1:14">
      <c r="A29">
        <f t="shared" si="1"/>
        <v>25</v>
      </c>
      <c r="B29">
        <f t="shared" si="2"/>
        <v>4</v>
      </c>
      <c r="C29">
        <f t="shared" si="3"/>
        <v>1.9200000000000006</v>
      </c>
      <c r="D29">
        <f t="shared" si="4"/>
        <v>0.02</v>
      </c>
      <c r="E29">
        <f t="shared" si="10"/>
        <v>7.685325662875066E-7</v>
      </c>
      <c r="F29">
        <f t="shared" si="11"/>
        <v>2.1528413484299136E-8</v>
      </c>
      <c r="G29" s="1">
        <f t="shared" si="12"/>
        <v>8.2780131210655085E-8</v>
      </c>
      <c r="H29" s="1">
        <f t="shared" si="13"/>
        <v>8.2780131210655085E-8</v>
      </c>
      <c r="I29" s="1">
        <f t="shared" si="6"/>
        <v>0.60066918843111838</v>
      </c>
      <c r="J29" s="2">
        <v>0</v>
      </c>
      <c r="K29">
        <f t="shared" si="7"/>
        <v>5</v>
      </c>
      <c r="L29">
        <f t="shared" si="8"/>
        <v>0</v>
      </c>
      <c r="M29">
        <f t="shared" si="9"/>
        <v>1.4</v>
      </c>
    </row>
    <row r="30" spans="1:14">
      <c r="A30">
        <f t="shared" si="1"/>
        <v>26</v>
      </c>
      <c r="B30">
        <f t="shared" si="2"/>
        <v>4</v>
      </c>
      <c r="C30">
        <f t="shared" si="3"/>
        <v>2.0000000000000004</v>
      </c>
      <c r="D30">
        <f t="shared" si="4"/>
        <v>0.02</v>
      </c>
      <c r="E30">
        <f t="shared" si="10"/>
        <v>3.8376087717525662E-7</v>
      </c>
      <c r="F30">
        <f t="shared" si="11"/>
        <v>6.1482605302994477E-8</v>
      </c>
      <c r="G30" s="1">
        <f t="shared" si="12"/>
        <v>1.0000021297525908E-2</v>
      </c>
      <c r="H30" s="1">
        <f t="shared" si="13"/>
        <v>2.1297525907779113E-8</v>
      </c>
      <c r="I30" s="1">
        <f t="shared" si="6"/>
        <v>0.60066927121124958</v>
      </c>
      <c r="J30" s="2">
        <v>0.01</v>
      </c>
      <c r="K30">
        <f t="shared" si="7"/>
        <v>5</v>
      </c>
      <c r="L30">
        <f t="shared" si="8"/>
        <v>0</v>
      </c>
      <c r="M30">
        <f t="shared" si="9"/>
        <v>1.4</v>
      </c>
      <c r="N30" t="s">
        <v>8</v>
      </c>
    </row>
    <row r="31" spans="1:14">
      <c r="A31">
        <f t="shared" si="1"/>
        <v>27</v>
      </c>
      <c r="B31">
        <f t="shared" si="2"/>
        <v>4</v>
      </c>
      <c r="C31">
        <f t="shared" si="3"/>
        <v>2.0800000000000005</v>
      </c>
      <c r="D31">
        <f t="shared" si="4"/>
        <v>0.02</v>
      </c>
      <c r="E31">
        <f t="shared" si="10"/>
        <v>6.4000020411982106E-2</v>
      </c>
      <c r="F31">
        <f t="shared" si="11"/>
        <v>3.0700870174019779E-8</v>
      </c>
      <c r="G31" s="1">
        <f t="shared" si="12"/>
        <v>9.9999905966557338E-3</v>
      </c>
      <c r="H31" s="1">
        <f t="shared" si="13"/>
        <v>9.9999905966557338E-3</v>
      </c>
      <c r="I31" s="1">
        <f t="shared" si="6"/>
        <v>0.61066929250877544</v>
      </c>
      <c r="J31" s="2">
        <v>0</v>
      </c>
      <c r="K31">
        <f t="shared" si="7"/>
        <v>5</v>
      </c>
      <c r="L31">
        <f t="shared" si="8"/>
        <v>0</v>
      </c>
      <c r="M31">
        <f t="shared" si="9"/>
        <v>1.4</v>
      </c>
    </row>
    <row r="32" spans="1:14">
      <c r="A32">
        <f t="shared" si="1"/>
        <v>28</v>
      </c>
      <c r="B32">
        <f t="shared" si="2"/>
        <v>4</v>
      </c>
      <c r="C32">
        <f t="shared" si="3"/>
        <v>2.1600000000000006</v>
      </c>
      <c r="D32">
        <f t="shared" si="4"/>
        <v>0.02</v>
      </c>
      <c r="E32">
        <f t="shared" si="10"/>
        <v>4.9999910002060423E-2</v>
      </c>
      <c r="F32">
        <f t="shared" si="11"/>
        <v>5.1165070920401526E-3</v>
      </c>
      <c r="G32" s="1">
        <f t="shared" si="12"/>
        <v>4.8834835046155812E-3</v>
      </c>
      <c r="H32" s="1">
        <f t="shared" si="13"/>
        <v>4.8834835046155812E-3</v>
      </c>
      <c r="I32" s="1">
        <f t="shared" si="6"/>
        <v>0.62066928310543112</v>
      </c>
      <c r="J32" s="2">
        <v>0</v>
      </c>
      <c r="K32">
        <f t="shared" si="7"/>
        <v>5</v>
      </c>
      <c r="L32">
        <f t="shared" si="8"/>
        <v>0</v>
      </c>
      <c r="M32">
        <f t="shared" si="9"/>
        <v>1.4</v>
      </c>
    </row>
    <row r="33" spans="1:14">
      <c r="A33">
        <f t="shared" si="1"/>
        <v>29</v>
      </c>
      <c r="B33">
        <f t="shared" si="2"/>
        <v>4</v>
      </c>
      <c r="C33">
        <f t="shared" si="3"/>
        <v>2.2400000000000007</v>
      </c>
      <c r="D33">
        <f t="shared" si="4"/>
        <v>0.02</v>
      </c>
      <c r="E33">
        <f t="shared" si="10"/>
        <v>1.7254307594221689E-2</v>
      </c>
      <c r="F33">
        <f t="shared" si="11"/>
        <v>3.998326350817003E-3</v>
      </c>
      <c r="G33" s="1">
        <f t="shared" si="12"/>
        <v>8.8515715379857817E-4</v>
      </c>
      <c r="H33" s="1">
        <f t="shared" si="13"/>
        <v>8.8515715379857817E-4</v>
      </c>
      <c r="I33" s="1">
        <f t="shared" si="6"/>
        <v>0.62555276661004666</v>
      </c>
      <c r="J33" s="2">
        <v>0</v>
      </c>
      <c r="K33">
        <f t="shared" si="7"/>
        <v>5</v>
      </c>
      <c r="L33">
        <f t="shared" si="8"/>
        <v>0</v>
      </c>
      <c r="M33">
        <f t="shared" si="9"/>
        <v>1.4</v>
      </c>
    </row>
    <row r="34" spans="1:14">
      <c r="A34">
        <f t="shared" si="1"/>
        <v>30</v>
      </c>
      <c r="B34">
        <f t="shared" si="2"/>
        <v>4</v>
      </c>
      <c r="C34">
        <f t="shared" si="3"/>
        <v>2.3200000000000007</v>
      </c>
      <c r="D34">
        <f t="shared" si="4"/>
        <v>0.02</v>
      </c>
      <c r="E34">
        <f t="shared" si="10"/>
        <v>-1.1718711221509132E-3</v>
      </c>
      <c r="F34">
        <f t="shared" si="11"/>
        <v>1.380276117898305E-3</v>
      </c>
      <c r="G34" s="1">
        <f t="shared" si="12"/>
        <v>-4.9511896409972682E-4</v>
      </c>
      <c r="H34" s="1">
        <f t="shared" si="13"/>
        <v>-4.9511896409972682E-4</v>
      </c>
      <c r="I34" s="1">
        <f t="shared" si="6"/>
        <v>0.62643792376384522</v>
      </c>
      <c r="J34" s="2">
        <v>0</v>
      </c>
      <c r="K34">
        <f t="shared" si="7"/>
        <v>5</v>
      </c>
      <c r="L34">
        <f t="shared" si="8"/>
        <v>0</v>
      </c>
      <c r="M34">
        <f t="shared" si="9"/>
        <v>1.4</v>
      </c>
      <c r="N34" t="s">
        <v>8</v>
      </c>
    </row>
    <row r="35" spans="1:14">
      <c r="A35">
        <f t="shared" si="1"/>
        <v>31</v>
      </c>
      <c r="B35">
        <f t="shared" si="2"/>
        <v>4</v>
      </c>
      <c r="C35">
        <f t="shared" si="3"/>
        <v>2.4000000000000008</v>
      </c>
      <c r="D35">
        <f t="shared" si="4"/>
        <v>0.02</v>
      </c>
      <c r="E35">
        <f t="shared" si="10"/>
        <v>-4.4079813855562606E-3</v>
      </c>
      <c r="F35">
        <f t="shared" si="11"/>
        <v>-9.3749668314615427E-5</v>
      </c>
      <c r="G35" s="1">
        <f t="shared" si="12"/>
        <v>-4.0136929578511141E-4</v>
      </c>
      <c r="H35" s="1">
        <f t="shared" si="13"/>
        <v>-4.0136929578511141E-4</v>
      </c>
      <c r="I35" s="1">
        <f t="shared" si="6"/>
        <v>0.62594280479974551</v>
      </c>
      <c r="J35" s="2">
        <v>0</v>
      </c>
      <c r="K35">
        <f t="shared" si="7"/>
        <v>5</v>
      </c>
      <c r="L35">
        <f t="shared" si="8"/>
        <v>0</v>
      </c>
      <c r="M35">
        <f t="shared" si="9"/>
        <v>1.4</v>
      </c>
    </row>
    <row r="36" spans="1:14">
      <c r="A36">
        <f t="shared" si="1"/>
        <v>32</v>
      </c>
      <c r="B36">
        <f t="shared" si="2"/>
        <v>4</v>
      </c>
      <c r="C36">
        <f t="shared" si="3"/>
        <v>2.4800000000000009</v>
      </c>
      <c r="D36">
        <f t="shared" si="4"/>
        <v>0.02</v>
      </c>
      <c r="E36">
        <f t="shared" si="10"/>
        <v>-1.8755969432850952E-3</v>
      </c>
      <c r="F36">
        <f t="shared" si="11"/>
        <v>-3.5263736886694024E-4</v>
      </c>
      <c r="G36" s="1">
        <f t="shared" si="12"/>
        <v>-4.873192691817117E-5</v>
      </c>
      <c r="H36" s="1">
        <f t="shared" si="13"/>
        <v>-4.873192691817117E-5</v>
      </c>
      <c r="I36" s="1">
        <f t="shared" si="6"/>
        <v>0.62554143550396035</v>
      </c>
      <c r="J36" s="2">
        <v>0</v>
      </c>
      <c r="K36">
        <f t="shared" si="7"/>
        <v>5</v>
      </c>
      <c r="L36">
        <f t="shared" si="8"/>
        <v>0</v>
      </c>
      <c r="M36">
        <f t="shared" si="9"/>
        <v>1.4</v>
      </c>
    </row>
    <row r="37" spans="1:14">
      <c r="A37">
        <f t="shared" si="1"/>
        <v>33</v>
      </c>
      <c r="B37">
        <f t="shared" si="2"/>
        <v>4</v>
      </c>
      <c r="C37">
        <f t="shared" si="3"/>
        <v>2.5600000000000009</v>
      </c>
      <c r="D37">
        <f t="shared" si="4"/>
        <v>0.02</v>
      </c>
      <c r="E37">
        <f t="shared" si="10"/>
        <v>2.5003268182286045E-4</v>
      </c>
      <c r="F37">
        <f t="shared" si="11"/>
        <v>-1.5004766748822623E-4</v>
      </c>
      <c r="G37" s="1">
        <f t="shared" si="12"/>
        <v>1.0131574057005506E-4</v>
      </c>
      <c r="H37" s="1">
        <f t="shared" si="13"/>
        <v>1.0131574057005506E-4</v>
      </c>
      <c r="I37" s="1">
        <f t="shared" si="6"/>
        <v>0.62549270357704223</v>
      </c>
      <c r="J37" s="2">
        <v>0</v>
      </c>
      <c r="K37">
        <f t="shared" si="7"/>
        <v>5</v>
      </c>
      <c r="L37">
        <f t="shared" si="8"/>
        <v>0</v>
      </c>
      <c r="M37">
        <f t="shared" si="9"/>
        <v>1.4</v>
      </c>
    </row>
    <row r="38" spans="1:14">
      <c r="A38">
        <f t="shared" si="1"/>
        <v>34</v>
      </c>
      <c r="B38">
        <f t="shared" si="2"/>
        <v>4</v>
      </c>
      <c r="C38">
        <f t="shared" si="3"/>
        <v>2.640000000000001</v>
      </c>
      <c r="D38">
        <f t="shared" si="4"/>
        <v>0.02</v>
      </c>
      <c r="E38">
        <f t="shared" si="10"/>
        <v>7.1664543733379203E-4</v>
      </c>
      <c r="F38">
        <f t="shared" si="11"/>
        <v>2.0002614337413788E-5</v>
      </c>
      <c r="G38" s="1">
        <f t="shared" si="12"/>
        <v>8.1313126232641269E-5</v>
      </c>
      <c r="H38" s="1">
        <f t="shared" si="13"/>
        <v>8.1313126232641269E-5</v>
      </c>
      <c r="I38" s="1">
        <f t="shared" si="6"/>
        <v>0.62559401931761227</v>
      </c>
      <c r="J38" s="2">
        <v>0</v>
      </c>
      <c r="K38">
        <f t="shared" si="7"/>
        <v>5</v>
      </c>
      <c r="L38">
        <f t="shared" si="8"/>
        <v>0</v>
      </c>
      <c r="M38">
        <f t="shared" si="9"/>
        <v>1.4</v>
      </c>
    </row>
    <row r="39" spans="1:14">
      <c r="A39">
        <f t="shared" si="1"/>
        <v>35</v>
      </c>
      <c r="B39">
        <f t="shared" si="2"/>
        <v>4</v>
      </c>
      <c r="C39">
        <f t="shared" si="3"/>
        <v>2.7200000000000011</v>
      </c>
      <c r="D39">
        <f t="shared" si="4"/>
        <v>0.02</v>
      </c>
      <c r="E39">
        <f t="shared" si="10"/>
        <v>3.7856197109082702E-4</v>
      </c>
      <c r="F39">
        <f t="shared" si="11"/>
        <v>5.7331630079300113E-5</v>
      </c>
      <c r="G39" s="1">
        <f t="shared" si="12"/>
        <v>2.3981496153341156E-5</v>
      </c>
      <c r="H39" s="1">
        <f t="shared" si="13"/>
        <v>2.3981496153341156E-5</v>
      </c>
      <c r="I39" s="1">
        <f t="shared" si="6"/>
        <v>0.62567533244384488</v>
      </c>
      <c r="J39" s="2">
        <v>0</v>
      </c>
      <c r="K39">
        <f t="shared" si="7"/>
        <v>5</v>
      </c>
      <c r="L39">
        <f t="shared" si="8"/>
        <v>0</v>
      </c>
      <c r="M39">
        <f t="shared" si="9"/>
        <v>1.4</v>
      </c>
    </row>
    <row r="40" spans="1:14">
      <c r="A40">
        <f t="shared" si="1"/>
        <v>36</v>
      </c>
      <c r="B40">
        <f t="shared" si="2"/>
        <v>4</v>
      </c>
      <c r="C40">
        <f t="shared" si="3"/>
        <v>2.8000000000000012</v>
      </c>
      <c r="D40">
        <f t="shared" si="4"/>
        <v>0.02</v>
      </c>
      <c r="E40">
        <f t="shared" si="10"/>
        <v>3.9643198655685638E-5</v>
      </c>
      <c r="F40">
        <f t="shared" si="11"/>
        <v>3.0284956963914165E-5</v>
      </c>
      <c r="G40" s="1">
        <f t="shared" si="12"/>
        <v>2.9993696539189426E-2</v>
      </c>
      <c r="H40" s="1">
        <f t="shared" si="13"/>
        <v>-6.3034608105728973E-6</v>
      </c>
      <c r="I40" s="1">
        <f t="shared" si="6"/>
        <v>0.62569931393999823</v>
      </c>
      <c r="J40" s="2">
        <v>0.03</v>
      </c>
      <c r="K40">
        <f t="shared" si="7"/>
        <v>5</v>
      </c>
      <c r="L40">
        <f t="shared" si="8"/>
        <v>0</v>
      </c>
      <c r="M40">
        <f t="shared" si="9"/>
        <v>1.4</v>
      </c>
      <c r="N40" t="s">
        <v>8</v>
      </c>
    </row>
    <row r="41" spans="1:14">
      <c r="A41">
        <f t="shared" si="1"/>
        <v>37</v>
      </c>
      <c r="B41">
        <f t="shared" si="2"/>
        <v>4</v>
      </c>
      <c r="C41">
        <f t="shared" si="3"/>
        <v>2.8800000000000012</v>
      </c>
      <c r="D41">
        <f t="shared" si="4"/>
        <v>0.02</v>
      </c>
      <c r="E41">
        <f t="shared" si="10"/>
        <v>0.19192608375619763</v>
      </c>
      <c r="F41">
        <f t="shared" si="11"/>
        <v>3.17145589162415E-6</v>
      </c>
      <c r="G41" s="1">
        <f t="shared" si="12"/>
        <v>2.9990525083297803E-2</v>
      </c>
      <c r="H41" s="1">
        <f t="shared" si="13"/>
        <v>2.9990525083297803E-2</v>
      </c>
      <c r="I41" s="1">
        <f t="shared" si="6"/>
        <v>0.6556930104791876</v>
      </c>
      <c r="J41" s="2">
        <v>0</v>
      </c>
      <c r="K41">
        <f t="shared" si="7"/>
        <v>5</v>
      </c>
      <c r="L41">
        <f t="shared" si="8"/>
        <v>0</v>
      </c>
      <c r="M41">
        <f t="shared" si="9"/>
        <v>1.4</v>
      </c>
    </row>
    <row r="42" spans="1:14">
      <c r="A42">
        <f t="shared" si="1"/>
        <v>38</v>
      </c>
      <c r="B42">
        <f t="shared" si="2"/>
        <v>4</v>
      </c>
      <c r="C42">
        <f t="shared" si="3"/>
        <v>2.9600000000000013</v>
      </c>
      <c r="D42">
        <f t="shared" si="4"/>
        <v>0.02</v>
      </c>
      <c r="E42">
        <f t="shared" si="10"/>
        <v>0.14994818537824076</v>
      </c>
      <c r="F42">
        <f t="shared" si="11"/>
        <v>1.5259997271894738E-2</v>
      </c>
      <c r="G42" s="1">
        <f t="shared" si="12"/>
        <v>1.4730527811403065E-2</v>
      </c>
      <c r="H42" s="1">
        <f t="shared" si="13"/>
        <v>1.4730527811403065E-2</v>
      </c>
      <c r="I42" s="1">
        <f t="shared" si="6"/>
        <v>0.6856835355624854</v>
      </c>
      <c r="J42" s="2">
        <v>0</v>
      </c>
      <c r="K42">
        <f t="shared" si="7"/>
        <v>5</v>
      </c>
      <c r="L42">
        <f t="shared" si="8"/>
        <v>0</v>
      </c>
      <c r="M42">
        <f t="shared" si="9"/>
        <v>1.4</v>
      </c>
    </row>
    <row r="43" spans="1:14">
      <c r="A43">
        <f t="shared" si="1"/>
        <v>39</v>
      </c>
      <c r="B43">
        <f t="shared" si="2"/>
        <v>4</v>
      </c>
      <c r="C43">
        <f t="shared" si="3"/>
        <v>3.0400000000000014</v>
      </c>
      <c r="D43">
        <f t="shared" si="4"/>
        <v>0.02</v>
      </c>
      <c r="E43">
        <f t="shared" si="10"/>
        <v>5.2288642876362701E-2</v>
      </c>
      <c r="F43">
        <f t="shared" si="11"/>
        <v>1.1950951957888803E-2</v>
      </c>
      <c r="G43" s="1">
        <f t="shared" si="12"/>
        <v>2.7795758535142621E-3</v>
      </c>
      <c r="H43" s="1">
        <f t="shared" si="13"/>
        <v>2.7795758535142621E-3</v>
      </c>
      <c r="I43" s="1">
        <f t="shared" si="6"/>
        <v>0.70041406337388845</v>
      </c>
      <c r="J43" s="2">
        <v>0</v>
      </c>
      <c r="K43">
        <f t="shared" si="7"/>
        <v>5</v>
      </c>
      <c r="L43">
        <f t="shared" si="8"/>
        <v>0</v>
      </c>
      <c r="M43">
        <f t="shared" si="9"/>
        <v>1.4</v>
      </c>
    </row>
    <row r="44" spans="1:14">
      <c r="A44">
        <f t="shared" si="1"/>
        <v>40</v>
      </c>
      <c r="B44">
        <f t="shared" si="2"/>
        <v>4</v>
      </c>
      <c r="C44">
        <f t="shared" si="3"/>
        <v>3.1200000000000014</v>
      </c>
      <c r="D44">
        <f t="shared" si="4"/>
        <v>0.02</v>
      </c>
      <c r="E44">
        <f t="shared" si="10"/>
        <v>-2.8334534734730105E-3</v>
      </c>
      <c r="F44">
        <f t="shared" si="11"/>
        <v>4.1811855241126799E-3</v>
      </c>
      <c r="G44" s="1">
        <f t="shared" si="12"/>
        <v>-1.4016096705984178E-3</v>
      </c>
      <c r="H44" s="1">
        <f t="shared" si="13"/>
        <v>-1.4016096705984178E-3</v>
      </c>
      <c r="I44" s="1">
        <f t="shared" si="6"/>
        <v>0.70319363922740274</v>
      </c>
      <c r="J44" s="2">
        <v>0</v>
      </c>
      <c r="K44">
        <f t="shared" si="7"/>
        <v>5</v>
      </c>
      <c r="L44">
        <f t="shared" si="8"/>
        <v>0</v>
      </c>
      <c r="M44">
        <f t="shared" si="9"/>
        <v>1.4</v>
      </c>
    </row>
    <row r="45" spans="1:14">
      <c r="A45">
        <f t="shared" si="1"/>
        <v>41</v>
      </c>
      <c r="B45">
        <f t="shared" si="2"/>
        <v>4</v>
      </c>
      <c r="C45">
        <f t="shared" si="3"/>
        <v>3.2000000000000015</v>
      </c>
      <c r="D45">
        <f t="shared" si="4"/>
        <v>0.02</v>
      </c>
      <c r="E45">
        <f t="shared" si="10"/>
        <v>-1.2861708086749839E-2</v>
      </c>
      <c r="F45">
        <f t="shared" si="11"/>
        <v>-2.2667597456777771E-4</v>
      </c>
      <c r="G45" s="1">
        <f t="shared" si="12"/>
        <v>-1.17493369603064E-3</v>
      </c>
      <c r="H45" s="1">
        <f t="shared" si="13"/>
        <v>-1.17493369603064E-3</v>
      </c>
      <c r="I45" s="1">
        <f t="shared" si="6"/>
        <v>0.70179202955680431</v>
      </c>
      <c r="J45" s="2">
        <v>0</v>
      </c>
      <c r="K45">
        <f t="shared" si="7"/>
        <v>5</v>
      </c>
      <c r="L45">
        <f t="shared" si="8"/>
        <v>0</v>
      </c>
      <c r="M45">
        <f t="shared" si="9"/>
        <v>1.4</v>
      </c>
    </row>
    <row r="46" spans="1:14">
      <c r="A46">
        <f t="shared" si="1"/>
        <v>42</v>
      </c>
      <c r="B46">
        <f t="shared" si="2"/>
        <v>4</v>
      </c>
      <c r="C46">
        <f t="shared" si="3"/>
        <v>3.2800000000000016</v>
      </c>
      <c r="D46">
        <f t="shared" si="4"/>
        <v>0.02</v>
      </c>
      <c r="E46">
        <f t="shared" si="10"/>
        <v>-5.5573221157583109E-3</v>
      </c>
      <c r="F46">
        <f t="shared" si="11"/>
        <v>-1.0289082787850706E-3</v>
      </c>
      <c r="G46" s="1">
        <f t="shared" si="12"/>
        <v>-1.4602541724556941E-4</v>
      </c>
      <c r="H46" s="1">
        <f t="shared" si="13"/>
        <v>-1.4602541724556941E-4</v>
      </c>
      <c r="I46" s="1">
        <f t="shared" si="6"/>
        <v>0.7006170958607737</v>
      </c>
      <c r="J46" s="2">
        <v>0</v>
      </c>
      <c r="K46">
        <f t="shared" si="7"/>
        <v>5</v>
      </c>
      <c r="L46">
        <f t="shared" si="8"/>
        <v>0</v>
      </c>
      <c r="M46">
        <f t="shared" si="9"/>
        <v>1.4</v>
      </c>
    </row>
    <row r="47" spans="1:14">
      <c r="A47">
        <f t="shared" si="1"/>
        <v>43</v>
      </c>
      <c r="B47">
        <f t="shared" si="2"/>
        <v>4</v>
      </c>
      <c r="C47">
        <f t="shared" si="3"/>
        <v>3.3600000000000017</v>
      </c>
      <c r="D47">
        <f t="shared" si="4"/>
        <v>0.02</v>
      </c>
      <c r="E47">
        <f t="shared" si="10"/>
        <v>7.1034450407125166E-4</v>
      </c>
      <c r="F47">
        <f t="shared" si="11"/>
        <v>-4.4458348084571239E-4</v>
      </c>
      <c r="G47" s="1">
        <f t="shared" si="12"/>
        <v>2.298558063600143E-3</v>
      </c>
      <c r="H47" s="1">
        <f t="shared" si="13"/>
        <v>2.9855806360014293E-4</v>
      </c>
      <c r="I47" s="1">
        <f t="shared" si="6"/>
        <v>0.70047107044352808</v>
      </c>
      <c r="J47" s="2">
        <v>2E-3</v>
      </c>
      <c r="K47">
        <f t="shared" si="7"/>
        <v>5</v>
      </c>
      <c r="L47">
        <f t="shared" si="8"/>
        <v>0</v>
      </c>
      <c r="M47">
        <f t="shared" si="9"/>
        <v>1.4</v>
      </c>
      <c r="N47" t="s">
        <v>8</v>
      </c>
    </row>
    <row r="48" spans="1:14">
      <c r="A48">
        <f t="shared" si="1"/>
        <v>44</v>
      </c>
      <c r="B48">
        <f t="shared" si="2"/>
        <v>4</v>
      </c>
      <c r="C48">
        <f t="shared" si="3"/>
        <v>3.4400000000000017</v>
      </c>
      <c r="D48">
        <f t="shared" si="4"/>
        <v>0.02</v>
      </c>
      <c r="E48">
        <f t="shared" si="10"/>
        <v>1.4915207191184712E-2</v>
      </c>
      <c r="F48">
        <f t="shared" si="11"/>
        <v>5.6827555546603637E-5</v>
      </c>
      <c r="G48" s="1">
        <f t="shared" si="12"/>
        <v>2.2417305080535393E-3</v>
      </c>
      <c r="H48" s="1">
        <f t="shared" si="13"/>
        <v>2.2417305080535393E-3</v>
      </c>
      <c r="I48" s="1">
        <f t="shared" si="6"/>
        <v>0.70276962850712821</v>
      </c>
      <c r="J48" s="2">
        <v>0</v>
      </c>
      <c r="K48">
        <f t="shared" si="7"/>
        <v>5</v>
      </c>
      <c r="L48">
        <f t="shared" si="8"/>
        <v>0</v>
      </c>
      <c r="M48">
        <f t="shared" si="9"/>
        <v>1.4</v>
      </c>
    </row>
    <row r="49" spans="1:13">
      <c r="A49">
        <f t="shared" si="1"/>
        <v>45</v>
      </c>
      <c r="B49">
        <f t="shared" si="2"/>
        <v>4</v>
      </c>
      <c r="C49">
        <f t="shared" si="3"/>
        <v>3.5200000000000018</v>
      </c>
      <c r="D49">
        <f t="shared" si="4"/>
        <v>0.02</v>
      </c>
      <c r="E49">
        <f t="shared" si="10"/>
        <v>1.1129093962502451E-2</v>
      </c>
      <c r="F49">
        <f t="shared" si="11"/>
        <v>1.193172334616392E-3</v>
      </c>
      <c r="G49" s="1">
        <f t="shared" si="12"/>
        <v>1.0485581734371472E-3</v>
      </c>
      <c r="H49" s="1">
        <f t="shared" si="13"/>
        <v>1.0485581734371472E-3</v>
      </c>
      <c r="I49" s="1">
        <f t="shared" si="6"/>
        <v>0.70501135901518175</v>
      </c>
      <c r="J49" s="2">
        <v>0</v>
      </c>
      <c r="K49">
        <f t="shared" si="7"/>
        <v>5</v>
      </c>
      <c r="L49">
        <f t="shared" si="8"/>
        <v>0</v>
      </c>
      <c r="M49">
        <f t="shared" si="9"/>
        <v>1.4</v>
      </c>
    </row>
    <row r="50" spans="1:13">
      <c r="A50">
        <f t="shared" si="1"/>
        <v>46</v>
      </c>
      <c r="B50">
        <f t="shared" si="2"/>
        <v>4</v>
      </c>
      <c r="C50">
        <f t="shared" si="3"/>
        <v>3.6000000000000019</v>
      </c>
      <c r="D50">
        <f t="shared" si="4"/>
        <v>0.02</v>
      </c>
      <c r="E50">
        <f t="shared" si="10"/>
        <v>3.5723495987227873E-3</v>
      </c>
      <c r="F50">
        <f t="shared" si="11"/>
        <v>8.9030913827117212E-4</v>
      </c>
      <c r="G50" s="1">
        <f t="shared" si="12"/>
        <v>1.5824903516597512E-4</v>
      </c>
      <c r="H50" s="1">
        <f t="shared" si="13"/>
        <v>1.5824903516597512E-4</v>
      </c>
      <c r="I50" s="1">
        <f t="shared" si="6"/>
        <v>0.70605991718861894</v>
      </c>
      <c r="J50" s="2">
        <v>0</v>
      </c>
      <c r="K50">
        <f t="shared" si="7"/>
        <v>5</v>
      </c>
      <c r="L50">
        <f t="shared" si="8"/>
        <v>0</v>
      </c>
      <c r="M50">
        <f t="shared" si="9"/>
        <v>1.4</v>
      </c>
    </row>
    <row r="51" spans="1:13">
      <c r="A51">
        <f t="shared" si="1"/>
        <v>47</v>
      </c>
      <c r="B51">
        <f t="shared" si="2"/>
        <v>4</v>
      </c>
      <c r="C51">
        <f t="shared" si="3"/>
        <v>3.6800000000000019</v>
      </c>
      <c r="D51">
        <f t="shared" si="4"/>
        <v>0.02</v>
      </c>
      <c r="E51">
        <f t="shared" si="10"/>
        <v>-4.551876177497652E-4</v>
      </c>
      <c r="F51">
        <f t="shared" si="11"/>
        <v>2.8578736004236628E-4</v>
      </c>
      <c r="G51" s="1">
        <f t="shared" si="12"/>
        <v>-1.2753832487639115E-4</v>
      </c>
      <c r="H51" s="1">
        <f t="shared" si="13"/>
        <v>-1.2753832487639115E-4</v>
      </c>
      <c r="I51" s="1">
        <f t="shared" si="6"/>
        <v>0.70621816622378486</v>
      </c>
      <c r="J51" s="2">
        <v>0</v>
      </c>
      <c r="K51">
        <f t="shared" si="7"/>
        <v>5</v>
      </c>
      <c r="L51">
        <f t="shared" si="8"/>
        <v>0</v>
      </c>
      <c r="M51">
        <f t="shared" si="9"/>
        <v>1.4</v>
      </c>
    </row>
    <row r="52" spans="1:13">
      <c r="A52">
        <f t="shared" si="1"/>
        <v>48</v>
      </c>
      <c r="B52">
        <f t="shared" si="2"/>
        <v>4</v>
      </c>
      <c r="C52">
        <f t="shared" si="3"/>
        <v>3.760000000000002</v>
      </c>
      <c r="D52">
        <f t="shared" si="4"/>
        <v>0.02</v>
      </c>
      <c r="E52">
        <f t="shared" si="10"/>
        <v>-1.0377939284412685E-3</v>
      </c>
      <c r="F52">
        <f t="shared" si="11"/>
        <v>-3.6415008162475263E-5</v>
      </c>
      <c r="G52" s="1">
        <f t="shared" si="12"/>
        <v>-9.1123316713915891E-5</v>
      </c>
      <c r="H52" s="1">
        <f t="shared" si="13"/>
        <v>-9.1123316713915891E-5</v>
      </c>
      <c r="I52" s="1">
        <f t="shared" si="6"/>
        <v>0.70609062789890842</v>
      </c>
      <c r="J52" s="2">
        <v>0</v>
      </c>
      <c r="K52">
        <f t="shared" si="7"/>
        <v>5</v>
      </c>
      <c r="L52">
        <f t="shared" si="8"/>
        <v>0</v>
      </c>
      <c r="M52">
        <f t="shared" si="9"/>
        <v>1.4</v>
      </c>
    </row>
    <row r="53" spans="1:13">
      <c r="A53">
        <f t="shared" si="1"/>
        <v>49</v>
      </c>
      <c r="B53">
        <f t="shared" si="2"/>
        <v>4</v>
      </c>
      <c r="C53">
        <f t="shared" si="3"/>
        <v>3.8400000000000021</v>
      </c>
      <c r="D53">
        <f t="shared" si="4"/>
        <v>0.02</v>
      </c>
      <c r="E53">
        <f t="shared" si="10"/>
        <v>-4.0463557214211405E-4</v>
      </c>
      <c r="F53">
        <f t="shared" si="11"/>
        <v>-8.3023499372356788E-5</v>
      </c>
      <c r="G53" s="1">
        <f t="shared" si="12"/>
        <v>-8.0998173415591036E-6</v>
      </c>
      <c r="H53" s="1">
        <f t="shared" si="13"/>
        <v>-8.0998173415591036E-6</v>
      </c>
      <c r="I53" s="1">
        <f t="shared" si="6"/>
        <v>0.70599950458219451</v>
      </c>
      <c r="J53" s="2">
        <v>0</v>
      </c>
      <c r="K53">
        <f t="shared" si="7"/>
        <v>5</v>
      </c>
      <c r="L53">
        <f t="shared" si="8"/>
        <v>0</v>
      </c>
      <c r="M53">
        <f t="shared" si="9"/>
        <v>1.4</v>
      </c>
    </row>
    <row r="54" spans="1:13">
      <c r="A54">
        <f t="shared" si="1"/>
        <v>50</v>
      </c>
      <c r="B54">
        <f t="shared" si="2"/>
        <v>4</v>
      </c>
      <c r="C54">
        <f t="shared" si="3"/>
        <v>3.9200000000000021</v>
      </c>
      <c r="D54">
        <f t="shared" si="4"/>
        <v>0.02</v>
      </c>
      <c r="E54">
        <f t="shared" si="10"/>
        <v>7.5733812413503971E-5</v>
      </c>
      <c r="F54">
        <f t="shared" si="11"/>
        <v>-3.2370844888022991E-5</v>
      </c>
      <c r="G54" s="1">
        <f t="shared" si="12"/>
        <v>2.4271027546463888E-5</v>
      </c>
      <c r="H54" s="1">
        <f t="shared" si="13"/>
        <v>2.4271027546463888E-5</v>
      </c>
      <c r="I54" s="1">
        <f t="shared" si="6"/>
        <v>0.705991404764853</v>
      </c>
      <c r="J54" s="2">
        <v>0</v>
      </c>
      <c r="K54">
        <f t="shared" si="7"/>
        <v>5</v>
      </c>
      <c r="L54">
        <f t="shared" si="8"/>
        <v>0</v>
      </c>
      <c r="M54">
        <f t="shared" si="9"/>
        <v>1.4</v>
      </c>
    </row>
    <row r="55" spans="1:13">
      <c r="A55">
        <f t="shared" si="1"/>
        <v>51</v>
      </c>
      <c r="B55">
        <f t="shared" si="2"/>
        <v>4</v>
      </c>
      <c r="C55">
        <f t="shared" si="3"/>
        <v>4.0000000000000018</v>
      </c>
      <c r="D55">
        <f t="shared" si="4"/>
        <v>0.02</v>
      </c>
      <c r="E55">
        <f t="shared" si="10"/>
        <v>1.6667432057555163E-4</v>
      </c>
      <c r="F55">
        <f t="shared" si="11"/>
        <v>6.0587049872885889E-6</v>
      </c>
      <c r="G55" s="1">
        <f t="shared" si="12"/>
        <v>1.8212322559175301E-5</v>
      </c>
      <c r="H55" s="1">
        <f t="shared" si="13"/>
        <v>1.8212322559175301E-5</v>
      </c>
      <c r="I55" s="1">
        <f t="shared" si="6"/>
        <v>0.70601567579239943</v>
      </c>
      <c r="J55" s="2">
        <v>0</v>
      </c>
      <c r="K55">
        <f t="shared" si="7"/>
        <v>5</v>
      </c>
      <c r="L55">
        <f t="shared" si="8"/>
        <v>0</v>
      </c>
      <c r="M55">
        <f t="shared" si="9"/>
        <v>1.4</v>
      </c>
    </row>
    <row r="56" spans="1:13">
      <c r="A56">
        <f t="shared" si="1"/>
        <v>52</v>
      </c>
      <c r="B56">
        <f t="shared" si="2"/>
        <v>4</v>
      </c>
      <c r="C56">
        <f t="shared" si="3"/>
        <v>4.0800000000000018</v>
      </c>
      <c r="D56">
        <f t="shared" si="4"/>
        <v>0.02</v>
      </c>
      <c r="E56">
        <f t="shared" si="10"/>
        <v>8.2579425813672486E-5</v>
      </c>
      <c r="F56">
        <f t="shared" si="11"/>
        <v>1.333394558430723E-5</v>
      </c>
      <c r="G56" s="1">
        <f t="shared" si="12"/>
        <v>4.878376974868071E-6</v>
      </c>
      <c r="H56" s="1">
        <f t="shared" si="13"/>
        <v>4.878376974868071E-6</v>
      </c>
      <c r="I56" s="1">
        <f t="shared" si="6"/>
        <v>0.7060338881149586</v>
      </c>
      <c r="J56" s="2">
        <v>0</v>
      </c>
      <c r="K56">
        <f t="shared" si="7"/>
        <v>5</v>
      </c>
      <c r="L56">
        <f t="shared" si="8"/>
        <v>0</v>
      </c>
      <c r="M56">
        <f t="shared" si="9"/>
        <v>1.4</v>
      </c>
    </row>
    <row r="57" spans="1:13">
      <c r="A57">
        <f t="shared" si="1"/>
        <v>53</v>
      </c>
      <c r="B57">
        <f t="shared" si="2"/>
        <v>4</v>
      </c>
      <c r="C57">
        <f t="shared" si="3"/>
        <v>4.1600000000000019</v>
      </c>
      <c r="D57">
        <f t="shared" si="4"/>
        <v>0.02</v>
      </c>
      <c r="E57">
        <f t="shared" si="10"/>
        <v>5.7243610563102376E-6</v>
      </c>
      <c r="F57">
        <f t="shared" si="11"/>
        <v>6.6063540575852791E-6</v>
      </c>
      <c r="G57" s="1">
        <f t="shared" si="12"/>
        <v>-1.7279770827172081E-6</v>
      </c>
      <c r="H57" s="1">
        <f t="shared" si="13"/>
        <v>-1.7279770827172081E-6</v>
      </c>
      <c r="I57" s="1">
        <f t="shared" si="6"/>
        <v>0.70603876649193342</v>
      </c>
      <c r="J57" s="2">
        <v>0</v>
      </c>
      <c r="K57">
        <f t="shared" si="7"/>
        <v>5</v>
      </c>
      <c r="L57">
        <f t="shared" si="8"/>
        <v>0</v>
      </c>
      <c r="M57">
        <f t="shared" si="9"/>
        <v>1.4</v>
      </c>
    </row>
    <row r="58" spans="1:13">
      <c r="A58">
        <f t="shared" si="1"/>
        <v>54</v>
      </c>
      <c r="B58">
        <f t="shared" si="2"/>
        <v>4</v>
      </c>
      <c r="C58">
        <f t="shared" si="3"/>
        <v>4.240000000000002</v>
      </c>
      <c r="D58">
        <f t="shared" si="4"/>
        <v>0.02</v>
      </c>
      <c r="E58">
        <f t="shared" si="10"/>
        <v>-1.7888781094205431E-5</v>
      </c>
      <c r="F58">
        <f t="shared" si="11"/>
        <v>4.5794888450231798E-7</v>
      </c>
      <c r="G58" s="1">
        <f t="shared" si="12"/>
        <v>-2.1859259672195259E-6</v>
      </c>
      <c r="H58" s="1">
        <f t="shared" si="13"/>
        <v>-2.1859259672195259E-6</v>
      </c>
      <c r="I58" s="1">
        <f t="shared" si="6"/>
        <v>0.70603703851485067</v>
      </c>
      <c r="J58" s="2">
        <v>0</v>
      </c>
      <c r="K58">
        <f t="shared" si="7"/>
        <v>5</v>
      </c>
      <c r="L58">
        <f t="shared" si="8"/>
        <v>0</v>
      </c>
      <c r="M58">
        <f t="shared" si="9"/>
        <v>1.4</v>
      </c>
    </row>
    <row r="59" spans="1:13">
      <c r="A59">
        <f t="shared" si="1"/>
        <v>55</v>
      </c>
      <c r="B59">
        <f t="shared" si="2"/>
        <v>4</v>
      </c>
      <c r="C59">
        <f t="shared" si="3"/>
        <v>4.3200000000000021</v>
      </c>
      <c r="D59">
        <f t="shared" si="4"/>
        <v>0.02</v>
      </c>
      <c r="E59">
        <f t="shared" si="10"/>
        <v>-1.1570758274400875E-5</v>
      </c>
      <c r="F59">
        <f t="shared" si="11"/>
        <v>-1.431102487460107E-6</v>
      </c>
      <c r="G59" s="1">
        <f t="shared" si="12"/>
        <v>-7.5482347975941893E-7</v>
      </c>
      <c r="H59" s="1">
        <f t="shared" si="13"/>
        <v>-7.5482347975941893E-7</v>
      </c>
      <c r="I59" s="1">
        <f t="shared" si="6"/>
        <v>0.70603485258888343</v>
      </c>
      <c r="J59" s="2">
        <v>0</v>
      </c>
      <c r="K59">
        <f t="shared" si="7"/>
        <v>5</v>
      </c>
      <c r="L59">
        <f t="shared" si="8"/>
        <v>0</v>
      </c>
      <c r="M59">
        <f t="shared" si="9"/>
        <v>1.4</v>
      </c>
    </row>
    <row r="60" spans="1:13">
      <c r="A60">
        <f t="shared" si="1"/>
        <v>56</v>
      </c>
      <c r="B60">
        <f t="shared" si="2"/>
        <v>4</v>
      </c>
      <c r="C60">
        <f t="shared" si="3"/>
        <v>4.4000000000000021</v>
      </c>
      <c r="D60">
        <f t="shared" si="4"/>
        <v>0.02</v>
      </c>
      <c r="E60">
        <f t="shared" si="10"/>
        <v>-1.7705739163529449E-6</v>
      </c>
      <c r="F60">
        <f t="shared" si="11"/>
        <v>-9.2566066193141501E-7</v>
      </c>
      <c r="G60" s="1">
        <f t="shared" si="12"/>
        <v>1.7083718217199608E-7</v>
      </c>
      <c r="H60" s="1">
        <f t="shared" si="13"/>
        <v>1.7083718217199608E-7</v>
      </c>
      <c r="I60" s="1">
        <f t="shared" si="6"/>
        <v>0.70603409776540371</v>
      </c>
      <c r="J60" s="2">
        <v>0</v>
      </c>
      <c r="K60">
        <f t="shared" si="7"/>
        <v>5</v>
      </c>
      <c r="L60">
        <f t="shared" si="8"/>
        <v>0</v>
      </c>
      <c r="M60">
        <f t="shared" si="9"/>
        <v>1.4</v>
      </c>
    </row>
    <row r="61" spans="1:13">
      <c r="A61">
        <f t="shared" si="1"/>
        <v>57</v>
      </c>
      <c r="B61">
        <f t="shared" si="2"/>
        <v>4</v>
      </c>
      <c r="C61">
        <f t="shared" si="3"/>
        <v>4.4800000000000022</v>
      </c>
      <c r="D61">
        <f t="shared" si="4"/>
        <v>0.02</v>
      </c>
      <c r="E61">
        <f t="shared" si="10"/>
        <v>2.1501108375639615E-6</v>
      </c>
      <c r="F61">
        <f t="shared" si="11"/>
        <v>-1.416459133081616E-7</v>
      </c>
      <c r="G61" s="1">
        <f t="shared" si="12"/>
        <v>3.1248309548015768E-7</v>
      </c>
      <c r="H61" s="1">
        <f t="shared" si="13"/>
        <v>3.1248309548015768E-7</v>
      </c>
      <c r="I61" s="1">
        <f t="shared" si="6"/>
        <v>0.70603426860258589</v>
      </c>
      <c r="J61" s="2">
        <v>0</v>
      </c>
      <c r="K61">
        <f t="shared" si="7"/>
        <v>5</v>
      </c>
      <c r="L61">
        <f t="shared" si="8"/>
        <v>0</v>
      </c>
      <c r="M61">
        <f t="shared" si="9"/>
        <v>1.4</v>
      </c>
    </row>
    <row r="62" spans="1:13">
      <c r="A62">
        <f t="shared" si="1"/>
        <v>58</v>
      </c>
      <c r="B62">
        <f t="shared" si="2"/>
        <v>4</v>
      </c>
      <c r="C62">
        <f t="shared" si="3"/>
        <v>4.5600000000000023</v>
      </c>
      <c r="D62">
        <f t="shared" si="4"/>
        <v>0.02</v>
      </c>
      <c r="E62">
        <f t="shared" si="10"/>
        <v>1.7607197560322146E-6</v>
      </c>
      <c r="F62">
        <f t="shared" si="11"/>
        <v>1.7200886700498437E-7</v>
      </c>
      <c r="G62" s="1">
        <f t="shared" si="12"/>
        <v>1.404742284751733E-7</v>
      </c>
      <c r="H62" s="1">
        <f t="shared" si="13"/>
        <v>1.404742284751733E-7</v>
      </c>
      <c r="I62" s="1">
        <f t="shared" si="6"/>
        <v>0.7060345810856814</v>
      </c>
      <c r="J62" s="2">
        <v>0</v>
      </c>
      <c r="K62">
        <f t="shared" si="7"/>
        <v>5</v>
      </c>
      <c r="L62">
        <f t="shared" si="8"/>
        <v>0</v>
      </c>
      <c r="M62">
        <f t="shared" si="9"/>
        <v>1.4</v>
      </c>
    </row>
    <row r="63" spans="1:13">
      <c r="A63">
        <f t="shared" si="1"/>
        <v>59</v>
      </c>
      <c r="B63">
        <f t="shared" si="2"/>
        <v>4</v>
      </c>
      <c r="C63">
        <f t="shared" si="3"/>
        <v>4.6400000000000023</v>
      </c>
      <c r="D63">
        <f t="shared" si="4"/>
        <v>0.02</v>
      </c>
      <c r="E63">
        <f t="shared" si="10"/>
        <v>4.615587285688884E-7</v>
      </c>
      <c r="F63">
        <f t="shared" si="11"/>
        <v>1.4085758048250439E-7</v>
      </c>
      <c r="G63" s="1">
        <f t="shared" si="12"/>
        <v>-3.8335200733108726E-10</v>
      </c>
      <c r="H63" s="1">
        <f t="shared" si="13"/>
        <v>-3.8335200733108726E-10</v>
      </c>
      <c r="I63" s="1">
        <f t="shared" si="6"/>
        <v>0.70603472155990987</v>
      </c>
      <c r="J63" s="2">
        <v>0</v>
      </c>
      <c r="K63">
        <f t="shared" si="7"/>
        <v>5</v>
      </c>
      <c r="L63">
        <f t="shared" si="8"/>
        <v>0</v>
      </c>
      <c r="M63">
        <f t="shared" si="9"/>
        <v>1.4</v>
      </c>
    </row>
    <row r="64" spans="1:13">
      <c r="A64">
        <f t="shared" si="1"/>
        <v>60</v>
      </c>
      <c r="B64">
        <f t="shared" si="2"/>
        <v>4</v>
      </c>
      <c r="C64">
        <f t="shared" si="3"/>
        <v>4.7200000000000024</v>
      </c>
      <c r="D64">
        <f t="shared" si="4"/>
        <v>0.02</v>
      </c>
      <c r="E64">
        <f t="shared" si="10"/>
        <v>-1.9911737271216158E-7</v>
      </c>
      <c r="F64">
        <f t="shared" si="11"/>
        <v>3.6924698285509757E-8</v>
      </c>
      <c r="G64" s="1">
        <f t="shared" si="12"/>
        <v>-3.7308050292840845E-8</v>
      </c>
      <c r="H64" s="1">
        <f t="shared" si="13"/>
        <v>-3.7308050292840845E-8</v>
      </c>
      <c r="I64" s="1">
        <f t="shared" si="6"/>
        <v>0.70603472117655786</v>
      </c>
      <c r="J64" s="2">
        <v>0</v>
      </c>
      <c r="K64">
        <f t="shared" si="7"/>
        <v>5</v>
      </c>
      <c r="L64">
        <f t="shared" si="8"/>
        <v>0</v>
      </c>
      <c r="M64">
        <f t="shared" si="9"/>
        <v>1.4</v>
      </c>
    </row>
    <row r="65" spans="1:13">
      <c r="A65">
        <f t="shared" si="1"/>
        <v>61</v>
      </c>
      <c r="B65">
        <f t="shared" si="2"/>
        <v>4</v>
      </c>
      <c r="C65">
        <f t="shared" si="3"/>
        <v>4.8000000000000025</v>
      </c>
      <c r="D65">
        <f t="shared" si="4"/>
        <v>0.02</v>
      </c>
      <c r="E65">
        <f t="shared" si="10"/>
        <v>-2.3823482906391788E-7</v>
      </c>
      <c r="F65">
        <f t="shared" si="11"/>
        <v>-1.5929389816972821E-8</v>
      </c>
      <c r="G65" s="1">
        <f t="shared" si="12"/>
        <v>-2.1378660475868023E-8</v>
      </c>
      <c r="H65" s="1">
        <f t="shared" si="13"/>
        <v>-2.1378660475868023E-8</v>
      </c>
      <c r="I65" s="1">
        <f t="shared" si="6"/>
        <v>0.70603468386850754</v>
      </c>
      <c r="J65" s="2">
        <v>0</v>
      </c>
      <c r="K65">
        <f t="shared" si="7"/>
        <v>5</v>
      </c>
      <c r="L65">
        <f t="shared" si="8"/>
        <v>0</v>
      </c>
      <c r="M65">
        <f t="shared" si="9"/>
        <v>1.4</v>
      </c>
    </row>
    <row r="66" spans="1:13">
      <c r="A66">
        <f t="shared" si="1"/>
        <v>62</v>
      </c>
      <c r="B66">
        <f t="shared" si="2"/>
        <v>4</v>
      </c>
      <c r="C66">
        <f t="shared" si="3"/>
        <v>4.8800000000000026</v>
      </c>
      <c r="D66">
        <f t="shared" si="4"/>
        <v>0.02</v>
      </c>
      <c r="E66">
        <f t="shared" si="10"/>
        <v>-8.4592156635578164E-8</v>
      </c>
      <c r="F66">
        <f t="shared" si="11"/>
        <v>-1.9058786325113252E-8</v>
      </c>
      <c r="G66" s="1">
        <f t="shared" si="12"/>
        <v>-2.3198741507547716E-9</v>
      </c>
      <c r="H66" s="1">
        <f t="shared" si="13"/>
        <v>-2.3198741507547716E-9</v>
      </c>
      <c r="I66" s="1">
        <f t="shared" si="6"/>
        <v>0.70603466248984703</v>
      </c>
      <c r="J66" s="2">
        <v>0</v>
      </c>
      <c r="K66">
        <f t="shared" si="7"/>
        <v>5</v>
      </c>
      <c r="L66">
        <f t="shared" si="8"/>
        <v>0</v>
      </c>
      <c r="M66">
        <f t="shared" si="9"/>
        <v>1.4</v>
      </c>
    </row>
    <row r="67" spans="1:13">
      <c r="A67">
        <f t="shared" si="1"/>
        <v>63</v>
      </c>
      <c r="B67">
        <f t="shared" si="2"/>
        <v>4</v>
      </c>
      <c r="C67">
        <f t="shared" si="3"/>
        <v>4.9600000000000026</v>
      </c>
      <c r="D67">
        <f t="shared" si="4"/>
        <v>0.02</v>
      </c>
      <c r="E67">
        <f t="shared" si="10"/>
        <v>1.5082930101384693E-8</v>
      </c>
      <c r="F67">
        <f t="shared" si="11"/>
        <v>-6.7673725308462449E-9</v>
      </c>
      <c r="G67" s="1">
        <f t="shared" si="12"/>
        <v>4.4474983800914734E-9</v>
      </c>
      <c r="H67" s="1">
        <f t="shared" si="13"/>
        <v>4.4474983800914734E-9</v>
      </c>
      <c r="I67" s="1">
        <f t="shared" si="6"/>
        <v>0.70603466016997285</v>
      </c>
      <c r="J67" s="2">
        <v>0</v>
      </c>
      <c r="K67">
        <f t="shared" si="7"/>
        <v>5</v>
      </c>
      <c r="L67">
        <f t="shared" si="8"/>
        <v>0</v>
      </c>
      <c r="M67">
        <f t="shared" si="9"/>
        <v>1.4</v>
      </c>
    </row>
    <row r="68" spans="1:13">
      <c r="A68">
        <f t="shared" si="1"/>
        <v>64</v>
      </c>
      <c r="B68">
        <f t="shared" si="2"/>
        <v>4</v>
      </c>
      <c r="C68">
        <f t="shared" si="3"/>
        <v>5.0400000000000027</v>
      </c>
      <c r="D68">
        <f t="shared" si="4"/>
        <v>0.02</v>
      </c>
      <c r="E68">
        <f t="shared" si="10"/>
        <v>3.1711813443642105E-8</v>
      </c>
      <c r="F68">
        <f t="shared" si="11"/>
        <v>1.2066344081107755E-9</v>
      </c>
      <c r="G68" s="1">
        <f t="shared" si="12"/>
        <v>3.2408639719806981E-9</v>
      </c>
      <c r="H68" s="1">
        <f t="shared" si="13"/>
        <v>3.2408639719806981E-9</v>
      </c>
      <c r="I68" s="1">
        <f t="shared" si="6"/>
        <v>0.70603466461747122</v>
      </c>
      <c r="J68" s="2">
        <v>0</v>
      </c>
      <c r="K68">
        <f t="shared" si="7"/>
        <v>5</v>
      </c>
      <c r="L68">
        <f t="shared" si="8"/>
        <v>0</v>
      </c>
      <c r="M68">
        <f t="shared" si="9"/>
        <v>1.4</v>
      </c>
    </row>
    <row r="69" spans="1:13">
      <c r="A69">
        <f t="shared" si="1"/>
        <v>65</v>
      </c>
      <c r="B69">
        <f t="shared" si="2"/>
        <v>4</v>
      </c>
      <c r="C69">
        <f t="shared" si="3"/>
        <v>5.1200000000000028</v>
      </c>
      <c r="D69">
        <f t="shared" si="4"/>
        <v>0.02</v>
      </c>
      <c r="E69">
        <f t="shared" si="10"/>
        <v>1.4515031688548406E-8</v>
      </c>
      <c r="F69">
        <f t="shared" si="11"/>
        <v>2.5369450754913681E-9</v>
      </c>
      <c r="G69" s="1">
        <f t="shared" si="12"/>
        <v>7.0391889648932993E-10</v>
      </c>
      <c r="H69" s="1">
        <f t="shared" si="13"/>
        <v>7.0391889648932993E-10</v>
      </c>
      <c r="I69" s="1">
        <f t="shared" si="6"/>
        <v>0.70603466785833524</v>
      </c>
      <c r="J69" s="2">
        <v>0</v>
      </c>
      <c r="K69">
        <f t="shared" si="7"/>
        <v>5</v>
      </c>
      <c r="L69">
        <f t="shared" si="8"/>
        <v>0</v>
      </c>
      <c r="M69">
        <f t="shared" si="9"/>
        <v>1.4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Q69"/>
  <sheetViews>
    <sheetView tabSelected="1" topLeftCell="D1" workbookViewId="0">
      <selection activeCell="M37" sqref="M37"/>
    </sheetView>
  </sheetViews>
  <sheetFormatPr defaultRowHeight="13.5"/>
  <cols>
    <col min="3" max="3" width="13" customWidth="1"/>
    <col min="4" max="4" width="11.375" customWidth="1"/>
    <col min="5" max="8" width="12.625" customWidth="1"/>
    <col min="9" max="9" width="16.875" bestFit="1" customWidth="1"/>
    <col min="10" max="10" width="10.875" style="1" customWidth="1"/>
    <col min="11" max="11" width="9" style="1"/>
    <col min="12" max="12" width="17.375" style="1" bestFit="1" customWidth="1"/>
    <col min="13" max="13" width="8.75" bestFit="1" customWidth="1"/>
  </cols>
  <sheetData>
    <row r="2" spans="1:17">
      <c r="B2" s="2"/>
      <c r="C2" t="s">
        <v>6</v>
      </c>
    </row>
    <row r="3" spans="1:17">
      <c r="J3" s="1" t="s">
        <v>5</v>
      </c>
    </row>
    <row r="4" spans="1:17" ht="27">
      <c r="B4" t="s">
        <v>11</v>
      </c>
      <c r="C4" t="s">
        <v>12</v>
      </c>
      <c r="D4" t="s">
        <v>13</v>
      </c>
      <c r="E4" t="s">
        <v>3</v>
      </c>
      <c r="F4" t="s">
        <v>16</v>
      </c>
      <c r="G4" t="s">
        <v>17</v>
      </c>
      <c r="H4" t="s">
        <v>18</v>
      </c>
      <c r="I4" s="3" t="s">
        <v>4</v>
      </c>
      <c r="J4" s="1" t="s">
        <v>9</v>
      </c>
      <c r="K4" s="1" t="s">
        <v>10</v>
      </c>
      <c r="L4" s="1" t="s">
        <v>15</v>
      </c>
      <c r="M4" t="s">
        <v>14</v>
      </c>
      <c r="N4" t="s">
        <v>0</v>
      </c>
      <c r="O4" t="s">
        <v>2</v>
      </c>
      <c r="P4" t="s">
        <v>1</v>
      </c>
    </row>
    <row r="5" spans="1:17">
      <c r="A5">
        <v>1</v>
      </c>
      <c r="B5" s="2">
        <v>4</v>
      </c>
      <c r="C5" s="2">
        <f>0</f>
        <v>0</v>
      </c>
      <c r="D5" s="2">
        <v>0.02</v>
      </c>
      <c r="E5">
        <v>0</v>
      </c>
      <c r="I5" s="4">
        <v>0</v>
      </c>
      <c r="J5" s="1">
        <v>0</v>
      </c>
      <c r="K5" s="1">
        <v>0</v>
      </c>
      <c r="L5" s="1">
        <v>0</v>
      </c>
      <c r="M5" s="4">
        <v>0</v>
      </c>
      <c r="N5" s="2">
        <v>5</v>
      </c>
      <c r="O5" s="2">
        <v>0</v>
      </c>
      <c r="P5" s="2">
        <v>1.4</v>
      </c>
    </row>
    <row r="6" spans="1:17">
      <c r="A6">
        <f>A5+1</f>
        <v>2</v>
      </c>
      <c r="B6">
        <f>B5</f>
        <v>4</v>
      </c>
      <c r="C6">
        <f>B5*D5+C5</f>
        <v>0.08</v>
      </c>
      <c r="D6">
        <f>D5</f>
        <v>0.02</v>
      </c>
      <c r="E6">
        <v>0</v>
      </c>
      <c r="I6">
        <f>D5*B5*SIN(F5+G5+H5)</f>
        <v>0</v>
      </c>
      <c r="J6" s="1">
        <f>J5-I6+M6</f>
        <v>0</v>
      </c>
      <c r="K6" s="1">
        <f>J6-M6</f>
        <v>0</v>
      </c>
      <c r="L6" s="1">
        <f>L5+J5</f>
        <v>0</v>
      </c>
      <c r="M6" s="4">
        <v>0</v>
      </c>
      <c r="N6">
        <f>N5</f>
        <v>5</v>
      </c>
      <c r="O6">
        <f>O5</f>
        <v>0</v>
      </c>
      <c r="P6">
        <f>P5</f>
        <v>1.4</v>
      </c>
    </row>
    <row r="7" spans="1:17">
      <c r="A7">
        <f t="shared" ref="A7:A69" si="0">A6+1</f>
        <v>3</v>
      </c>
      <c r="B7">
        <f t="shared" ref="B7:B69" si="1">B6</f>
        <v>4</v>
      </c>
      <c r="C7">
        <f t="shared" ref="C7:C69" si="2">B6*D6+C6</f>
        <v>0.16</v>
      </c>
      <c r="D7">
        <f t="shared" ref="D7:D69" si="3">D6</f>
        <v>0.02</v>
      </c>
      <c r="E7">
        <f>N6*J6+P6*(J6-J5)+O6*L6</f>
        <v>0</v>
      </c>
      <c r="I7">
        <f t="shared" ref="I7:I69" si="4">D6*B6*SIN(F6+G6+H6)</f>
        <v>0</v>
      </c>
      <c r="J7" s="1">
        <f>J6-I7+M7</f>
        <v>0.2</v>
      </c>
      <c r="K7" s="1">
        <f t="shared" ref="K7:K69" si="5">J7-M7</f>
        <v>0</v>
      </c>
      <c r="L7" s="1">
        <f t="shared" ref="L7:L69" si="6">L6+J6</f>
        <v>0</v>
      </c>
      <c r="M7" s="2">
        <v>0.2</v>
      </c>
      <c r="N7">
        <f t="shared" ref="N7:P22" si="7">N6</f>
        <v>5</v>
      </c>
      <c r="O7">
        <f t="shared" si="7"/>
        <v>0</v>
      </c>
      <c r="P7">
        <f t="shared" si="7"/>
        <v>1.4</v>
      </c>
      <c r="Q7" t="s">
        <v>7</v>
      </c>
    </row>
    <row r="8" spans="1:17">
      <c r="A8">
        <f t="shared" si="0"/>
        <v>4</v>
      </c>
      <c r="B8">
        <f t="shared" si="1"/>
        <v>4</v>
      </c>
      <c r="C8">
        <f t="shared" si="2"/>
        <v>0.24</v>
      </c>
      <c r="D8">
        <f t="shared" si="3"/>
        <v>0.02</v>
      </c>
      <c r="E8">
        <f t="shared" ref="E8:E69" si="8">N7*J7+P7*(J7-J6)+O7*L7</f>
        <v>1.28</v>
      </c>
      <c r="F8">
        <f>E7*0.5</f>
        <v>0</v>
      </c>
      <c r="G8">
        <f>E6*0.3</f>
        <v>0</v>
      </c>
      <c r="H8">
        <f>E5*0.1</f>
        <v>0</v>
      </c>
      <c r="I8">
        <f t="shared" si="4"/>
        <v>0</v>
      </c>
      <c r="J8" s="1">
        <f>J7-I8+M8</f>
        <v>0.2</v>
      </c>
      <c r="K8" s="1">
        <f t="shared" si="5"/>
        <v>0.2</v>
      </c>
      <c r="L8" s="1">
        <f t="shared" si="6"/>
        <v>0.2</v>
      </c>
      <c r="M8" s="2">
        <v>0</v>
      </c>
      <c r="N8">
        <f t="shared" si="7"/>
        <v>5</v>
      </c>
      <c r="O8">
        <f t="shared" si="7"/>
        <v>0</v>
      </c>
      <c r="P8">
        <f t="shared" si="7"/>
        <v>1.4</v>
      </c>
    </row>
    <row r="9" spans="1:17">
      <c r="A9">
        <f t="shared" si="0"/>
        <v>5</v>
      </c>
      <c r="B9">
        <f t="shared" si="1"/>
        <v>4</v>
      </c>
      <c r="C9">
        <f t="shared" si="2"/>
        <v>0.32</v>
      </c>
      <c r="D9">
        <f t="shared" si="3"/>
        <v>0.02</v>
      </c>
      <c r="E9">
        <f t="shared" si="8"/>
        <v>1</v>
      </c>
      <c r="F9">
        <f t="shared" ref="F9:F69" si="9">E8*0.5</f>
        <v>0.64</v>
      </c>
      <c r="G9">
        <f t="shared" ref="G9:G33" si="10">E7*0.3</f>
        <v>0</v>
      </c>
      <c r="H9">
        <f t="shared" ref="H9:H33" si="11">E6*0.1</f>
        <v>0</v>
      </c>
      <c r="I9">
        <f t="shared" si="4"/>
        <v>0</v>
      </c>
      <c r="J9" s="1">
        <f>J8-I9+M9</f>
        <v>0.2</v>
      </c>
      <c r="K9" s="1">
        <f t="shared" si="5"/>
        <v>0.2</v>
      </c>
      <c r="L9" s="1">
        <f t="shared" si="6"/>
        <v>0.4</v>
      </c>
      <c r="M9" s="2">
        <v>0</v>
      </c>
      <c r="N9">
        <f t="shared" si="7"/>
        <v>5</v>
      </c>
      <c r="O9">
        <f t="shared" si="7"/>
        <v>0</v>
      </c>
      <c r="P9">
        <f t="shared" si="7"/>
        <v>1.4</v>
      </c>
    </row>
    <row r="10" spans="1:17">
      <c r="A10">
        <f t="shared" si="0"/>
        <v>6</v>
      </c>
      <c r="B10">
        <f t="shared" si="1"/>
        <v>4</v>
      </c>
      <c r="C10">
        <f t="shared" si="2"/>
        <v>0.4</v>
      </c>
      <c r="D10">
        <f t="shared" si="3"/>
        <v>0.02</v>
      </c>
      <c r="E10">
        <f t="shared" si="8"/>
        <v>1</v>
      </c>
      <c r="F10">
        <f t="shared" si="9"/>
        <v>0.5</v>
      </c>
      <c r="G10">
        <f t="shared" si="10"/>
        <v>0.38400000000000001</v>
      </c>
      <c r="H10">
        <f t="shared" si="11"/>
        <v>0</v>
      </c>
      <c r="I10">
        <f t="shared" si="4"/>
        <v>4.7775635308991371E-2</v>
      </c>
      <c r="J10" s="1">
        <f>J9-I10+M10</f>
        <v>0.15222436469100864</v>
      </c>
      <c r="K10" s="1">
        <f t="shared" si="5"/>
        <v>0.15222436469100864</v>
      </c>
      <c r="L10" s="1">
        <f t="shared" si="6"/>
        <v>0.60000000000000009</v>
      </c>
      <c r="M10" s="2"/>
      <c r="N10">
        <f t="shared" si="7"/>
        <v>5</v>
      </c>
      <c r="O10">
        <f t="shared" si="7"/>
        <v>0</v>
      </c>
      <c r="P10">
        <f t="shared" si="7"/>
        <v>1.4</v>
      </c>
    </row>
    <row r="11" spans="1:17">
      <c r="A11">
        <f t="shared" si="0"/>
        <v>7</v>
      </c>
      <c r="B11">
        <f t="shared" si="1"/>
        <v>4</v>
      </c>
      <c r="C11">
        <f t="shared" si="2"/>
        <v>0.48000000000000004</v>
      </c>
      <c r="D11">
        <f t="shared" si="3"/>
        <v>0.02</v>
      </c>
      <c r="E11">
        <f t="shared" si="8"/>
        <v>0.69423593402245531</v>
      </c>
      <c r="F11">
        <f t="shared" si="9"/>
        <v>0.5</v>
      </c>
      <c r="G11">
        <f t="shared" si="10"/>
        <v>0.3</v>
      </c>
      <c r="H11">
        <f t="shared" si="11"/>
        <v>0.128</v>
      </c>
      <c r="I11">
        <f t="shared" si="4"/>
        <v>6.1862504862134411E-2</v>
      </c>
      <c r="J11" s="1">
        <f>J10-I11+M11</f>
        <v>9.0361859828874236E-2</v>
      </c>
      <c r="K11" s="1">
        <f t="shared" si="5"/>
        <v>9.0361859828874236E-2</v>
      </c>
      <c r="L11" s="1">
        <f t="shared" si="6"/>
        <v>0.75222436469100873</v>
      </c>
      <c r="M11" s="2"/>
      <c r="N11">
        <f t="shared" si="7"/>
        <v>5</v>
      </c>
      <c r="O11">
        <f t="shared" si="7"/>
        <v>0</v>
      </c>
      <c r="P11">
        <f t="shared" si="7"/>
        <v>1.4</v>
      </c>
    </row>
    <row r="12" spans="1:17">
      <c r="A12">
        <f t="shared" si="0"/>
        <v>8</v>
      </c>
      <c r="B12">
        <f t="shared" si="1"/>
        <v>4</v>
      </c>
      <c r="C12">
        <f t="shared" si="2"/>
        <v>0.56000000000000005</v>
      </c>
      <c r="D12">
        <f t="shared" si="3"/>
        <v>0.02</v>
      </c>
      <c r="E12">
        <f t="shared" si="8"/>
        <v>0.36520179233738304</v>
      </c>
      <c r="F12">
        <f t="shared" si="9"/>
        <v>0.34711796701122766</v>
      </c>
      <c r="G12">
        <f t="shared" si="10"/>
        <v>0.3</v>
      </c>
      <c r="H12">
        <f t="shared" si="11"/>
        <v>0.1</v>
      </c>
      <c r="I12">
        <f t="shared" si="4"/>
        <v>6.4033813638157369E-2</v>
      </c>
      <c r="J12" s="1">
        <f>J11-I12+M12</f>
        <v>2.6328046190716867E-2</v>
      </c>
      <c r="K12" s="1">
        <f t="shared" si="5"/>
        <v>2.6328046190716867E-2</v>
      </c>
      <c r="L12" s="1">
        <f t="shared" si="6"/>
        <v>0.84258622451988296</v>
      </c>
      <c r="M12" s="2"/>
      <c r="N12">
        <f t="shared" si="7"/>
        <v>5</v>
      </c>
      <c r="O12">
        <f t="shared" si="7"/>
        <v>0</v>
      </c>
      <c r="P12">
        <f t="shared" si="7"/>
        <v>1.4</v>
      </c>
    </row>
    <row r="13" spans="1:17">
      <c r="A13">
        <f t="shared" si="0"/>
        <v>9</v>
      </c>
      <c r="B13">
        <f t="shared" si="1"/>
        <v>4</v>
      </c>
      <c r="C13">
        <f t="shared" si="2"/>
        <v>0.64</v>
      </c>
      <c r="D13">
        <f t="shared" si="3"/>
        <v>0.02</v>
      </c>
      <c r="E13">
        <f t="shared" si="8"/>
        <v>4.1992891860164042E-2</v>
      </c>
      <c r="F13">
        <f t="shared" si="9"/>
        <v>0.18260089616869152</v>
      </c>
      <c r="G13">
        <f t="shared" si="10"/>
        <v>0.20827078020673659</v>
      </c>
      <c r="H13">
        <f t="shared" si="11"/>
        <v>0.1</v>
      </c>
      <c r="I13">
        <f t="shared" si="4"/>
        <v>5.4362174448180901E-2</v>
      </c>
      <c r="J13" s="1">
        <f>J12-I13+M13</f>
        <v>-2.8034128257464035E-2</v>
      </c>
      <c r="K13" s="1">
        <f t="shared" si="5"/>
        <v>-2.8034128257464035E-2</v>
      </c>
      <c r="L13" s="1">
        <f t="shared" si="6"/>
        <v>0.86891427071059979</v>
      </c>
      <c r="M13" s="2">
        <v>0</v>
      </c>
      <c r="N13">
        <f t="shared" si="7"/>
        <v>5</v>
      </c>
      <c r="O13">
        <f t="shared" si="7"/>
        <v>0</v>
      </c>
      <c r="P13">
        <f t="shared" si="7"/>
        <v>1.4</v>
      </c>
    </row>
    <row r="14" spans="1:17">
      <c r="A14">
        <f t="shared" si="0"/>
        <v>10</v>
      </c>
      <c r="B14">
        <f t="shared" si="1"/>
        <v>4</v>
      </c>
      <c r="C14">
        <f t="shared" si="2"/>
        <v>0.72</v>
      </c>
      <c r="D14">
        <f t="shared" si="3"/>
        <v>0.02</v>
      </c>
      <c r="E14">
        <f t="shared" si="8"/>
        <v>-0.21627768551477344</v>
      </c>
      <c r="F14">
        <f t="shared" si="9"/>
        <v>2.0996445930082021E-2</v>
      </c>
      <c r="G14">
        <f t="shared" si="10"/>
        <v>0.10956053770121491</v>
      </c>
      <c r="H14">
        <f t="shared" si="11"/>
        <v>6.9423593402245534E-2</v>
      </c>
      <c r="I14">
        <f t="shared" si="4"/>
        <v>3.7711585438917998E-2</v>
      </c>
      <c r="J14" s="1">
        <f>J13-I14+M14</f>
        <v>-6.5745713696382033E-2</v>
      </c>
      <c r="K14" s="1">
        <f t="shared" si="5"/>
        <v>-6.5745713696382033E-2</v>
      </c>
      <c r="L14" s="1">
        <f t="shared" si="6"/>
        <v>0.8408801424531358</v>
      </c>
      <c r="M14" s="2">
        <v>0</v>
      </c>
      <c r="N14">
        <f t="shared" si="7"/>
        <v>5</v>
      </c>
      <c r="O14">
        <f t="shared" si="7"/>
        <v>0</v>
      </c>
      <c r="P14">
        <f t="shared" si="7"/>
        <v>1.4</v>
      </c>
    </row>
    <row r="15" spans="1:17">
      <c r="A15">
        <f t="shared" si="0"/>
        <v>11</v>
      </c>
      <c r="B15">
        <f t="shared" si="1"/>
        <v>4</v>
      </c>
      <c r="C15">
        <f t="shared" si="2"/>
        <v>0.79999999999999993</v>
      </c>
      <c r="D15">
        <f t="shared" si="3"/>
        <v>0.02</v>
      </c>
      <c r="E15">
        <f t="shared" si="8"/>
        <v>-0.3815247880963954</v>
      </c>
      <c r="F15">
        <f t="shared" si="9"/>
        <v>-0.10813884275738672</v>
      </c>
      <c r="G15">
        <f t="shared" si="10"/>
        <v>1.2597867558049211E-2</v>
      </c>
      <c r="H15">
        <f t="shared" si="11"/>
        <v>3.6520179233738306E-2</v>
      </c>
      <c r="I15">
        <f t="shared" si="4"/>
        <v>1.5892023596585654E-2</v>
      </c>
      <c r="J15" s="1">
        <f>J14-I15+M15</f>
        <v>-8.1637737292967694E-2</v>
      </c>
      <c r="K15" s="1">
        <f t="shared" si="5"/>
        <v>-8.1637737292967694E-2</v>
      </c>
      <c r="L15" s="1">
        <f t="shared" si="6"/>
        <v>0.77513442875675376</v>
      </c>
      <c r="M15" s="2">
        <v>0</v>
      </c>
      <c r="N15">
        <f t="shared" si="7"/>
        <v>5</v>
      </c>
      <c r="O15">
        <f t="shared" si="7"/>
        <v>0</v>
      </c>
      <c r="P15">
        <f t="shared" si="7"/>
        <v>1.4</v>
      </c>
    </row>
    <row r="16" spans="1:17">
      <c r="A16">
        <f t="shared" si="0"/>
        <v>12</v>
      </c>
      <c r="B16">
        <f t="shared" si="1"/>
        <v>4</v>
      </c>
      <c r="C16">
        <f t="shared" si="2"/>
        <v>0.87999999999999989</v>
      </c>
      <c r="D16">
        <f t="shared" si="3"/>
        <v>0.02</v>
      </c>
      <c r="E16">
        <f t="shared" si="8"/>
        <v>-0.43043751950005837</v>
      </c>
      <c r="F16">
        <f t="shared" si="9"/>
        <v>-0.1907623940481977</v>
      </c>
      <c r="G16">
        <f t="shared" si="10"/>
        <v>-6.4883305654432025E-2</v>
      </c>
      <c r="H16">
        <f t="shared" si="11"/>
        <v>4.1992891860164047E-3</v>
      </c>
      <c r="I16">
        <f t="shared" si="4"/>
        <v>-4.7189228713474321E-3</v>
      </c>
      <c r="J16" s="1">
        <f>J15-I16+M16</f>
        <v>-7.6918814421620268E-2</v>
      </c>
      <c r="K16" s="1">
        <f t="shared" si="5"/>
        <v>-7.6918814421620268E-2</v>
      </c>
      <c r="L16" s="1">
        <f t="shared" si="6"/>
        <v>0.69349669146378612</v>
      </c>
      <c r="M16" s="2">
        <v>0</v>
      </c>
      <c r="N16">
        <f t="shared" si="7"/>
        <v>5</v>
      </c>
      <c r="O16">
        <f t="shared" si="7"/>
        <v>0</v>
      </c>
      <c r="P16">
        <f t="shared" si="7"/>
        <v>1.4</v>
      </c>
    </row>
    <row r="17" spans="1:17">
      <c r="A17">
        <f t="shared" si="0"/>
        <v>13</v>
      </c>
      <c r="B17">
        <f t="shared" si="1"/>
        <v>4</v>
      </c>
      <c r="C17">
        <f t="shared" si="2"/>
        <v>0.95999999999999985</v>
      </c>
      <c r="D17">
        <f t="shared" si="3"/>
        <v>0.02</v>
      </c>
      <c r="E17">
        <f t="shared" si="8"/>
        <v>-0.37798758008821498</v>
      </c>
      <c r="F17">
        <f t="shared" si="9"/>
        <v>-0.21521875975002919</v>
      </c>
      <c r="G17">
        <f t="shared" si="10"/>
        <v>-0.11445743642891862</v>
      </c>
      <c r="H17">
        <f t="shared" si="11"/>
        <v>-2.1627768551477345E-2</v>
      </c>
      <c r="I17">
        <f t="shared" si="4"/>
        <v>-1.9904411606801304E-2</v>
      </c>
      <c r="J17" s="1">
        <f>J16-I17+M17</f>
        <v>-5.7014402814818968E-2</v>
      </c>
      <c r="K17" s="1">
        <f t="shared" si="5"/>
        <v>-5.7014402814818968E-2</v>
      </c>
      <c r="L17" s="1">
        <f t="shared" si="6"/>
        <v>0.61657787704216582</v>
      </c>
      <c r="M17" s="2">
        <v>0</v>
      </c>
      <c r="N17">
        <f t="shared" si="7"/>
        <v>5</v>
      </c>
      <c r="O17">
        <f t="shared" si="7"/>
        <v>0</v>
      </c>
      <c r="P17">
        <f t="shared" si="7"/>
        <v>1.4</v>
      </c>
    </row>
    <row r="18" spans="1:17">
      <c r="A18">
        <f t="shared" si="0"/>
        <v>14</v>
      </c>
      <c r="B18">
        <f t="shared" si="1"/>
        <v>4</v>
      </c>
      <c r="C18">
        <f t="shared" si="2"/>
        <v>1.0399999999999998</v>
      </c>
      <c r="D18">
        <f t="shared" si="3"/>
        <v>0.02</v>
      </c>
      <c r="E18">
        <f t="shared" si="8"/>
        <v>-0.25720583782457301</v>
      </c>
      <c r="F18">
        <f t="shared" si="9"/>
        <v>-0.18899379004410749</v>
      </c>
      <c r="G18">
        <f t="shared" si="10"/>
        <v>-0.1291312558500175</v>
      </c>
      <c r="H18">
        <f t="shared" si="11"/>
        <v>-3.815247880963954E-2</v>
      </c>
      <c r="I18">
        <f t="shared" si="4"/>
        <v>-2.7529793958076556E-2</v>
      </c>
      <c r="J18" s="1">
        <f>J17-I18+M18</f>
        <v>-2.9484608856742412E-2</v>
      </c>
      <c r="K18" s="1">
        <f t="shared" si="5"/>
        <v>-2.9484608856742412E-2</v>
      </c>
      <c r="L18" s="1">
        <f t="shared" si="6"/>
        <v>0.55956347422734687</v>
      </c>
      <c r="M18" s="2">
        <v>0</v>
      </c>
      <c r="N18">
        <f t="shared" si="7"/>
        <v>5</v>
      </c>
      <c r="O18">
        <f t="shared" si="7"/>
        <v>0</v>
      </c>
      <c r="P18">
        <f t="shared" si="7"/>
        <v>1.4</v>
      </c>
    </row>
    <row r="19" spans="1:17">
      <c r="A19">
        <f t="shared" si="0"/>
        <v>15</v>
      </c>
      <c r="B19">
        <f t="shared" si="1"/>
        <v>4</v>
      </c>
      <c r="C19">
        <f t="shared" si="2"/>
        <v>1.1199999999999999</v>
      </c>
      <c r="D19">
        <f t="shared" si="3"/>
        <v>0.02</v>
      </c>
      <c r="E19">
        <f t="shared" si="8"/>
        <v>-0.10888133274240488</v>
      </c>
      <c r="F19">
        <f t="shared" si="9"/>
        <v>-0.12860291891228651</v>
      </c>
      <c r="G19">
        <f t="shared" si="10"/>
        <v>-0.11339627402646449</v>
      </c>
      <c r="H19">
        <f t="shared" si="11"/>
        <v>-4.3043751950005843E-2</v>
      </c>
      <c r="I19">
        <f t="shared" si="4"/>
        <v>-2.7903035825364811E-2</v>
      </c>
      <c r="J19" s="1">
        <f>J18-I19+M19</f>
        <v>-1.5815730313776012E-3</v>
      </c>
      <c r="K19" s="1">
        <f t="shared" si="5"/>
        <v>-1.5815730313776012E-3</v>
      </c>
      <c r="L19" s="1">
        <f t="shared" si="6"/>
        <v>0.53007886537060445</v>
      </c>
      <c r="M19" s="2">
        <v>0</v>
      </c>
      <c r="N19">
        <f t="shared" si="7"/>
        <v>5</v>
      </c>
      <c r="O19">
        <f t="shared" si="7"/>
        <v>0</v>
      </c>
      <c r="P19">
        <f t="shared" si="7"/>
        <v>1.4</v>
      </c>
    </row>
    <row r="20" spans="1:17">
      <c r="A20">
        <f t="shared" si="0"/>
        <v>16</v>
      </c>
      <c r="B20">
        <f t="shared" si="1"/>
        <v>4</v>
      </c>
      <c r="C20">
        <f t="shared" si="2"/>
        <v>1.2</v>
      </c>
      <c r="D20">
        <f t="shared" si="3"/>
        <v>0.02</v>
      </c>
      <c r="E20">
        <f t="shared" si="8"/>
        <v>3.1156384998622725E-2</v>
      </c>
      <c r="F20">
        <f t="shared" si="9"/>
        <v>-5.4440666371202442E-2</v>
      </c>
      <c r="G20">
        <f t="shared" si="10"/>
        <v>-7.7161751347371896E-2</v>
      </c>
      <c r="H20">
        <f t="shared" si="11"/>
        <v>-3.7798758008821501E-2</v>
      </c>
      <c r="I20">
        <f t="shared" si="4"/>
        <v>-2.2495893087914776E-2</v>
      </c>
      <c r="J20" s="1">
        <f>J19-I20+M20</f>
        <v>2.0914320056537174E-2</v>
      </c>
      <c r="K20" s="1">
        <f t="shared" si="5"/>
        <v>2.0914320056537174E-2</v>
      </c>
      <c r="L20" s="1">
        <f t="shared" si="6"/>
        <v>0.52849729233922682</v>
      </c>
      <c r="M20" s="2">
        <v>0</v>
      </c>
      <c r="N20">
        <f t="shared" si="7"/>
        <v>5</v>
      </c>
      <c r="O20">
        <f t="shared" si="7"/>
        <v>0</v>
      </c>
      <c r="P20">
        <f t="shared" si="7"/>
        <v>1.4</v>
      </c>
    </row>
    <row r="21" spans="1:17">
      <c r="A21">
        <f t="shared" si="0"/>
        <v>17</v>
      </c>
      <c r="B21">
        <f t="shared" si="1"/>
        <v>4</v>
      </c>
      <c r="C21">
        <f t="shared" si="2"/>
        <v>1.28</v>
      </c>
      <c r="D21">
        <f t="shared" si="3"/>
        <v>0.02</v>
      </c>
      <c r="E21">
        <f t="shared" si="8"/>
        <v>0.13606585060576656</v>
      </c>
      <c r="F21">
        <f t="shared" si="9"/>
        <v>1.5578192499311362E-2</v>
      </c>
      <c r="G21">
        <f t="shared" si="10"/>
        <v>-3.2664399822721464E-2</v>
      </c>
      <c r="H21">
        <f t="shared" si="11"/>
        <v>-2.5720583782457302E-2</v>
      </c>
      <c r="I21">
        <f t="shared" si="4"/>
        <v>-1.3487370135003444E-2</v>
      </c>
      <c r="J21" s="1">
        <f>J20-I21+M21</f>
        <v>3.4401690191540615E-2</v>
      </c>
      <c r="K21" s="1">
        <f t="shared" si="5"/>
        <v>3.4401690191540615E-2</v>
      </c>
      <c r="L21" s="1">
        <f t="shared" si="6"/>
        <v>0.54941161239576397</v>
      </c>
      <c r="M21" s="2">
        <v>0</v>
      </c>
      <c r="N21">
        <f t="shared" si="7"/>
        <v>5</v>
      </c>
      <c r="O21">
        <f t="shared" si="7"/>
        <v>0</v>
      </c>
      <c r="P21">
        <f t="shared" si="7"/>
        <v>1.4</v>
      </c>
    </row>
    <row r="22" spans="1:17">
      <c r="A22">
        <f t="shared" si="0"/>
        <v>18</v>
      </c>
      <c r="B22">
        <f t="shared" si="1"/>
        <v>4</v>
      </c>
      <c r="C22">
        <f t="shared" si="2"/>
        <v>1.36</v>
      </c>
      <c r="D22">
        <f t="shared" si="3"/>
        <v>0.02</v>
      </c>
      <c r="E22">
        <f t="shared" si="8"/>
        <v>0.19089076914670788</v>
      </c>
      <c r="F22">
        <f t="shared" si="9"/>
        <v>6.8032925302883282E-2</v>
      </c>
      <c r="G22">
        <f t="shared" si="10"/>
        <v>9.3469154995868171E-3</v>
      </c>
      <c r="H22">
        <f t="shared" si="11"/>
        <v>-1.0888133274240489E-2</v>
      </c>
      <c r="I22">
        <f t="shared" si="4"/>
        <v>-3.4234975165743278E-3</v>
      </c>
      <c r="J22" s="1">
        <f>J21-I22+M22</f>
        <v>3.7825187708114945E-2</v>
      </c>
      <c r="K22" s="1">
        <f t="shared" si="5"/>
        <v>3.7825187708114945E-2</v>
      </c>
      <c r="L22" s="1">
        <f t="shared" si="6"/>
        <v>0.58381330258730457</v>
      </c>
      <c r="M22" s="2">
        <v>0</v>
      </c>
      <c r="N22">
        <f t="shared" si="7"/>
        <v>5</v>
      </c>
      <c r="O22">
        <f t="shared" si="7"/>
        <v>0</v>
      </c>
      <c r="P22">
        <f t="shared" si="7"/>
        <v>1.4</v>
      </c>
    </row>
    <row r="23" spans="1:17">
      <c r="A23">
        <f t="shared" si="0"/>
        <v>19</v>
      </c>
      <c r="B23">
        <f t="shared" si="1"/>
        <v>4</v>
      </c>
      <c r="C23">
        <f t="shared" si="2"/>
        <v>1.4400000000000002</v>
      </c>
      <c r="D23">
        <f t="shared" si="3"/>
        <v>0.02</v>
      </c>
      <c r="E23">
        <f t="shared" si="8"/>
        <v>0.19391883506377877</v>
      </c>
      <c r="F23">
        <f t="shared" si="9"/>
        <v>9.5445384573353942E-2</v>
      </c>
      <c r="G23">
        <f t="shared" si="10"/>
        <v>4.0819755181729971E-2</v>
      </c>
      <c r="H23">
        <f t="shared" si="11"/>
        <v>3.1156384998622727E-3</v>
      </c>
      <c r="I23">
        <f t="shared" si="4"/>
        <v>5.3154178736282403E-3</v>
      </c>
      <c r="J23" s="1">
        <f>J22-I23+M23</f>
        <v>3.2509769834486703E-2</v>
      </c>
      <c r="K23" s="1">
        <f t="shared" si="5"/>
        <v>3.2509769834486703E-2</v>
      </c>
      <c r="L23" s="1">
        <f t="shared" si="6"/>
        <v>0.62163849029541951</v>
      </c>
      <c r="M23" s="2">
        <v>0</v>
      </c>
      <c r="N23">
        <f t="shared" ref="N23:P38" si="12">N22</f>
        <v>5</v>
      </c>
      <c r="O23">
        <f t="shared" si="12"/>
        <v>0</v>
      </c>
      <c r="P23">
        <f t="shared" si="12"/>
        <v>1.4</v>
      </c>
    </row>
    <row r="24" spans="1:17">
      <c r="A24">
        <f t="shared" si="0"/>
        <v>20</v>
      </c>
      <c r="B24">
        <f t="shared" si="1"/>
        <v>4</v>
      </c>
      <c r="C24">
        <f t="shared" si="2"/>
        <v>1.5200000000000002</v>
      </c>
      <c r="D24">
        <f t="shared" si="3"/>
        <v>0.02</v>
      </c>
      <c r="E24">
        <f t="shared" si="8"/>
        <v>0.15510726414935397</v>
      </c>
      <c r="F24">
        <f t="shared" si="9"/>
        <v>9.6959417531889386E-2</v>
      </c>
      <c r="G24">
        <f t="shared" si="10"/>
        <v>5.7267230744012361E-2</v>
      </c>
      <c r="H24">
        <f t="shared" si="11"/>
        <v>1.3606585060576657E-2</v>
      </c>
      <c r="I24">
        <f t="shared" si="4"/>
        <v>1.1114393972269623E-2</v>
      </c>
      <c r="J24" s="1">
        <f>J23-I24+M24</f>
        <v>2.139537586221708E-2</v>
      </c>
      <c r="K24" s="1">
        <f t="shared" si="5"/>
        <v>2.139537586221708E-2</v>
      </c>
      <c r="L24" s="1">
        <f t="shared" si="6"/>
        <v>0.65414826012990623</v>
      </c>
      <c r="M24" s="2">
        <v>0</v>
      </c>
      <c r="N24">
        <f t="shared" si="12"/>
        <v>5</v>
      </c>
      <c r="O24">
        <f t="shared" si="12"/>
        <v>0</v>
      </c>
      <c r="P24">
        <f t="shared" si="12"/>
        <v>1.4</v>
      </c>
    </row>
    <row r="25" spans="1:17">
      <c r="A25">
        <f t="shared" si="0"/>
        <v>21</v>
      </c>
      <c r="B25">
        <f t="shared" si="1"/>
        <v>4</v>
      </c>
      <c r="C25">
        <f t="shared" si="2"/>
        <v>1.6000000000000003</v>
      </c>
      <c r="D25">
        <f t="shared" si="3"/>
        <v>0.02</v>
      </c>
      <c r="E25">
        <f t="shared" si="8"/>
        <v>9.1416727749907931E-2</v>
      </c>
      <c r="F25">
        <f t="shared" si="9"/>
        <v>7.7553632074676984E-2</v>
      </c>
      <c r="G25">
        <f t="shared" si="10"/>
        <v>5.8175650519133627E-2</v>
      </c>
      <c r="H25">
        <f t="shared" si="11"/>
        <v>1.908907691467079E-2</v>
      </c>
      <c r="I25">
        <f t="shared" si="4"/>
        <v>1.3363713710073753E-2</v>
      </c>
      <c r="J25" s="1">
        <f>J24-I25+M25</f>
        <v>8.0316621521433276E-3</v>
      </c>
      <c r="K25" s="1">
        <f t="shared" si="5"/>
        <v>8.0316621521433276E-3</v>
      </c>
      <c r="L25" s="1">
        <f t="shared" si="6"/>
        <v>0.6755436359921233</v>
      </c>
      <c r="M25" s="2">
        <v>0</v>
      </c>
      <c r="N25">
        <f t="shared" si="12"/>
        <v>5</v>
      </c>
      <c r="O25">
        <f t="shared" si="12"/>
        <v>0</v>
      </c>
      <c r="P25">
        <f t="shared" si="12"/>
        <v>1.4</v>
      </c>
    </row>
    <row r="26" spans="1:17">
      <c r="A26">
        <f t="shared" si="0"/>
        <v>22</v>
      </c>
      <c r="B26">
        <f t="shared" si="1"/>
        <v>4</v>
      </c>
      <c r="C26">
        <f t="shared" si="2"/>
        <v>1.6800000000000004</v>
      </c>
      <c r="D26">
        <f t="shared" si="3"/>
        <v>0.02</v>
      </c>
      <c r="E26">
        <f t="shared" si="8"/>
        <v>2.1449111566613385E-2</v>
      </c>
      <c r="F26">
        <f t="shared" si="9"/>
        <v>4.5708363874953965E-2</v>
      </c>
      <c r="G26">
        <f t="shared" si="10"/>
        <v>4.6532179244806189E-2</v>
      </c>
      <c r="H26">
        <f t="shared" si="11"/>
        <v>1.9391883506377879E-2</v>
      </c>
      <c r="I26">
        <f t="shared" si="4"/>
        <v>1.2336050707624191E-2</v>
      </c>
      <c r="J26" s="1">
        <f>J25-I26+M26</f>
        <v>-4.3043885554808637E-3</v>
      </c>
      <c r="K26" s="1">
        <f t="shared" si="5"/>
        <v>-4.3043885554808637E-3</v>
      </c>
      <c r="L26" s="1">
        <f t="shared" si="6"/>
        <v>0.68357529814426665</v>
      </c>
      <c r="M26" s="2">
        <v>0</v>
      </c>
      <c r="N26">
        <f t="shared" si="12"/>
        <v>5</v>
      </c>
      <c r="O26">
        <f t="shared" si="12"/>
        <v>0</v>
      </c>
      <c r="P26">
        <f t="shared" si="12"/>
        <v>1.4</v>
      </c>
    </row>
    <row r="27" spans="1:17">
      <c r="A27">
        <f t="shared" si="0"/>
        <v>23</v>
      </c>
      <c r="B27">
        <f t="shared" si="1"/>
        <v>4</v>
      </c>
      <c r="C27">
        <f t="shared" si="2"/>
        <v>1.7600000000000005</v>
      </c>
      <c r="D27">
        <f t="shared" si="3"/>
        <v>0.02</v>
      </c>
      <c r="E27">
        <f t="shared" si="8"/>
        <v>-3.8792413768078182E-2</v>
      </c>
      <c r="F27">
        <f t="shared" si="9"/>
        <v>1.0724555783306692E-2</v>
      </c>
      <c r="G27">
        <f t="shared" si="10"/>
        <v>2.7425018324972378E-2</v>
      </c>
      <c r="H27">
        <f t="shared" si="11"/>
        <v>1.5510726414935398E-2</v>
      </c>
      <c r="I27">
        <f t="shared" si="4"/>
        <v>8.9120571397249913E-3</v>
      </c>
      <c r="J27" s="1">
        <f>J26-I27+M27</f>
        <v>-1.3216445695205855E-2</v>
      </c>
      <c r="K27" s="1">
        <f t="shared" si="5"/>
        <v>-1.3216445695205855E-2</v>
      </c>
      <c r="L27" s="1">
        <f t="shared" si="6"/>
        <v>0.67927090958878578</v>
      </c>
      <c r="M27" s="2">
        <v>0</v>
      </c>
      <c r="N27">
        <f t="shared" si="12"/>
        <v>5</v>
      </c>
      <c r="O27">
        <f t="shared" si="12"/>
        <v>0</v>
      </c>
      <c r="P27">
        <f t="shared" si="12"/>
        <v>1.4</v>
      </c>
    </row>
    <row r="28" spans="1:17">
      <c r="A28">
        <f t="shared" si="0"/>
        <v>24</v>
      </c>
      <c r="B28">
        <f t="shared" si="1"/>
        <v>4</v>
      </c>
      <c r="C28">
        <f t="shared" si="2"/>
        <v>1.8400000000000005</v>
      </c>
      <c r="D28">
        <f t="shared" si="3"/>
        <v>0.02</v>
      </c>
      <c r="E28">
        <f t="shared" si="8"/>
        <v>-7.8559108471644268E-2</v>
      </c>
      <c r="F28">
        <f t="shared" si="9"/>
        <v>-1.9396206884039091E-2</v>
      </c>
      <c r="G28">
        <f t="shared" si="10"/>
        <v>6.434733469984015E-3</v>
      </c>
      <c r="H28">
        <f t="shared" si="11"/>
        <v>9.1416727749907938E-3</v>
      </c>
      <c r="I28">
        <f t="shared" si="4"/>
        <v>4.29076419225379E-3</v>
      </c>
      <c r="J28" s="1">
        <f>J27-I28+M28</f>
        <v>-1.7507209887459643E-2</v>
      </c>
      <c r="K28" s="1">
        <f t="shared" si="5"/>
        <v>-1.7507209887459643E-2</v>
      </c>
      <c r="L28" s="1">
        <f t="shared" si="6"/>
        <v>0.66605446389357992</v>
      </c>
      <c r="M28" s="2">
        <v>0</v>
      </c>
      <c r="N28">
        <f t="shared" si="12"/>
        <v>5</v>
      </c>
      <c r="O28">
        <f t="shared" si="12"/>
        <v>0</v>
      </c>
      <c r="P28">
        <f t="shared" si="12"/>
        <v>1.4</v>
      </c>
    </row>
    <row r="29" spans="1:17">
      <c r="A29">
        <f t="shared" si="0"/>
        <v>25</v>
      </c>
      <c r="B29">
        <f t="shared" si="1"/>
        <v>4</v>
      </c>
      <c r="C29">
        <f t="shared" si="2"/>
        <v>1.9200000000000006</v>
      </c>
      <c r="D29">
        <f t="shared" si="3"/>
        <v>0.02</v>
      </c>
      <c r="E29">
        <f t="shared" si="8"/>
        <v>-9.3543119306453523E-2</v>
      </c>
      <c r="F29">
        <f t="shared" si="9"/>
        <v>-3.9279554235822134E-2</v>
      </c>
      <c r="G29">
        <f t="shared" si="10"/>
        <v>-1.1637724130423454E-2</v>
      </c>
      <c r="H29">
        <f t="shared" si="11"/>
        <v>2.1449111566613386E-3</v>
      </c>
      <c r="I29">
        <f t="shared" si="4"/>
        <v>-3.0558330800247151E-4</v>
      </c>
      <c r="J29" s="1">
        <f>J28-I29+M29</f>
        <v>-1.7201626579457171E-2</v>
      </c>
      <c r="K29" s="1">
        <f t="shared" si="5"/>
        <v>-1.7201626579457171E-2</v>
      </c>
      <c r="L29" s="1">
        <f t="shared" si="6"/>
        <v>0.64854725400612023</v>
      </c>
      <c r="M29" s="2">
        <v>0</v>
      </c>
      <c r="N29">
        <f t="shared" si="12"/>
        <v>5</v>
      </c>
      <c r="O29">
        <f t="shared" si="12"/>
        <v>0</v>
      </c>
      <c r="P29">
        <f t="shared" si="12"/>
        <v>1.4</v>
      </c>
    </row>
    <row r="30" spans="1:17">
      <c r="A30">
        <f t="shared" si="0"/>
        <v>26</v>
      </c>
      <c r="B30">
        <f t="shared" si="1"/>
        <v>4</v>
      </c>
      <c r="C30">
        <f t="shared" si="2"/>
        <v>2.0000000000000004</v>
      </c>
      <c r="D30">
        <f t="shared" si="3"/>
        <v>0.02</v>
      </c>
      <c r="E30">
        <f t="shared" si="8"/>
        <v>-8.5580316266082396E-2</v>
      </c>
      <c r="F30">
        <f t="shared" si="9"/>
        <v>-4.6771559653226762E-2</v>
      </c>
      <c r="G30">
        <f t="shared" si="10"/>
        <v>-2.3567732541493278E-2</v>
      </c>
      <c r="H30">
        <f t="shared" si="11"/>
        <v>-3.8792413768078183E-3</v>
      </c>
      <c r="I30">
        <f t="shared" si="4"/>
        <v>-3.9002426678558335E-3</v>
      </c>
      <c r="J30" s="1">
        <f>J29-I30+M30</f>
        <v>-3.3013839116013376E-3</v>
      </c>
      <c r="K30" s="1">
        <f t="shared" si="5"/>
        <v>-1.3301383911601338E-2</v>
      </c>
      <c r="L30" s="1">
        <f t="shared" si="6"/>
        <v>0.63134562742666311</v>
      </c>
      <c r="M30" s="2">
        <v>0.01</v>
      </c>
      <c r="N30">
        <f t="shared" si="12"/>
        <v>5</v>
      </c>
      <c r="O30">
        <f t="shared" si="12"/>
        <v>0</v>
      </c>
      <c r="P30">
        <f t="shared" si="12"/>
        <v>1.4</v>
      </c>
      <c r="Q30" t="s">
        <v>8</v>
      </c>
    </row>
    <row r="31" spans="1:17">
      <c r="A31">
        <f t="shared" si="0"/>
        <v>27</v>
      </c>
      <c r="B31">
        <f t="shared" si="1"/>
        <v>4</v>
      </c>
      <c r="C31">
        <f t="shared" si="2"/>
        <v>2.0800000000000005</v>
      </c>
      <c r="D31">
        <f t="shared" si="3"/>
        <v>0.02</v>
      </c>
      <c r="E31">
        <f t="shared" si="8"/>
        <v>2.9534201769914788E-3</v>
      </c>
      <c r="F31">
        <f t="shared" si="9"/>
        <v>-4.2790158133041198E-2</v>
      </c>
      <c r="G31">
        <f t="shared" si="10"/>
        <v>-2.8062935791936056E-2</v>
      </c>
      <c r="H31">
        <f t="shared" si="11"/>
        <v>-7.8559108471644278E-3</v>
      </c>
      <c r="I31">
        <f t="shared" si="4"/>
        <v>-5.9320331910762518E-3</v>
      </c>
      <c r="J31" s="1">
        <f>J30-I31+M31</f>
        <v>2.6306492794749142E-3</v>
      </c>
      <c r="K31" s="1">
        <f t="shared" si="5"/>
        <v>2.6306492794749142E-3</v>
      </c>
      <c r="L31" s="1">
        <f t="shared" si="6"/>
        <v>0.62804424351506183</v>
      </c>
      <c r="M31" s="2">
        <v>0</v>
      </c>
      <c r="N31">
        <f t="shared" si="12"/>
        <v>5</v>
      </c>
      <c r="O31">
        <f t="shared" si="12"/>
        <v>0</v>
      </c>
      <c r="P31">
        <f t="shared" si="12"/>
        <v>1.4</v>
      </c>
    </row>
    <row r="32" spans="1:17">
      <c r="A32">
        <f t="shared" si="0"/>
        <v>28</v>
      </c>
      <c r="B32">
        <f t="shared" si="1"/>
        <v>4</v>
      </c>
      <c r="C32">
        <f t="shared" si="2"/>
        <v>2.1600000000000006</v>
      </c>
      <c r="D32">
        <f t="shared" si="3"/>
        <v>0.02</v>
      </c>
      <c r="E32">
        <f t="shared" si="8"/>
        <v>2.1458092864881324E-2</v>
      </c>
      <c r="F32">
        <f t="shared" si="9"/>
        <v>1.4767100884957394E-3</v>
      </c>
      <c r="G32">
        <f t="shared" si="10"/>
        <v>-2.5674094879824718E-2</v>
      </c>
      <c r="H32">
        <f t="shared" si="11"/>
        <v>-9.354311930645353E-3</v>
      </c>
      <c r="I32">
        <f t="shared" si="4"/>
        <v>-6.2902209188023034E-3</v>
      </c>
      <c r="J32" s="1">
        <f>J31-I32+M32</f>
        <v>8.9208701982772184E-3</v>
      </c>
      <c r="K32" s="1">
        <f t="shared" si="5"/>
        <v>8.9208701982772184E-3</v>
      </c>
      <c r="L32" s="1">
        <f t="shared" si="6"/>
        <v>0.6306748927945367</v>
      </c>
      <c r="M32" s="2">
        <v>0</v>
      </c>
      <c r="N32">
        <f t="shared" si="12"/>
        <v>5</v>
      </c>
      <c r="O32">
        <f t="shared" si="12"/>
        <v>0</v>
      </c>
      <c r="P32">
        <f t="shared" si="12"/>
        <v>1.4</v>
      </c>
    </row>
    <row r="33" spans="1:17">
      <c r="A33">
        <f t="shared" si="0"/>
        <v>29</v>
      </c>
      <c r="B33">
        <f t="shared" si="1"/>
        <v>4</v>
      </c>
      <c r="C33">
        <f t="shared" si="2"/>
        <v>2.2400000000000007</v>
      </c>
      <c r="D33">
        <f t="shared" si="3"/>
        <v>0.02</v>
      </c>
      <c r="E33">
        <f t="shared" si="8"/>
        <v>5.341066027770932E-2</v>
      </c>
      <c r="F33">
        <f t="shared" si="9"/>
        <v>1.0729046432440662E-2</v>
      </c>
      <c r="G33">
        <f t="shared" si="10"/>
        <v>8.8602605309744359E-4</v>
      </c>
      <c r="H33">
        <f t="shared" si="11"/>
        <v>-8.5580316266082399E-3</v>
      </c>
      <c r="I33">
        <f t="shared" si="4"/>
        <v>-2.683632170186918E-3</v>
      </c>
      <c r="J33" s="1">
        <f>J32-I33+M33</f>
        <v>1.1604502368464137E-2</v>
      </c>
      <c r="K33" s="1">
        <f t="shared" si="5"/>
        <v>1.1604502368464137E-2</v>
      </c>
      <c r="L33" s="1">
        <f t="shared" si="6"/>
        <v>0.63959576299281395</v>
      </c>
      <c r="M33" s="2">
        <v>0</v>
      </c>
      <c r="N33">
        <f t="shared" si="12"/>
        <v>5</v>
      </c>
      <c r="O33">
        <f t="shared" si="12"/>
        <v>0</v>
      </c>
      <c r="P33">
        <f t="shared" si="12"/>
        <v>1.4</v>
      </c>
    </row>
    <row r="34" spans="1:17">
      <c r="A34">
        <f t="shared" si="0"/>
        <v>30</v>
      </c>
      <c r="B34">
        <f t="shared" si="1"/>
        <v>4</v>
      </c>
      <c r="C34">
        <f t="shared" si="2"/>
        <v>2.3200000000000007</v>
      </c>
      <c r="D34">
        <f t="shared" si="3"/>
        <v>0.02</v>
      </c>
      <c r="E34">
        <f t="shared" si="8"/>
        <v>6.177959688058237E-2</v>
      </c>
      <c r="F34">
        <f t="shared" si="9"/>
        <v>2.670533013885466E-2</v>
      </c>
      <c r="G34">
        <f t="shared" ref="G34:G69" si="13">E32*0.3</f>
        <v>6.4374278594643971E-3</v>
      </c>
      <c r="H34">
        <f t="shared" ref="H34:H69" si="14">E31*0.1</f>
        <v>2.953420176991479E-4</v>
      </c>
      <c r="I34">
        <f t="shared" si="4"/>
        <v>2.4456288778694431E-4</v>
      </c>
      <c r="J34" s="1">
        <f>J33-I34+M34</f>
        <v>1.1359939480677192E-2</v>
      </c>
      <c r="K34" s="1">
        <f t="shared" si="5"/>
        <v>1.1359939480677192E-2</v>
      </c>
      <c r="L34" s="1">
        <f t="shared" si="6"/>
        <v>0.65120026536127806</v>
      </c>
      <c r="M34" s="2">
        <v>0</v>
      </c>
      <c r="N34">
        <f t="shared" si="12"/>
        <v>5</v>
      </c>
      <c r="O34">
        <f t="shared" si="12"/>
        <v>0</v>
      </c>
      <c r="P34">
        <f t="shared" si="12"/>
        <v>1.4</v>
      </c>
      <c r="Q34" t="s">
        <v>8</v>
      </c>
    </row>
    <row r="35" spans="1:17">
      <c r="A35">
        <f t="shared" si="0"/>
        <v>31</v>
      </c>
      <c r="B35">
        <f t="shared" si="1"/>
        <v>4</v>
      </c>
      <c r="C35">
        <f t="shared" si="2"/>
        <v>2.4000000000000008</v>
      </c>
      <c r="D35">
        <f t="shared" si="3"/>
        <v>0.02</v>
      </c>
      <c r="E35">
        <f t="shared" si="8"/>
        <v>5.6457309360484237E-2</v>
      </c>
      <c r="F35">
        <f t="shared" si="9"/>
        <v>3.0889798440291185E-2</v>
      </c>
      <c r="G35">
        <f t="shared" si="13"/>
        <v>1.6023198083312797E-2</v>
      </c>
      <c r="H35">
        <f t="shared" si="14"/>
        <v>2.1458092864881325E-3</v>
      </c>
      <c r="I35">
        <f t="shared" si="4"/>
        <v>2.6745495310418355E-3</v>
      </c>
      <c r="J35" s="1">
        <f>J34-I35+M35</f>
        <v>8.6853899496353564E-3</v>
      </c>
      <c r="K35" s="1">
        <f t="shared" si="5"/>
        <v>8.6853899496353564E-3</v>
      </c>
      <c r="L35" s="1">
        <f t="shared" si="6"/>
        <v>0.66256020484195521</v>
      </c>
      <c r="M35" s="2">
        <v>0</v>
      </c>
      <c r="N35">
        <f t="shared" si="12"/>
        <v>5</v>
      </c>
      <c r="O35">
        <f t="shared" si="12"/>
        <v>0</v>
      </c>
      <c r="P35">
        <f t="shared" si="12"/>
        <v>1.4</v>
      </c>
    </row>
    <row r="36" spans="1:17">
      <c r="A36">
        <f t="shared" si="0"/>
        <v>32</v>
      </c>
      <c r="B36">
        <f t="shared" si="1"/>
        <v>4</v>
      </c>
      <c r="C36">
        <f t="shared" si="2"/>
        <v>2.4800000000000009</v>
      </c>
      <c r="D36">
        <f t="shared" si="3"/>
        <v>0.02</v>
      </c>
      <c r="E36">
        <f t="shared" si="8"/>
        <v>3.9682580404718212E-2</v>
      </c>
      <c r="F36">
        <f t="shared" si="9"/>
        <v>2.8228654680242118E-2</v>
      </c>
      <c r="G36">
        <f t="shared" si="13"/>
        <v>1.853387906417471E-2</v>
      </c>
      <c r="H36">
        <f t="shared" si="14"/>
        <v>5.3410660277709325E-3</v>
      </c>
      <c r="I36">
        <f t="shared" si="4"/>
        <v>3.9231303464221066E-3</v>
      </c>
      <c r="J36" s="1">
        <f>J35-I36+M36</f>
        <v>4.7622596032132498E-3</v>
      </c>
      <c r="K36" s="1">
        <f t="shared" si="5"/>
        <v>4.7622596032132498E-3</v>
      </c>
      <c r="L36" s="1">
        <f t="shared" si="6"/>
        <v>0.67124559479159052</v>
      </c>
      <c r="M36" s="2">
        <v>0</v>
      </c>
      <c r="N36">
        <f t="shared" si="12"/>
        <v>5</v>
      </c>
      <c r="O36">
        <f t="shared" si="12"/>
        <v>0</v>
      </c>
      <c r="P36">
        <f t="shared" si="12"/>
        <v>1.4</v>
      </c>
    </row>
    <row r="37" spans="1:17">
      <c r="A37">
        <f t="shared" si="0"/>
        <v>33</v>
      </c>
      <c r="B37">
        <f t="shared" si="1"/>
        <v>4</v>
      </c>
      <c r="C37">
        <f t="shared" si="2"/>
        <v>2.5600000000000009</v>
      </c>
      <c r="D37">
        <f t="shared" si="3"/>
        <v>0.02</v>
      </c>
      <c r="E37">
        <f t="shared" si="8"/>
        <v>1.83189155310753E-2</v>
      </c>
      <c r="F37">
        <f t="shared" si="9"/>
        <v>1.9841290202359106E-2</v>
      </c>
      <c r="G37">
        <f t="shared" si="13"/>
        <v>1.693719280814527E-2</v>
      </c>
      <c r="H37">
        <f t="shared" si="14"/>
        <v>6.1779596880582374E-3</v>
      </c>
      <c r="I37">
        <f t="shared" si="4"/>
        <v>4.1664022367388712E-3</v>
      </c>
      <c r="J37" s="1">
        <f>J36-I37+M37</f>
        <v>5.9585736647437861E-4</v>
      </c>
      <c r="K37" s="1">
        <f t="shared" si="5"/>
        <v>5.9585736647437861E-4</v>
      </c>
      <c r="L37" s="1">
        <f t="shared" si="6"/>
        <v>0.67600785439480382</v>
      </c>
      <c r="M37" s="2">
        <v>0</v>
      </c>
      <c r="N37">
        <f t="shared" si="12"/>
        <v>5</v>
      </c>
      <c r="O37">
        <f t="shared" si="12"/>
        <v>0</v>
      </c>
      <c r="P37">
        <f t="shared" si="12"/>
        <v>1.4</v>
      </c>
    </row>
    <row r="38" spans="1:17">
      <c r="A38">
        <f t="shared" si="0"/>
        <v>34</v>
      </c>
      <c r="B38">
        <f t="shared" si="1"/>
        <v>4</v>
      </c>
      <c r="C38">
        <f t="shared" si="2"/>
        <v>2.640000000000001</v>
      </c>
      <c r="D38">
        <f t="shared" si="3"/>
        <v>0.02</v>
      </c>
      <c r="E38">
        <f t="shared" si="8"/>
        <v>-2.8536762990625259E-3</v>
      </c>
      <c r="F38">
        <f t="shared" si="9"/>
        <v>9.15945776553765E-3</v>
      </c>
      <c r="G38">
        <f t="shared" si="13"/>
        <v>1.1904774121415463E-2</v>
      </c>
      <c r="H38">
        <f t="shared" si="14"/>
        <v>5.6457309360484244E-3</v>
      </c>
      <c r="I38">
        <f t="shared" si="4"/>
        <v>3.435458638293512E-3</v>
      </c>
      <c r="J38" s="1">
        <f>J37-I38+M38</f>
        <v>-2.8396012718191334E-3</v>
      </c>
      <c r="K38" s="1">
        <f t="shared" si="5"/>
        <v>-2.8396012718191334E-3</v>
      </c>
      <c r="L38" s="1">
        <f t="shared" si="6"/>
        <v>0.6766037117612782</v>
      </c>
      <c r="M38" s="2">
        <v>0</v>
      </c>
      <c r="N38">
        <f t="shared" si="12"/>
        <v>5</v>
      </c>
      <c r="O38">
        <f t="shared" si="12"/>
        <v>0</v>
      </c>
      <c r="P38">
        <f t="shared" si="12"/>
        <v>1.4</v>
      </c>
    </row>
    <row r="39" spans="1:17">
      <c r="A39">
        <f t="shared" si="0"/>
        <v>35</v>
      </c>
      <c r="B39">
        <f t="shared" si="1"/>
        <v>4</v>
      </c>
      <c r="C39">
        <f t="shared" si="2"/>
        <v>2.7200000000000011</v>
      </c>
      <c r="D39">
        <f t="shared" si="3"/>
        <v>0.02</v>
      </c>
      <c r="E39">
        <f t="shared" si="8"/>
        <v>-1.9007648452706583E-2</v>
      </c>
      <c r="F39">
        <f t="shared" si="9"/>
        <v>-1.426838149531263E-3</v>
      </c>
      <c r="G39">
        <f t="shared" si="13"/>
        <v>5.4956746593225895E-3</v>
      </c>
      <c r="H39">
        <f t="shared" si="14"/>
        <v>3.9682580404718218E-3</v>
      </c>
      <c r="I39">
        <f t="shared" si="4"/>
        <v>2.1365429618611389E-3</v>
      </c>
      <c r="J39" s="1">
        <f>J38-I39+M39</f>
        <v>-4.9761442336802722E-3</v>
      </c>
      <c r="K39" s="1">
        <f t="shared" si="5"/>
        <v>-4.9761442336802722E-3</v>
      </c>
      <c r="L39" s="1">
        <f t="shared" si="6"/>
        <v>0.67376411048945906</v>
      </c>
      <c r="M39" s="2">
        <v>0</v>
      </c>
      <c r="N39">
        <f t="shared" ref="N39:P54" si="15">N38</f>
        <v>5</v>
      </c>
      <c r="O39">
        <f t="shared" si="15"/>
        <v>0</v>
      </c>
      <c r="P39">
        <f t="shared" si="15"/>
        <v>1.4</v>
      </c>
    </row>
    <row r="40" spans="1:17">
      <c r="A40">
        <f t="shared" si="0"/>
        <v>36</v>
      </c>
      <c r="B40">
        <f t="shared" si="1"/>
        <v>4</v>
      </c>
      <c r="C40">
        <f t="shared" si="2"/>
        <v>2.8000000000000012</v>
      </c>
      <c r="D40">
        <f t="shared" si="3"/>
        <v>0.02</v>
      </c>
      <c r="E40">
        <f t="shared" si="8"/>
        <v>-2.7871881315006956E-2</v>
      </c>
      <c r="F40">
        <f t="shared" si="9"/>
        <v>-9.5038242263532913E-3</v>
      </c>
      <c r="G40">
        <f t="shared" si="13"/>
        <v>-8.5610288971875773E-4</v>
      </c>
      <c r="H40">
        <f t="shared" si="14"/>
        <v>1.83189155310753E-3</v>
      </c>
      <c r="I40">
        <f t="shared" si="4"/>
        <v>6.4296064197369072E-4</v>
      </c>
      <c r="J40" s="1">
        <f>J39-I40+M40</f>
        <v>2.4380895124346037E-2</v>
      </c>
      <c r="K40" s="1">
        <f t="shared" si="5"/>
        <v>-5.6191048756539623E-3</v>
      </c>
      <c r="L40" s="1">
        <f t="shared" si="6"/>
        <v>0.66878796625577874</v>
      </c>
      <c r="M40" s="2">
        <v>0.03</v>
      </c>
      <c r="N40">
        <f t="shared" si="15"/>
        <v>5</v>
      </c>
      <c r="O40">
        <f t="shared" si="15"/>
        <v>0</v>
      </c>
      <c r="P40">
        <f t="shared" si="15"/>
        <v>1.4</v>
      </c>
      <c r="Q40" t="s">
        <v>8</v>
      </c>
    </row>
    <row r="41" spans="1:17">
      <c r="A41">
        <f t="shared" si="0"/>
        <v>37</v>
      </c>
      <c r="B41">
        <f t="shared" si="1"/>
        <v>4</v>
      </c>
      <c r="C41">
        <f t="shared" si="2"/>
        <v>2.8800000000000012</v>
      </c>
      <c r="D41">
        <f t="shared" si="3"/>
        <v>0.02</v>
      </c>
      <c r="E41">
        <f t="shared" si="8"/>
        <v>0.16300433072296699</v>
      </c>
      <c r="F41">
        <f t="shared" si="9"/>
        <v>-1.3935940657503478E-2</v>
      </c>
      <c r="G41">
        <f t="shared" si="13"/>
        <v>-5.7022945358119748E-3</v>
      </c>
      <c r="H41">
        <f t="shared" si="14"/>
        <v>-2.8536762990625261E-4</v>
      </c>
      <c r="I41">
        <f t="shared" si="4"/>
        <v>-6.822345754435912E-4</v>
      </c>
      <c r="J41" s="1">
        <f>J40-I41+M41</f>
        <v>2.5063129699789629E-2</v>
      </c>
      <c r="K41" s="1">
        <f t="shared" si="5"/>
        <v>2.5063129699789629E-2</v>
      </c>
      <c r="L41" s="1">
        <f t="shared" si="6"/>
        <v>0.69316886138012479</v>
      </c>
      <c r="M41" s="2">
        <v>0</v>
      </c>
      <c r="N41">
        <f t="shared" si="15"/>
        <v>5</v>
      </c>
      <c r="O41">
        <f t="shared" si="15"/>
        <v>0</v>
      </c>
      <c r="P41">
        <f t="shared" si="15"/>
        <v>1.4</v>
      </c>
    </row>
    <row r="42" spans="1:17">
      <c r="A42">
        <f t="shared" si="0"/>
        <v>38</v>
      </c>
      <c r="B42">
        <f t="shared" si="1"/>
        <v>4</v>
      </c>
      <c r="C42">
        <f t="shared" si="2"/>
        <v>2.9600000000000013</v>
      </c>
      <c r="D42">
        <f t="shared" si="3"/>
        <v>0.02</v>
      </c>
      <c r="E42">
        <f t="shared" si="8"/>
        <v>0.12627077690456917</v>
      </c>
      <c r="F42">
        <f t="shared" si="9"/>
        <v>8.1502165361483497E-2</v>
      </c>
      <c r="G42">
        <f t="shared" si="13"/>
        <v>-8.3615643945020857E-3</v>
      </c>
      <c r="H42">
        <f t="shared" si="14"/>
        <v>-1.9007648452706583E-3</v>
      </c>
      <c r="I42">
        <f t="shared" si="4"/>
        <v>-1.5937827789754991E-3</v>
      </c>
      <c r="J42" s="1">
        <f>J41-I42+M42</f>
        <v>2.665691247876513E-2</v>
      </c>
      <c r="K42" s="1">
        <f t="shared" si="5"/>
        <v>2.665691247876513E-2</v>
      </c>
      <c r="L42" s="1">
        <f t="shared" si="6"/>
        <v>0.71823199107991442</v>
      </c>
      <c r="M42" s="2">
        <v>0</v>
      </c>
      <c r="N42">
        <f t="shared" si="15"/>
        <v>5</v>
      </c>
      <c r="O42">
        <f t="shared" si="15"/>
        <v>0</v>
      </c>
      <c r="P42">
        <f t="shared" si="15"/>
        <v>1.4</v>
      </c>
    </row>
    <row r="43" spans="1:17">
      <c r="A43">
        <f t="shared" si="0"/>
        <v>39</v>
      </c>
      <c r="B43">
        <f t="shared" si="1"/>
        <v>4</v>
      </c>
      <c r="C43">
        <f t="shared" si="2"/>
        <v>3.0400000000000014</v>
      </c>
      <c r="D43">
        <f t="shared" si="3"/>
        <v>0.02</v>
      </c>
      <c r="E43">
        <f t="shared" si="8"/>
        <v>0.13551585828439133</v>
      </c>
      <c r="F43">
        <f t="shared" si="9"/>
        <v>6.3135388452284585E-2</v>
      </c>
      <c r="G43">
        <f t="shared" si="13"/>
        <v>4.8901299216890098E-2</v>
      </c>
      <c r="H43">
        <f t="shared" si="14"/>
        <v>-2.7871881315006957E-3</v>
      </c>
      <c r="I43">
        <f t="shared" si="4"/>
        <v>5.6943674420949324E-3</v>
      </c>
      <c r="J43" s="1">
        <f>J42-I43+M43</f>
        <v>2.0962545036670197E-2</v>
      </c>
      <c r="K43" s="1">
        <f t="shared" si="5"/>
        <v>2.0962545036670197E-2</v>
      </c>
      <c r="L43" s="1">
        <f t="shared" si="6"/>
        <v>0.74488890355867954</v>
      </c>
      <c r="M43" s="2">
        <v>0</v>
      </c>
      <c r="N43">
        <f t="shared" si="15"/>
        <v>5</v>
      </c>
      <c r="O43">
        <f t="shared" si="15"/>
        <v>0</v>
      </c>
      <c r="P43">
        <f t="shared" si="15"/>
        <v>1.4</v>
      </c>
    </row>
    <row r="44" spans="1:17">
      <c r="A44">
        <f t="shared" si="0"/>
        <v>40</v>
      </c>
      <c r="B44">
        <f t="shared" si="1"/>
        <v>4</v>
      </c>
      <c r="C44">
        <f t="shared" si="2"/>
        <v>3.1200000000000014</v>
      </c>
      <c r="D44">
        <f t="shared" si="3"/>
        <v>0.02</v>
      </c>
      <c r="E44">
        <f t="shared" si="8"/>
        <v>9.6840610764418078E-2</v>
      </c>
      <c r="F44">
        <f t="shared" si="9"/>
        <v>6.7757929142195666E-2</v>
      </c>
      <c r="G44">
        <f t="shared" si="13"/>
        <v>3.788123307137075E-2</v>
      </c>
      <c r="H44">
        <f t="shared" si="14"/>
        <v>1.6300433072296699E-2</v>
      </c>
      <c r="I44">
        <f t="shared" si="4"/>
        <v>8.7225844383831807E-3</v>
      </c>
      <c r="J44" s="1">
        <f>J43-I44+M44</f>
        <v>1.2239960598287017E-2</v>
      </c>
      <c r="K44" s="1">
        <f t="shared" si="5"/>
        <v>1.2239960598287017E-2</v>
      </c>
      <c r="L44" s="1">
        <f t="shared" si="6"/>
        <v>0.7658514485953497</v>
      </c>
      <c r="M44" s="2">
        <v>0</v>
      </c>
      <c r="N44">
        <f t="shared" si="15"/>
        <v>5</v>
      </c>
      <c r="O44">
        <f t="shared" si="15"/>
        <v>0</v>
      </c>
      <c r="P44">
        <f t="shared" si="15"/>
        <v>1.4</v>
      </c>
    </row>
    <row r="45" spans="1:17">
      <c r="A45">
        <f t="shared" si="0"/>
        <v>41</v>
      </c>
      <c r="B45">
        <f t="shared" si="1"/>
        <v>4</v>
      </c>
      <c r="C45">
        <f t="shared" si="2"/>
        <v>3.2000000000000015</v>
      </c>
      <c r="D45">
        <f t="shared" si="3"/>
        <v>0.02</v>
      </c>
      <c r="E45">
        <f t="shared" si="8"/>
        <v>4.8988184777698632E-2</v>
      </c>
      <c r="F45">
        <f t="shared" si="9"/>
        <v>4.8420305382209039E-2</v>
      </c>
      <c r="G45">
        <f t="shared" si="13"/>
        <v>4.0654757485317397E-2</v>
      </c>
      <c r="H45">
        <f t="shared" si="14"/>
        <v>1.2627077690456918E-2</v>
      </c>
      <c r="I45">
        <f t="shared" si="4"/>
        <v>9.7310102280813056E-3</v>
      </c>
      <c r="J45" s="1">
        <f>J44-I45+M45</f>
        <v>2.5089503702057109E-3</v>
      </c>
      <c r="K45" s="1">
        <f t="shared" si="5"/>
        <v>2.5089503702057109E-3</v>
      </c>
      <c r="L45" s="1">
        <f t="shared" si="6"/>
        <v>0.77809140919363673</v>
      </c>
      <c r="M45" s="2">
        <v>0</v>
      </c>
      <c r="N45">
        <f t="shared" si="15"/>
        <v>5</v>
      </c>
      <c r="O45">
        <f t="shared" si="15"/>
        <v>0</v>
      </c>
      <c r="P45">
        <f t="shared" si="15"/>
        <v>1.4</v>
      </c>
    </row>
    <row r="46" spans="1:17">
      <c r="A46">
        <f t="shared" si="0"/>
        <v>42</v>
      </c>
      <c r="B46">
        <f t="shared" si="1"/>
        <v>4</v>
      </c>
      <c r="C46">
        <f t="shared" si="2"/>
        <v>3.2800000000000016</v>
      </c>
      <c r="D46">
        <f t="shared" si="3"/>
        <v>0.02</v>
      </c>
      <c r="E46">
        <f t="shared" si="8"/>
        <v>-1.0786624682852727E-3</v>
      </c>
      <c r="F46">
        <f t="shared" si="9"/>
        <v>2.4494092388849316E-2</v>
      </c>
      <c r="G46">
        <f t="shared" si="13"/>
        <v>2.9052183229325422E-2</v>
      </c>
      <c r="H46">
        <f t="shared" si="14"/>
        <v>1.3551585828439135E-2</v>
      </c>
      <c r="I46">
        <f t="shared" si="4"/>
        <v>8.122152652105339E-3</v>
      </c>
      <c r="J46" s="1">
        <f>J45-I46+M46</f>
        <v>-5.6132022818996281E-3</v>
      </c>
      <c r="K46" s="1">
        <f t="shared" si="5"/>
        <v>-5.6132022818996281E-3</v>
      </c>
      <c r="L46" s="1">
        <f t="shared" si="6"/>
        <v>0.78060035956384244</v>
      </c>
      <c r="M46" s="2">
        <v>0</v>
      </c>
      <c r="N46">
        <f t="shared" si="15"/>
        <v>5</v>
      </c>
      <c r="O46">
        <f t="shared" si="15"/>
        <v>0</v>
      </c>
      <c r="P46">
        <f t="shared" si="15"/>
        <v>1.4</v>
      </c>
    </row>
    <row r="47" spans="1:17">
      <c r="A47">
        <f t="shared" si="0"/>
        <v>43</v>
      </c>
      <c r="B47">
        <f t="shared" si="1"/>
        <v>4</v>
      </c>
      <c r="C47">
        <f t="shared" si="2"/>
        <v>3.3600000000000017</v>
      </c>
      <c r="D47">
        <f t="shared" si="3"/>
        <v>0.02</v>
      </c>
      <c r="E47">
        <f t="shared" si="8"/>
        <v>-3.943702512244561E-2</v>
      </c>
      <c r="F47">
        <f t="shared" si="9"/>
        <v>-5.3933123414263637E-4</v>
      </c>
      <c r="G47">
        <f t="shared" si="13"/>
        <v>1.4696455433309588E-2</v>
      </c>
      <c r="H47">
        <f t="shared" si="14"/>
        <v>9.6840610764418085E-3</v>
      </c>
      <c r="I47">
        <f t="shared" si="4"/>
        <v>5.3638020512947783E-3</v>
      </c>
      <c r="J47" s="1">
        <f>J46-I47+M47</f>
        <v>-8.9770043331944063E-3</v>
      </c>
      <c r="K47" s="1">
        <f t="shared" si="5"/>
        <v>-1.0977004333194406E-2</v>
      </c>
      <c r="L47" s="1">
        <f t="shared" si="6"/>
        <v>0.77498715728194278</v>
      </c>
      <c r="M47" s="2">
        <v>2E-3</v>
      </c>
      <c r="N47">
        <f t="shared" si="15"/>
        <v>5</v>
      </c>
      <c r="O47">
        <f t="shared" si="15"/>
        <v>0</v>
      </c>
      <c r="P47">
        <f t="shared" si="15"/>
        <v>1.4</v>
      </c>
      <c r="Q47" t="s">
        <v>8</v>
      </c>
    </row>
    <row r="48" spans="1:17">
      <c r="A48">
        <f t="shared" si="0"/>
        <v>44</v>
      </c>
      <c r="B48">
        <f t="shared" si="1"/>
        <v>4</v>
      </c>
      <c r="C48">
        <f t="shared" si="2"/>
        <v>3.4400000000000017</v>
      </c>
      <c r="D48">
        <f t="shared" si="3"/>
        <v>0.02</v>
      </c>
      <c r="E48">
        <f t="shared" si="8"/>
        <v>-4.9594344537784718E-2</v>
      </c>
      <c r="F48">
        <f t="shared" si="9"/>
        <v>-1.9718512561222805E-2</v>
      </c>
      <c r="G48">
        <f t="shared" si="13"/>
        <v>-3.2359874048558179E-4</v>
      </c>
      <c r="H48">
        <f t="shared" si="14"/>
        <v>4.8988184777698637E-3</v>
      </c>
      <c r="I48">
        <f t="shared" si="4"/>
        <v>1.9071141421151466E-3</v>
      </c>
      <c r="J48" s="1">
        <f>J47-I48+M48</f>
        <v>-1.0884118475309554E-2</v>
      </c>
      <c r="K48" s="1">
        <f t="shared" si="5"/>
        <v>-1.0884118475309554E-2</v>
      </c>
      <c r="L48" s="1">
        <f t="shared" si="6"/>
        <v>0.76601015294874841</v>
      </c>
      <c r="M48" s="2">
        <v>0</v>
      </c>
      <c r="N48">
        <f t="shared" si="15"/>
        <v>5</v>
      </c>
      <c r="O48">
        <f t="shared" si="15"/>
        <v>0</v>
      </c>
      <c r="P48">
        <f t="shared" si="15"/>
        <v>1.4</v>
      </c>
    </row>
    <row r="49" spans="1:16">
      <c r="A49">
        <f t="shared" si="0"/>
        <v>45</v>
      </c>
      <c r="B49">
        <f t="shared" si="1"/>
        <v>4</v>
      </c>
      <c r="C49">
        <f t="shared" si="2"/>
        <v>3.5200000000000018</v>
      </c>
      <c r="D49">
        <f t="shared" si="3"/>
        <v>0.02</v>
      </c>
      <c r="E49">
        <f t="shared" si="8"/>
        <v>-5.7090552175508978E-2</v>
      </c>
      <c r="F49">
        <f t="shared" si="9"/>
        <v>-2.4797172268892359E-2</v>
      </c>
      <c r="G49">
        <f t="shared" si="13"/>
        <v>-1.1831107536733682E-2</v>
      </c>
      <c r="H49">
        <f t="shared" si="14"/>
        <v>-1.0786624682852728E-4</v>
      </c>
      <c r="I49">
        <f t="shared" si="4"/>
        <v>-1.2114171244516311E-3</v>
      </c>
      <c r="J49" s="1">
        <f>J48-I49+M49</f>
        <v>-9.6727013508579231E-3</v>
      </c>
      <c r="K49" s="1">
        <f t="shared" si="5"/>
        <v>-9.6727013508579231E-3</v>
      </c>
      <c r="L49" s="1">
        <f t="shared" si="6"/>
        <v>0.75512603447343885</v>
      </c>
      <c r="M49" s="2">
        <v>0</v>
      </c>
      <c r="N49">
        <f t="shared" si="15"/>
        <v>5</v>
      </c>
      <c r="O49">
        <f t="shared" si="15"/>
        <v>0</v>
      </c>
      <c r="P49">
        <f t="shared" si="15"/>
        <v>1.4</v>
      </c>
    </row>
    <row r="50" spans="1:16">
      <c r="A50">
        <f t="shared" si="0"/>
        <v>46</v>
      </c>
      <c r="B50">
        <f t="shared" si="1"/>
        <v>4</v>
      </c>
      <c r="C50">
        <f t="shared" si="2"/>
        <v>3.6000000000000019</v>
      </c>
      <c r="D50">
        <f t="shared" si="3"/>
        <v>0.02</v>
      </c>
      <c r="E50">
        <f t="shared" si="8"/>
        <v>-4.6667522780057334E-2</v>
      </c>
      <c r="F50">
        <f t="shared" si="9"/>
        <v>-2.8545276087754489E-2</v>
      </c>
      <c r="G50">
        <f t="shared" si="13"/>
        <v>-1.4878303361335415E-2</v>
      </c>
      <c r="H50">
        <f t="shared" si="14"/>
        <v>-3.9437025122445613E-3</v>
      </c>
      <c r="I50">
        <f t="shared" si="4"/>
        <v>-2.9382307013170066E-3</v>
      </c>
      <c r="J50" s="1">
        <f>J49-I50+M50</f>
        <v>-6.7344706495409169E-3</v>
      </c>
      <c r="K50" s="1">
        <f t="shared" si="5"/>
        <v>-6.7344706495409169E-3</v>
      </c>
      <c r="L50" s="1">
        <f t="shared" si="6"/>
        <v>0.74545333312258089</v>
      </c>
      <c r="M50" s="2">
        <v>0</v>
      </c>
      <c r="N50">
        <f t="shared" si="15"/>
        <v>5</v>
      </c>
      <c r="O50">
        <f t="shared" si="15"/>
        <v>0</v>
      </c>
      <c r="P50">
        <f t="shared" si="15"/>
        <v>1.4</v>
      </c>
    </row>
    <row r="51" spans="1:16">
      <c r="A51">
        <f t="shared" si="0"/>
        <v>47</v>
      </c>
      <c r="B51">
        <f t="shared" si="1"/>
        <v>4</v>
      </c>
      <c r="C51">
        <f t="shared" si="2"/>
        <v>3.6800000000000019</v>
      </c>
      <c r="D51">
        <f t="shared" si="3"/>
        <v>0.02</v>
      </c>
      <c r="E51">
        <f t="shared" si="8"/>
        <v>-2.9558830265860772E-2</v>
      </c>
      <c r="F51">
        <f t="shared" si="9"/>
        <v>-2.3333761390028667E-2</v>
      </c>
      <c r="G51">
        <f t="shared" si="13"/>
        <v>-1.7127165652652692E-2</v>
      </c>
      <c r="H51">
        <f t="shared" si="14"/>
        <v>-4.9594344537784718E-3</v>
      </c>
      <c r="I51">
        <f t="shared" si="4"/>
        <v>-3.7879657018971792E-3</v>
      </c>
      <c r="J51" s="1">
        <f>J50-I51+M51</f>
        <v>-2.9465049476437377E-3</v>
      </c>
      <c r="K51" s="1">
        <f t="shared" si="5"/>
        <v>-2.9465049476437377E-3</v>
      </c>
      <c r="L51" s="1">
        <f t="shared" si="6"/>
        <v>0.73871886247303997</v>
      </c>
      <c r="M51" s="2">
        <v>0</v>
      </c>
      <c r="N51">
        <f t="shared" si="15"/>
        <v>5</v>
      </c>
      <c r="O51">
        <f t="shared" si="15"/>
        <v>0</v>
      </c>
      <c r="P51">
        <f t="shared" si="15"/>
        <v>1.4</v>
      </c>
    </row>
    <row r="52" spans="1:16">
      <c r="A52">
        <f t="shared" si="0"/>
        <v>48</v>
      </c>
      <c r="B52">
        <f t="shared" si="1"/>
        <v>4</v>
      </c>
      <c r="C52">
        <f t="shared" si="2"/>
        <v>3.760000000000002</v>
      </c>
      <c r="D52">
        <f t="shared" si="3"/>
        <v>0.02</v>
      </c>
      <c r="E52">
        <f t="shared" si="8"/>
        <v>-9.4293727555626386E-3</v>
      </c>
      <c r="F52">
        <f t="shared" si="9"/>
        <v>-1.4779415132930386E-2</v>
      </c>
      <c r="G52">
        <f t="shared" si="13"/>
        <v>-1.40002568340172E-2</v>
      </c>
      <c r="H52">
        <f t="shared" si="14"/>
        <v>-5.7090552175508985E-3</v>
      </c>
      <c r="I52">
        <f t="shared" si="4"/>
        <v>-3.6323796802449539E-3</v>
      </c>
      <c r="J52" s="1">
        <f>J51-I52+M52</f>
        <v>6.8587473260121618E-4</v>
      </c>
      <c r="K52" s="1">
        <f t="shared" si="5"/>
        <v>6.8587473260121618E-4</v>
      </c>
      <c r="L52" s="1">
        <f t="shared" si="6"/>
        <v>0.73577235752539627</v>
      </c>
      <c r="M52" s="2">
        <v>0</v>
      </c>
      <c r="N52">
        <f t="shared" si="15"/>
        <v>5</v>
      </c>
      <c r="O52">
        <f t="shared" si="15"/>
        <v>0</v>
      </c>
      <c r="P52">
        <f t="shared" si="15"/>
        <v>1.4</v>
      </c>
    </row>
    <row r="53" spans="1:16">
      <c r="A53">
        <f t="shared" si="0"/>
        <v>49</v>
      </c>
      <c r="B53">
        <f t="shared" si="1"/>
        <v>4</v>
      </c>
      <c r="C53">
        <f t="shared" si="2"/>
        <v>3.8400000000000021</v>
      </c>
      <c r="D53">
        <f t="shared" si="3"/>
        <v>0.02</v>
      </c>
      <c r="E53">
        <f t="shared" si="8"/>
        <v>8.5147052153490173E-3</v>
      </c>
      <c r="F53">
        <f t="shared" si="9"/>
        <v>-4.7146863777813193E-3</v>
      </c>
      <c r="G53">
        <f t="shared" si="13"/>
        <v>-8.8676490797582313E-3</v>
      </c>
      <c r="H53">
        <f t="shared" si="14"/>
        <v>-4.6667522780057336E-3</v>
      </c>
      <c r="I53">
        <f t="shared" si="4"/>
        <v>-2.7585512288131448E-3</v>
      </c>
      <c r="J53" s="1">
        <f>J52-I53+M53</f>
        <v>3.444425961414361E-3</v>
      </c>
      <c r="K53" s="1">
        <f t="shared" si="5"/>
        <v>3.444425961414361E-3</v>
      </c>
      <c r="L53" s="1">
        <f t="shared" si="6"/>
        <v>0.73645823225799745</v>
      </c>
      <c r="M53" s="2">
        <v>0</v>
      </c>
      <c r="N53">
        <f t="shared" si="15"/>
        <v>5</v>
      </c>
      <c r="O53">
        <f t="shared" si="15"/>
        <v>0</v>
      </c>
      <c r="P53">
        <f t="shared" si="15"/>
        <v>1.4</v>
      </c>
    </row>
    <row r="54" spans="1:16">
      <c r="A54">
        <f t="shared" si="0"/>
        <v>50</v>
      </c>
      <c r="B54">
        <f t="shared" si="1"/>
        <v>4</v>
      </c>
      <c r="C54">
        <f t="shared" si="2"/>
        <v>3.9200000000000021</v>
      </c>
      <c r="D54">
        <f t="shared" si="3"/>
        <v>0.02</v>
      </c>
      <c r="E54">
        <f t="shared" si="8"/>
        <v>2.1084101527410207E-2</v>
      </c>
      <c r="F54">
        <f t="shared" si="9"/>
        <v>4.2573526076745086E-3</v>
      </c>
      <c r="G54">
        <f t="shared" si="13"/>
        <v>-2.8288118266687917E-3</v>
      </c>
      <c r="H54">
        <f t="shared" si="14"/>
        <v>-2.9558830265860774E-3</v>
      </c>
      <c r="I54">
        <f t="shared" si="4"/>
        <v>-1.4598459871376333E-3</v>
      </c>
      <c r="J54" s="1">
        <f>J53-I54+M54</f>
        <v>4.9042719485519939E-3</v>
      </c>
      <c r="K54" s="1">
        <f t="shared" si="5"/>
        <v>4.9042719485519939E-3</v>
      </c>
      <c r="L54" s="1">
        <f t="shared" si="6"/>
        <v>0.73990265821941181</v>
      </c>
      <c r="M54" s="2">
        <v>0</v>
      </c>
      <c r="N54">
        <f t="shared" si="15"/>
        <v>5</v>
      </c>
      <c r="O54">
        <f t="shared" si="15"/>
        <v>0</v>
      </c>
      <c r="P54">
        <f t="shared" si="15"/>
        <v>1.4</v>
      </c>
    </row>
    <row r="55" spans="1:16">
      <c r="A55">
        <f t="shared" si="0"/>
        <v>51</v>
      </c>
      <c r="B55">
        <f t="shared" si="1"/>
        <v>4</v>
      </c>
      <c r="C55">
        <f t="shared" si="2"/>
        <v>4.0000000000000018</v>
      </c>
      <c r="D55">
        <f t="shared" si="3"/>
        <v>0.02</v>
      </c>
      <c r="E55">
        <f t="shared" si="8"/>
        <v>2.6565144124752658E-2</v>
      </c>
      <c r="F55">
        <f t="shared" si="9"/>
        <v>1.0542050763705103E-2</v>
      </c>
      <c r="G55">
        <f t="shared" si="13"/>
        <v>2.5544115646047049E-3</v>
      </c>
      <c r="H55">
        <f t="shared" si="14"/>
        <v>-9.4293727555626392E-4</v>
      </c>
      <c r="I55">
        <f t="shared" si="4"/>
        <v>-1.2218733214050382E-4</v>
      </c>
      <c r="J55" s="1">
        <f>J54-I55+M55</f>
        <v>5.0264592806924975E-3</v>
      </c>
      <c r="K55" s="1">
        <f t="shared" si="5"/>
        <v>5.0264592806924975E-3</v>
      </c>
      <c r="L55" s="1">
        <f t="shared" si="6"/>
        <v>0.74480693016796384</v>
      </c>
      <c r="M55" s="2">
        <v>0</v>
      </c>
      <c r="N55">
        <f t="shared" ref="N55:P69" si="16">N54</f>
        <v>5</v>
      </c>
      <c r="O55">
        <f t="shared" si="16"/>
        <v>0</v>
      </c>
      <c r="P55">
        <f t="shared" si="16"/>
        <v>1.4</v>
      </c>
    </row>
    <row r="56" spans="1:16">
      <c r="A56">
        <f t="shared" si="0"/>
        <v>52</v>
      </c>
      <c r="B56">
        <f t="shared" si="1"/>
        <v>4</v>
      </c>
      <c r="C56">
        <f t="shared" si="2"/>
        <v>4.0800000000000018</v>
      </c>
      <c r="D56">
        <f t="shared" si="3"/>
        <v>0.02</v>
      </c>
      <c r="E56">
        <f t="shared" si="8"/>
        <v>2.5303358668459192E-2</v>
      </c>
      <c r="F56">
        <f t="shared" si="9"/>
        <v>1.3282572062376329E-2</v>
      </c>
      <c r="G56">
        <f t="shared" si="13"/>
        <v>6.3252304582230622E-3</v>
      </c>
      <c r="H56">
        <f t="shared" si="14"/>
        <v>8.5147052153490175E-4</v>
      </c>
      <c r="I56">
        <f t="shared" si="4"/>
        <v>9.7225806873093407E-4</v>
      </c>
      <c r="J56" s="1">
        <f>J55-I56+M56</f>
        <v>4.0542012119615632E-3</v>
      </c>
      <c r="K56" s="1">
        <f t="shared" si="5"/>
        <v>4.0542012119615632E-3</v>
      </c>
      <c r="L56" s="1">
        <f t="shared" si="6"/>
        <v>0.7498333894486563</v>
      </c>
      <c r="M56" s="2">
        <v>0</v>
      </c>
      <c r="N56">
        <f t="shared" si="16"/>
        <v>5</v>
      </c>
      <c r="O56">
        <f t="shared" si="16"/>
        <v>0</v>
      </c>
      <c r="P56">
        <f t="shared" si="16"/>
        <v>1.4</v>
      </c>
    </row>
    <row r="57" spans="1:16">
      <c r="A57">
        <f t="shared" si="0"/>
        <v>53</v>
      </c>
      <c r="B57">
        <f t="shared" si="1"/>
        <v>4</v>
      </c>
      <c r="C57">
        <f t="shared" si="2"/>
        <v>4.1600000000000019</v>
      </c>
      <c r="D57">
        <f t="shared" si="3"/>
        <v>0.02</v>
      </c>
      <c r="E57">
        <f t="shared" si="8"/>
        <v>1.8909844763584507E-2</v>
      </c>
      <c r="F57">
        <f t="shared" si="9"/>
        <v>1.2651679334229596E-2</v>
      </c>
      <c r="G57">
        <f t="shared" si="13"/>
        <v>7.9695432374257968E-3</v>
      </c>
      <c r="H57">
        <f t="shared" si="14"/>
        <v>2.1084101527410206E-3</v>
      </c>
      <c r="I57">
        <f t="shared" si="4"/>
        <v>1.6366276606881169E-3</v>
      </c>
      <c r="J57" s="1">
        <f>J56-I57+M57</f>
        <v>2.4175735512734463E-3</v>
      </c>
      <c r="K57" s="1">
        <f t="shared" si="5"/>
        <v>2.4175735512734463E-3</v>
      </c>
      <c r="L57" s="1">
        <f t="shared" si="6"/>
        <v>0.75388759066061783</v>
      </c>
      <c r="M57" s="2">
        <v>0</v>
      </c>
      <c r="N57">
        <f t="shared" si="16"/>
        <v>5</v>
      </c>
      <c r="O57">
        <f t="shared" si="16"/>
        <v>0</v>
      </c>
      <c r="P57">
        <f t="shared" si="16"/>
        <v>1.4</v>
      </c>
    </row>
    <row r="58" spans="1:16">
      <c r="A58">
        <f t="shared" si="0"/>
        <v>54</v>
      </c>
      <c r="B58">
        <f t="shared" si="1"/>
        <v>4</v>
      </c>
      <c r="C58">
        <f t="shared" si="2"/>
        <v>4.240000000000002</v>
      </c>
      <c r="D58">
        <f t="shared" si="3"/>
        <v>0.02</v>
      </c>
      <c r="E58">
        <f t="shared" si="8"/>
        <v>9.796589031403867E-3</v>
      </c>
      <c r="F58">
        <f t="shared" si="9"/>
        <v>9.4549223817922533E-3</v>
      </c>
      <c r="G58">
        <f t="shared" si="13"/>
        <v>7.591007600537757E-3</v>
      </c>
      <c r="H58">
        <f t="shared" si="14"/>
        <v>2.6565144124752662E-3</v>
      </c>
      <c r="I58">
        <f t="shared" si="4"/>
        <v>1.8182140493140297E-3</v>
      </c>
      <c r="J58" s="1">
        <f>J57-I58+M58</f>
        <v>5.9935950195941657E-4</v>
      </c>
      <c r="K58" s="1">
        <f t="shared" si="5"/>
        <v>5.9935950195941657E-4</v>
      </c>
      <c r="L58" s="1">
        <f t="shared" si="6"/>
        <v>0.75630516421189131</v>
      </c>
      <c r="M58" s="2">
        <v>0</v>
      </c>
      <c r="N58">
        <f t="shared" si="16"/>
        <v>5</v>
      </c>
      <c r="O58">
        <f t="shared" si="16"/>
        <v>0</v>
      </c>
      <c r="P58">
        <f t="shared" si="16"/>
        <v>1.4</v>
      </c>
    </row>
    <row r="59" spans="1:16">
      <c r="A59">
        <f t="shared" si="0"/>
        <v>55</v>
      </c>
      <c r="B59">
        <f t="shared" si="1"/>
        <v>4</v>
      </c>
      <c r="C59">
        <f t="shared" si="2"/>
        <v>4.3200000000000021</v>
      </c>
      <c r="D59">
        <f t="shared" si="3"/>
        <v>0.02</v>
      </c>
      <c r="E59">
        <f t="shared" si="8"/>
        <v>4.5129784075744134E-4</v>
      </c>
      <c r="F59">
        <f t="shared" si="9"/>
        <v>4.8982945157019335E-3</v>
      </c>
      <c r="G59">
        <f t="shared" si="13"/>
        <v>5.6729534290753522E-3</v>
      </c>
      <c r="H59">
        <f t="shared" si="14"/>
        <v>2.5303358668459196E-3</v>
      </c>
      <c r="I59">
        <f t="shared" si="4"/>
        <v>1.576093577306511E-3</v>
      </c>
      <c r="J59" s="1">
        <f>J58-I59+M59</f>
        <v>-9.7673407534709438E-4</v>
      </c>
      <c r="K59" s="1">
        <f t="shared" si="5"/>
        <v>-9.7673407534709438E-4</v>
      </c>
      <c r="L59" s="1">
        <f t="shared" si="6"/>
        <v>0.75690452371385075</v>
      </c>
      <c r="M59" s="2">
        <v>0</v>
      </c>
      <c r="N59">
        <f t="shared" si="16"/>
        <v>5</v>
      </c>
      <c r="O59">
        <f t="shared" si="16"/>
        <v>0</v>
      </c>
      <c r="P59">
        <f t="shared" si="16"/>
        <v>1.4</v>
      </c>
    </row>
    <row r="60" spans="1:16">
      <c r="A60">
        <f t="shared" si="0"/>
        <v>56</v>
      </c>
      <c r="B60">
        <f t="shared" si="1"/>
        <v>4</v>
      </c>
      <c r="C60">
        <f t="shared" si="2"/>
        <v>4.4000000000000021</v>
      </c>
      <c r="D60">
        <f t="shared" si="3"/>
        <v>0.02</v>
      </c>
      <c r="E60">
        <f t="shared" si="8"/>
        <v>-7.0902013849645871E-3</v>
      </c>
      <c r="F60">
        <f t="shared" si="9"/>
        <v>2.2564892037872067E-4</v>
      </c>
      <c r="G60">
        <f t="shared" si="13"/>
        <v>2.9389767094211601E-3</v>
      </c>
      <c r="H60">
        <f t="shared" si="14"/>
        <v>1.8909844763584508E-3</v>
      </c>
      <c r="I60">
        <f t="shared" si="4"/>
        <v>1.0480967197673099E-3</v>
      </c>
      <c r="J60" s="1">
        <f>J59-I60+M60</f>
        <v>-2.024830795114404E-3</v>
      </c>
      <c r="K60" s="1">
        <f t="shared" si="5"/>
        <v>-2.024830795114404E-3</v>
      </c>
      <c r="L60" s="1">
        <f t="shared" si="6"/>
        <v>0.75592778963850371</v>
      </c>
      <c r="M60" s="2">
        <v>0</v>
      </c>
      <c r="N60">
        <f t="shared" si="16"/>
        <v>5</v>
      </c>
      <c r="O60">
        <f t="shared" si="16"/>
        <v>0</v>
      </c>
      <c r="P60">
        <f t="shared" si="16"/>
        <v>1.4</v>
      </c>
    </row>
    <row r="61" spans="1:16">
      <c r="A61">
        <f t="shared" si="0"/>
        <v>57</v>
      </c>
      <c r="B61">
        <f t="shared" si="1"/>
        <v>4</v>
      </c>
      <c r="C61">
        <f t="shared" si="2"/>
        <v>4.4800000000000022</v>
      </c>
      <c r="D61">
        <f t="shared" si="3"/>
        <v>0.02</v>
      </c>
      <c r="E61">
        <f t="shared" si="8"/>
        <v>-1.1591489383246252E-2</v>
      </c>
      <c r="F61">
        <f t="shared" si="9"/>
        <v>-3.5451006924822935E-3</v>
      </c>
      <c r="G61">
        <f t="shared" si="13"/>
        <v>1.3538935222723241E-4</v>
      </c>
      <c r="H61">
        <f t="shared" si="14"/>
        <v>9.796589031403867E-4</v>
      </c>
      <c r="I61">
        <f t="shared" si="4"/>
        <v>4.0444708559730572E-4</v>
      </c>
      <c r="J61" s="1">
        <f>J60-I61+M61</f>
        <v>-2.4292778807117098E-3</v>
      </c>
      <c r="K61" s="1">
        <f t="shared" si="5"/>
        <v>-2.4292778807117098E-3</v>
      </c>
      <c r="L61" s="1">
        <f t="shared" si="6"/>
        <v>0.75390295884338931</v>
      </c>
      <c r="M61" s="2">
        <v>0</v>
      </c>
      <c r="N61">
        <f t="shared" si="16"/>
        <v>5</v>
      </c>
      <c r="O61">
        <f t="shared" si="16"/>
        <v>0</v>
      </c>
      <c r="P61">
        <f t="shared" si="16"/>
        <v>1.4</v>
      </c>
    </row>
    <row r="62" spans="1:16">
      <c r="A62">
        <f t="shared" si="0"/>
        <v>58</v>
      </c>
      <c r="B62">
        <f t="shared" si="1"/>
        <v>4</v>
      </c>
      <c r="C62">
        <f t="shared" si="2"/>
        <v>4.5600000000000023</v>
      </c>
      <c r="D62">
        <f t="shared" si="3"/>
        <v>0.02</v>
      </c>
      <c r="E62">
        <f t="shared" si="8"/>
        <v>-1.2712615323394776E-2</v>
      </c>
      <c r="F62">
        <f t="shared" si="9"/>
        <v>-5.7957446916231262E-3</v>
      </c>
      <c r="G62">
        <f t="shared" si="13"/>
        <v>-2.127060415489376E-3</v>
      </c>
      <c r="H62">
        <f t="shared" si="14"/>
        <v>4.5129784075744138E-5</v>
      </c>
      <c r="I62">
        <f t="shared" si="4"/>
        <v>-1.9440400363808478E-4</v>
      </c>
      <c r="J62" s="1">
        <f>J61-I62+M62</f>
        <v>-2.2348738770736252E-3</v>
      </c>
      <c r="K62" s="1">
        <f t="shared" si="5"/>
        <v>-2.2348738770736252E-3</v>
      </c>
      <c r="L62" s="1">
        <f t="shared" si="6"/>
        <v>0.75147368096267764</v>
      </c>
      <c r="M62" s="2">
        <v>0</v>
      </c>
      <c r="N62">
        <f t="shared" si="16"/>
        <v>5</v>
      </c>
      <c r="O62">
        <f t="shared" si="16"/>
        <v>0</v>
      </c>
      <c r="P62">
        <f t="shared" si="16"/>
        <v>1.4</v>
      </c>
    </row>
    <row r="63" spans="1:16">
      <c r="A63">
        <f t="shared" si="0"/>
        <v>59</v>
      </c>
      <c r="B63">
        <f t="shared" si="1"/>
        <v>4</v>
      </c>
      <c r="C63">
        <f t="shared" si="2"/>
        <v>4.6400000000000023</v>
      </c>
      <c r="D63">
        <f t="shared" si="3"/>
        <v>0.02</v>
      </c>
      <c r="E63">
        <f t="shared" si="8"/>
        <v>-1.0902203780274808E-2</v>
      </c>
      <c r="F63">
        <f t="shared" si="9"/>
        <v>-6.3563076616973881E-3</v>
      </c>
      <c r="G63">
        <f t="shared" si="13"/>
        <v>-3.4774468149738756E-3</v>
      </c>
      <c r="H63">
        <f t="shared" si="14"/>
        <v>-7.0902013849645875E-4</v>
      </c>
      <c r="I63">
        <f t="shared" si="4"/>
        <v>-6.3020750758381301E-4</v>
      </c>
      <c r="J63" s="1">
        <f>J62-I63+M63</f>
        <v>-1.6046663694898123E-3</v>
      </c>
      <c r="K63" s="1">
        <f t="shared" si="5"/>
        <v>-1.6046663694898123E-3</v>
      </c>
      <c r="L63" s="1">
        <f t="shared" si="6"/>
        <v>0.74923880708560398</v>
      </c>
      <c r="M63" s="2">
        <v>0</v>
      </c>
      <c r="N63">
        <f t="shared" si="16"/>
        <v>5</v>
      </c>
      <c r="O63">
        <f t="shared" si="16"/>
        <v>0</v>
      </c>
      <c r="P63">
        <f t="shared" si="16"/>
        <v>1.4</v>
      </c>
    </row>
    <row r="64" spans="1:16">
      <c r="A64">
        <f t="shared" si="0"/>
        <v>60</v>
      </c>
      <c r="B64">
        <f t="shared" si="1"/>
        <v>4</v>
      </c>
      <c r="C64">
        <f t="shared" si="2"/>
        <v>4.7200000000000024</v>
      </c>
      <c r="D64">
        <f t="shared" si="3"/>
        <v>0.02</v>
      </c>
      <c r="E64">
        <f t="shared" si="8"/>
        <v>-7.1410413368317221E-3</v>
      </c>
      <c r="F64">
        <f t="shared" si="9"/>
        <v>-5.4511018901374038E-3</v>
      </c>
      <c r="G64">
        <f t="shared" si="13"/>
        <v>-3.8137845970184327E-3</v>
      </c>
      <c r="H64">
        <f t="shared" si="14"/>
        <v>-1.1591489383246253E-3</v>
      </c>
      <c r="I64">
        <f t="shared" si="4"/>
        <v>-8.4340634489469342E-4</v>
      </c>
      <c r="J64" s="1">
        <f>J63-I64+M64</f>
        <v>-7.6126002459511884E-4</v>
      </c>
      <c r="K64" s="1">
        <f t="shared" si="5"/>
        <v>-7.6126002459511884E-4</v>
      </c>
      <c r="L64" s="1">
        <f t="shared" si="6"/>
        <v>0.74763414071611412</v>
      </c>
      <c r="M64" s="2">
        <v>0</v>
      </c>
      <c r="N64">
        <f t="shared" si="16"/>
        <v>5</v>
      </c>
      <c r="O64">
        <f t="shared" si="16"/>
        <v>0</v>
      </c>
      <c r="P64">
        <f t="shared" si="16"/>
        <v>1.4</v>
      </c>
    </row>
    <row r="65" spans="1:16">
      <c r="A65">
        <f t="shared" si="0"/>
        <v>61</v>
      </c>
      <c r="B65">
        <f t="shared" si="1"/>
        <v>4</v>
      </c>
      <c r="C65">
        <f t="shared" si="2"/>
        <v>4.8000000000000025</v>
      </c>
      <c r="D65">
        <f t="shared" si="3"/>
        <v>0.02</v>
      </c>
      <c r="E65">
        <f t="shared" si="8"/>
        <v>-2.6255312401230234E-3</v>
      </c>
      <c r="F65">
        <f t="shared" si="9"/>
        <v>-3.5705206684158611E-3</v>
      </c>
      <c r="G65">
        <f t="shared" si="13"/>
        <v>-3.270661134082442E-3</v>
      </c>
      <c r="H65">
        <f t="shared" si="14"/>
        <v>-1.2712615323394777E-3</v>
      </c>
      <c r="I65">
        <f t="shared" si="4"/>
        <v>-8.3390773170644809E-4</v>
      </c>
      <c r="J65" s="1">
        <f>J64-I65+M65</f>
        <v>7.2647707111329245E-5</v>
      </c>
      <c r="K65" s="1">
        <f t="shared" si="5"/>
        <v>7.2647707111329245E-5</v>
      </c>
      <c r="L65" s="1">
        <f t="shared" si="6"/>
        <v>0.74687288069151903</v>
      </c>
      <c r="M65" s="2">
        <v>0</v>
      </c>
      <c r="N65">
        <f t="shared" si="16"/>
        <v>5</v>
      </c>
      <c r="O65">
        <f t="shared" si="16"/>
        <v>0</v>
      </c>
      <c r="P65">
        <f t="shared" si="16"/>
        <v>1.4</v>
      </c>
    </row>
    <row r="66" spans="1:16">
      <c r="A66">
        <f t="shared" si="0"/>
        <v>62</v>
      </c>
      <c r="B66">
        <f t="shared" si="1"/>
        <v>4</v>
      </c>
      <c r="C66">
        <f t="shared" si="2"/>
        <v>4.8800000000000026</v>
      </c>
      <c r="D66">
        <f t="shared" si="3"/>
        <v>0.02</v>
      </c>
      <c r="E66">
        <f t="shared" si="8"/>
        <v>1.5307093599456734E-3</v>
      </c>
      <c r="F66">
        <f t="shared" si="9"/>
        <v>-1.3127656200615117E-3</v>
      </c>
      <c r="G66">
        <f t="shared" si="13"/>
        <v>-2.1423124010495165E-3</v>
      </c>
      <c r="H66">
        <f t="shared" si="14"/>
        <v>-1.0902203780274809E-3</v>
      </c>
      <c r="I66">
        <f t="shared" si="4"/>
        <v>-6.4898834822396613E-4</v>
      </c>
      <c r="J66" s="1">
        <f>J65-I66+M66</f>
        <v>7.2163605533529537E-4</v>
      </c>
      <c r="K66" s="1">
        <f t="shared" si="5"/>
        <v>7.2163605533529537E-4</v>
      </c>
      <c r="L66" s="1">
        <f t="shared" si="6"/>
        <v>0.74694552839863038</v>
      </c>
      <c r="M66" s="2">
        <v>0</v>
      </c>
      <c r="N66">
        <f t="shared" si="16"/>
        <v>5</v>
      </c>
      <c r="O66">
        <f t="shared" si="16"/>
        <v>0</v>
      </c>
      <c r="P66">
        <f t="shared" si="16"/>
        <v>1.4</v>
      </c>
    </row>
    <row r="67" spans="1:16">
      <c r="A67">
        <f t="shared" si="0"/>
        <v>63</v>
      </c>
      <c r="B67">
        <f t="shared" si="1"/>
        <v>4</v>
      </c>
      <c r="C67">
        <f t="shared" si="2"/>
        <v>4.9600000000000026</v>
      </c>
      <c r="D67">
        <f t="shared" si="3"/>
        <v>0.02</v>
      </c>
      <c r="E67">
        <f t="shared" si="8"/>
        <v>4.5167639641900291E-3</v>
      </c>
      <c r="F67">
        <f t="shared" si="9"/>
        <v>7.6535467997283671E-4</v>
      </c>
      <c r="G67">
        <f t="shared" si="13"/>
        <v>-7.8765937203690705E-4</v>
      </c>
      <c r="H67">
        <f t="shared" si="14"/>
        <v>-7.141041336831723E-4</v>
      </c>
      <c r="I67">
        <f t="shared" si="4"/>
        <v>-3.6362261987008134E-4</v>
      </c>
      <c r="J67" s="1">
        <f>J66-I67+M67</f>
        <v>1.0852586752053768E-3</v>
      </c>
      <c r="K67" s="1">
        <f t="shared" si="5"/>
        <v>1.0852586752053768E-3</v>
      </c>
      <c r="L67" s="1">
        <f t="shared" si="6"/>
        <v>0.74766716445396564</v>
      </c>
      <c r="M67" s="2">
        <v>0</v>
      </c>
      <c r="N67">
        <f t="shared" si="16"/>
        <v>5</v>
      </c>
      <c r="O67">
        <f t="shared" si="16"/>
        <v>0</v>
      </c>
      <c r="P67">
        <f t="shared" si="16"/>
        <v>1.4</v>
      </c>
    </row>
    <row r="68" spans="1:16">
      <c r="A68">
        <f t="shared" si="0"/>
        <v>64</v>
      </c>
      <c r="B68">
        <f t="shared" si="1"/>
        <v>4</v>
      </c>
      <c r="C68">
        <f t="shared" si="2"/>
        <v>5.0400000000000027</v>
      </c>
      <c r="D68">
        <f t="shared" si="3"/>
        <v>0.02</v>
      </c>
      <c r="E68">
        <f t="shared" si="8"/>
        <v>5.9353650438449977E-3</v>
      </c>
      <c r="F68">
        <f t="shared" si="9"/>
        <v>2.2583819820950145E-3</v>
      </c>
      <c r="G68">
        <f t="shared" si="13"/>
        <v>4.5921280798370199E-4</v>
      </c>
      <c r="H68">
        <f t="shared" si="14"/>
        <v>-2.6255312401230233E-4</v>
      </c>
      <c r="I68">
        <f t="shared" si="4"/>
        <v>-5.8912700735072853E-5</v>
      </c>
      <c r="J68" s="1">
        <f>J67-I68+M68</f>
        <v>1.1441713759404496E-3</v>
      </c>
      <c r="K68" s="1">
        <f t="shared" si="5"/>
        <v>1.1441713759404496E-3</v>
      </c>
      <c r="L68" s="1">
        <f t="shared" si="6"/>
        <v>0.74875242312917101</v>
      </c>
      <c r="M68" s="2">
        <v>0</v>
      </c>
      <c r="N68">
        <f t="shared" si="16"/>
        <v>5</v>
      </c>
      <c r="O68">
        <f t="shared" si="16"/>
        <v>0</v>
      </c>
      <c r="P68">
        <f t="shared" si="16"/>
        <v>1.4</v>
      </c>
    </row>
    <row r="69" spans="1:16">
      <c r="A69">
        <f t="shared" si="0"/>
        <v>65</v>
      </c>
      <c r="B69">
        <f t="shared" si="1"/>
        <v>4</v>
      </c>
      <c r="C69">
        <f t="shared" si="2"/>
        <v>5.1200000000000028</v>
      </c>
      <c r="D69">
        <f t="shared" si="3"/>
        <v>0.02</v>
      </c>
      <c r="E69">
        <f t="shared" si="8"/>
        <v>5.8033346607313501E-3</v>
      </c>
      <c r="F69">
        <f t="shared" si="9"/>
        <v>2.9676825219224988E-3</v>
      </c>
      <c r="G69">
        <f t="shared" si="13"/>
        <v>1.3550291892570087E-3</v>
      </c>
      <c r="H69">
        <f t="shared" si="14"/>
        <v>1.5307093599456736E-4</v>
      </c>
      <c r="I69">
        <f t="shared" si="4"/>
        <v>1.9640313599070922E-4</v>
      </c>
      <c r="J69" s="1">
        <f>J68-I69+M69</f>
        <v>9.477682399497404E-4</v>
      </c>
      <c r="K69" s="1">
        <f t="shared" si="5"/>
        <v>9.477682399497404E-4</v>
      </c>
      <c r="L69" s="1">
        <f t="shared" si="6"/>
        <v>0.74989659450511148</v>
      </c>
      <c r="M69" s="2">
        <v>0</v>
      </c>
      <c r="N69">
        <f t="shared" si="16"/>
        <v>5</v>
      </c>
      <c r="O69">
        <f t="shared" si="16"/>
        <v>0</v>
      </c>
      <c r="P69">
        <f t="shared" si="16"/>
        <v>1.4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PID制御</vt:lpstr>
      <vt:lpstr>制御遅れ有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vp_tanaka</dc:creator>
  <cp:lastModifiedBy>vp_tanaka</cp:lastModifiedBy>
  <dcterms:created xsi:type="dcterms:W3CDTF">2018-08-24T18:22:50Z</dcterms:created>
  <dcterms:modified xsi:type="dcterms:W3CDTF">2018-08-25T05:50:03Z</dcterms:modified>
</cp:coreProperties>
</file>