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shiro\Desktop\full\6 семестр\Теория игр\27.04.2020\"/>
    </mc:Choice>
  </mc:AlternateContent>
  <xr:revisionPtr revIDLastSave="0" documentId="13_ncr:1_{B5AB2371-2037-4D27-B62E-7B9950AE89BC}" xr6:coauthVersionLast="45" xr6:coauthVersionMax="45" xr10:uidLastSave="{00000000-0000-0000-0000-000000000000}"/>
  <bookViews>
    <workbookView xWindow="-46320" yWindow="1410" windowWidth="28800" windowHeight="15375" activeTab="1" xr2:uid="{00000000-000D-0000-FFFF-FFFF00000000}"/>
  </bookViews>
  <sheets>
    <sheet name="1. обязательная и возможная" sheetId="1" r:id="rId1"/>
    <sheet name="задание 2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" l="1"/>
  <c r="F6" i="2" l="1"/>
  <c r="O43" i="1"/>
  <c r="K40" i="1"/>
  <c r="J40" i="1"/>
  <c r="J41" i="1" s="1"/>
  <c r="K39" i="1"/>
  <c r="L42" i="1"/>
  <c r="L41" i="1"/>
  <c r="M41" i="1" s="1"/>
  <c r="K42" i="1"/>
  <c r="L39" i="1"/>
  <c r="O35" i="1"/>
  <c r="J32" i="1"/>
  <c r="K31" i="1"/>
  <c r="L31" i="1" s="1"/>
  <c r="K32" i="1"/>
  <c r="K34" i="1" s="1"/>
  <c r="J33" i="1"/>
  <c r="O27" i="1"/>
  <c r="L33" i="1" s="1"/>
  <c r="K24" i="1"/>
  <c r="K26" i="1" s="1"/>
  <c r="J24" i="1"/>
  <c r="J25" i="1" s="1"/>
  <c r="K23" i="1"/>
  <c r="L23" i="1"/>
  <c r="O19" i="1"/>
  <c r="L25" i="1" s="1"/>
  <c r="K15" i="1"/>
  <c r="L15" i="1" s="1"/>
  <c r="J16" i="1"/>
  <c r="J17" i="1" s="1"/>
  <c r="K16" i="1"/>
  <c r="M16" i="1" s="1"/>
  <c r="O11" i="1"/>
  <c r="L17" i="1" s="1"/>
  <c r="L10" i="1"/>
  <c r="K10" i="1"/>
  <c r="J11" i="1" s="1"/>
  <c r="M9" i="1"/>
  <c r="K8" i="1"/>
  <c r="M8" i="1" s="1"/>
  <c r="K7" i="1"/>
  <c r="L7" i="1" s="1"/>
  <c r="G43" i="1"/>
  <c r="C40" i="1"/>
  <c r="C42" i="1" s="1"/>
  <c r="B41" i="1"/>
  <c r="B40" i="1"/>
  <c r="C39" i="1"/>
  <c r="D39" i="1" s="1"/>
  <c r="C32" i="1"/>
  <c r="C34" i="1" s="1"/>
  <c r="G35" i="1"/>
  <c r="D41" i="1" s="1"/>
  <c r="B33" i="1"/>
  <c r="B32" i="1"/>
  <c r="C31" i="1"/>
  <c r="D31" i="1" s="1"/>
  <c r="G27" i="1"/>
  <c r="D33" i="1" s="1"/>
  <c r="C24" i="1"/>
  <c r="C26" i="1"/>
  <c r="B24" i="1"/>
  <c r="B25" i="1" s="1"/>
  <c r="C23" i="1"/>
  <c r="D23" i="1" s="1"/>
  <c r="G19" i="1"/>
  <c r="D25" i="1" s="1"/>
  <c r="D17" i="1"/>
  <c r="D18" i="1" s="1"/>
  <c r="C16" i="1"/>
  <c r="E16" i="1" s="1"/>
  <c r="F15" i="1" s="1"/>
  <c r="E17" i="1"/>
  <c r="B16" i="1"/>
  <c r="B17" i="1" s="1"/>
  <c r="C15" i="1"/>
  <c r="D15" i="1" s="1"/>
  <c r="G11" i="1"/>
  <c r="B11" i="1"/>
  <c r="D10" i="1"/>
  <c r="C10" i="1"/>
  <c r="E9" i="1"/>
  <c r="E8" i="1"/>
  <c r="F7" i="1" s="1"/>
  <c r="G10" i="1" s="1"/>
  <c r="C8" i="1"/>
  <c r="B8" i="1"/>
  <c r="B9" i="1" s="1"/>
  <c r="D7" i="1"/>
  <c r="C7" i="1"/>
  <c r="D42" i="1" l="1"/>
  <c r="E41" i="1"/>
  <c r="L18" i="1"/>
  <c r="M17" i="1"/>
  <c r="L26" i="1"/>
  <c r="M25" i="1"/>
  <c r="D26" i="1"/>
  <c r="E25" i="1"/>
  <c r="L34" i="1"/>
  <c r="M33" i="1"/>
  <c r="J35" i="1"/>
  <c r="D34" i="1"/>
  <c r="B35" i="1" s="1"/>
  <c r="E33" i="1"/>
  <c r="B43" i="1"/>
  <c r="J27" i="1"/>
  <c r="J43" i="1"/>
  <c r="C18" i="1"/>
  <c r="B27" i="1"/>
  <c r="K18" i="1"/>
  <c r="J19" i="1" s="1"/>
  <c r="M40" i="1"/>
  <c r="N39" i="1" s="1"/>
  <c r="O42" i="1" s="1"/>
  <c r="M32" i="1"/>
  <c r="N31" i="1" s="1"/>
  <c r="M24" i="1"/>
  <c r="N23" i="1" s="1"/>
  <c r="N15" i="1"/>
  <c r="N7" i="1"/>
  <c r="O10" i="1" s="1"/>
  <c r="E40" i="1"/>
  <c r="F39" i="1" s="1"/>
  <c r="G42" i="1" s="1"/>
  <c r="E32" i="1"/>
  <c r="F31" i="1" s="1"/>
  <c r="E24" i="1"/>
  <c r="B19" i="1"/>
  <c r="G18" i="1"/>
  <c r="O18" i="1" l="1"/>
  <c r="O26" i="1"/>
  <c r="F23" i="1"/>
  <c r="G26" i="1" s="1"/>
  <c r="O34" i="1"/>
  <c r="G34" i="1"/>
  <c r="D3" i="2" l="1"/>
  <c r="E7" i="2" s="1"/>
  <c r="E8" i="2" s="1"/>
  <c r="D7" i="2"/>
  <c r="F7" i="2" s="1"/>
  <c r="B12" i="2" s="1"/>
  <c r="D13" i="2"/>
  <c r="B14" i="2"/>
  <c r="B15" i="2"/>
  <c r="C15" i="2"/>
  <c r="D15" i="2"/>
  <c r="B17" i="2"/>
  <c r="D17" i="2"/>
  <c r="B18" i="2"/>
  <c r="D18" i="2"/>
  <c r="D8" i="2" l="1"/>
  <c r="D12" i="2" s="1"/>
  <c r="B13" i="2" s="1"/>
</calcChain>
</file>

<file path=xl/sharedStrings.xml><?xml version="1.0" encoding="utf-8"?>
<sst xmlns="http://schemas.openxmlformats.org/spreadsheetml/2006/main" count="132" uniqueCount="20">
  <si>
    <t>Размер штрафа</t>
  </si>
  <si>
    <t xml:space="preserve">Число периодов </t>
  </si>
  <si>
    <t>q</t>
  </si>
  <si>
    <t>1-q</t>
  </si>
  <si>
    <t>p</t>
  </si>
  <si>
    <t>1-p</t>
  </si>
  <si>
    <t>мин</t>
  </si>
  <si>
    <t>макс</t>
  </si>
  <si>
    <t>Седл. Точка</t>
  </si>
  <si>
    <t>максмин</t>
  </si>
  <si>
    <t>минмакс</t>
  </si>
  <si>
    <t>Цена игры</t>
  </si>
  <si>
    <t>Обязательная активность</t>
  </si>
  <si>
    <t>Возможная пассивность</t>
  </si>
  <si>
    <t>Анализ игры</t>
  </si>
  <si>
    <t>Для сброса ввести и удалить 1</t>
  </si>
  <si>
    <t>p*</t>
  </si>
  <si>
    <t>1-p^*</t>
  </si>
  <si>
    <t>q*</t>
  </si>
  <si>
    <t>1-q^*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</si>
</sst>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Segoe UI"/>
      <family val="2"/>
      <charset val="204"/>
    </font>
    <font>
      <b/>
      <sz val="10"/>
      <color theme="8" tint="-0.249977111117893"/>
      <name val="Segoe U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zoomScale="70" zoomScaleNormal="70" workbookViewId="0">
      <selection activeCell="O27" sqref="O27"/>
    </sheetView>
  </sheetViews>
  <sheetFormatPr defaultRowHeight="14.25" x14ac:dyDescent="0.25"/>
  <cols>
    <col min="1" max="16384" width="9.140625" style="4"/>
  </cols>
  <sheetData>
    <row r="1" spans="1:15" ht="15" customHeight="1" x14ac:dyDescent="0.25">
      <c r="A1" s="19" t="s">
        <v>12</v>
      </c>
      <c r="B1" s="19"/>
      <c r="C1" s="19"/>
      <c r="D1" s="19"/>
      <c r="E1" s="19"/>
      <c r="F1" s="19"/>
      <c r="G1" s="19"/>
      <c r="H1" s="19" t="s">
        <v>13</v>
      </c>
      <c r="I1" s="19"/>
      <c r="J1" s="19"/>
      <c r="K1" s="19"/>
      <c r="L1" s="19"/>
      <c r="M1" s="19"/>
      <c r="N1" s="19"/>
      <c r="O1" s="19"/>
    </row>
    <row r="2" spans="1:15" ht="15" thickBot="1" x14ac:dyDescent="0.3"/>
    <row r="3" spans="1:15" ht="15.75" customHeight="1" thickBot="1" x14ac:dyDescent="0.3">
      <c r="A3" s="19" t="s">
        <v>0</v>
      </c>
      <c r="B3" s="19"/>
      <c r="C3" s="13">
        <v>10</v>
      </c>
      <c r="H3" s="19" t="s">
        <v>0</v>
      </c>
      <c r="I3" s="19"/>
      <c r="J3" s="19"/>
      <c r="K3" s="13">
        <v>1</v>
      </c>
    </row>
    <row r="4" spans="1:15" ht="15" thickBot="1" x14ac:dyDescent="0.3"/>
    <row r="5" spans="1:15" ht="15.75" customHeight="1" thickBot="1" x14ac:dyDescent="0.3">
      <c r="A5" s="19" t="s">
        <v>1</v>
      </c>
      <c r="B5" s="19"/>
      <c r="C5" s="14">
        <v>1</v>
      </c>
      <c r="H5" s="19" t="s">
        <v>1</v>
      </c>
      <c r="I5" s="19"/>
      <c r="J5" s="19"/>
      <c r="K5" s="14">
        <v>1</v>
      </c>
    </row>
    <row r="6" spans="1:15" x14ac:dyDescent="0.25">
      <c r="C6" s="4" t="s">
        <v>2</v>
      </c>
      <c r="D6" s="4" t="s">
        <v>3</v>
      </c>
      <c r="F6" s="4" t="s">
        <v>9</v>
      </c>
      <c r="K6" s="4" t="s">
        <v>2</v>
      </c>
      <c r="L6" s="4" t="s">
        <v>3</v>
      </c>
      <c r="N6" s="4" t="s">
        <v>9</v>
      </c>
    </row>
    <row r="7" spans="1:15" x14ac:dyDescent="0.25">
      <c r="C7" s="5">
        <f>1/C5</f>
        <v>1</v>
      </c>
      <c r="D7" s="6">
        <f>1-C7</f>
        <v>0</v>
      </c>
      <c r="E7" s="4" t="s">
        <v>6</v>
      </c>
      <c r="F7" s="4">
        <f>MAX(E8:E9)</f>
        <v>-10</v>
      </c>
      <c r="K7" s="5">
        <f>1/K5</f>
        <v>1</v>
      </c>
      <c r="L7" s="6">
        <f>1-K7</f>
        <v>0</v>
      </c>
      <c r="M7" s="4" t="s">
        <v>6</v>
      </c>
      <c r="N7" s="4">
        <f>MAX(M8:M9)</f>
        <v>0</v>
      </c>
    </row>
    <row r="8" spans="1:15" x14ac:dyDescent="0.25">
      <c r="A8" s="4" t="s">
        <v>4</v>
      </c>
      <c r="B8" s="7">
        <f>1/C5</f>
        <v>1</v>
      </c>
      <c r="C8" s="8">
        <f>-C3</f>
        <v>-10</v>
      </c>
      <c r="D8" s="9">
        <v>11</v>
      </c>
      <c r="E8" s="4">
        <f>MIN(C8:D8)</f>
        <v>-10</v>
      </c>
      <c r="I8" s="4" t="s">
        <v>4</v>
      </c>
      <c r="J8" s="7">
        <v>0</v>
      </c>
      <c r="K8" s="8">
        <f>-K3</f>
        <v>-1</v>
      </c>
      <c r="L8" s="9">
        <v>1</v>
      </c>
      <c r="M8" s="4">
        <f>MIN(K8:L8)</f>
        <v>-1</v>
      </c>
    </row>
    <row r="9" spans="1:15" x14ac:dyDescent="0.25">
      <c r="A9" s="4" t="s">
        <v>5</v>
      </c>
      <c r="B9" s="10">
        <f>1-B8</f>
        <v>0</v>
      </c>
      <c r="C9" s="11">
        <v>-11</v>
      </c>
      <c r="D9" s="12">
        <v>0</v>
      </c>
      <c r="E9" s="4">
        <f>MIN(C9:D9)</f>
        <v>-11</v>
      </c>
      <c r="I9" s="4" t="s">
        <v>5</v>
      </c>
      <c r="J9" s="10">
        <v>1</v>
      </c>
      <c r="K9" s="11">
        <v>0</v>
      </c>
      <c r="L9" s="12">
        <v>0</v>
      </c>
      <c r="M9" s="4">
        <f>MIN(K9:L9)</f>
        <v>0</v>
      </c>
    </row>
    <row r="10" spans="1:15" x14ac:dyDescent="0.25">
      <c r="B10" s="4" t="s">
        <v>7</v>
      </c>
      <c r="C10" s="4">
        <f>MAX(C8:C9)</f>
        <v>-10</v>
      </c>
      <c r="D10" s="4">
        <f>MAX(D8:D9)</f>
        <v>11</v>
      </c>
      <c r="E10" s="19" t="s">
        <v>8</v>
      </c>
      <c r="F10" s="19"/>
      <c r="G10" s="3" t="str">
        <f>IF(F7=B11,"Есть","Нет")</f>
        <v>Есть</v>
      </c>
      <c r="J10" s="4" t="s">
        <v>7</v>
      </c>
      <c r="K10" s="4">
        <f>MAX(K8:K9)</f>
        <v>0</v>
      </c>
      <c r="L10" s="4">
        <f>MAX(L8:L9)</f>
        <v>1</v>
      </c>
      <c r="M10" s="19" t="s">
        <v>8</v>
      </c>
      <c r="N10" s="19"/>
      <c r="O10" s="3" t="str">
        <f>IF(N7=J11,"Есть","Нет")</f>
        <v>Есть</v>
      </c>
    </row>
    <row r="11" spans="1:15" x14ac:dyDescent="0.25">
      <c r="A11" s="4" t="s">
        <v>10</v>
      </c>
      <c r="B11" s="4">
        <f>MIN(C10:D10)</f>
        <v>-10</v>
      </c>
      <c r="E11" s="19" t="s">
        <v>11</v>
      </c>
      <c r="F11" s="19"/>
      <c r="G11" s="18">
        <f>-C3</f>
        <v>-10</v>
      </c>
      <c r="I11" s="4" t="s">
        <v>10</v>
      </c>
      <c r="J11" s="4">
        <f>MIN(K10:L10)</f>
        <v>0</v>
      </c>
      <c r="M11" s="19" t="s">
        <v>11</v>
      </c>
      <c r="N11" s="19"/>
      <c r="O11" s="18">
        <f>0</f>
        <v>0</v>
      </c>
    </row>
    <row r="12" spans="1:15" ht="15" thickBot="1" x14ac:dyDescent="0.3"/>
    <row r="13" spans="1:15" ht="15.75" customHeight="1" thickBot="1" x14ac:dyDescent="0.3">
      <c r="A13" s="19" t="s">
        <v>1</v>
      </c>
      <c r="B13" s="19"/>
      <c r="C13" s="14">
        <v>2</v>
      </c>
      <c r="H13" s="19" t="s">
        <v>1</v>
      </c>
      <c r="I13" s="19"/>
      <c r="J13" s="19"/>
      <c r="K13" s="14">
        <v>2</v>
      </c>
    </row>
    <row r="14" spans="1:15" x14ac:dyDescent="0.25">
      <c r="C14" s="4" t="s">
        <v>2</v>
      </c>
      <c r="D14" s="4" t="s">
        <v>3</v>
      </c>
      <c r="F14" s="4" t="s">
        <v>9</v>
      </c>
      <c r="K14" s="4" t="s">
        <v>2</v>
      </c>
      <c r="L14" s="4" t="s">
        <v>3</v>
      </c>
      <c r="N14" s="4" t="s">
        <v>9</v>
      </c>
    </row>
    <row r="15" spans="1:15" x14ac:dyDescent="0.25">
      <c r="C15" s="5">
        <f>1/C13</f>
        <v>0.5</v>
      </c>
      <c r="D15" s="6">
        <f>1-C15</f>
        <v>0.5</v>
      </c>
      <c r="E15" s="4" t="s">
        <v>6</v>
      </c>
      <c r="F15" s="4">
        <f>MAX(E16:E17)</f>
        <v>-10</v>
      </c>
      <c r="K15" s="5">
        <f>1/(K3+K13)</f>
        <v>0.33333333333333331</v>
      </c>
      <c r="L15" s="6">
        <f>1-K15</f>
        <v>0.66666666666666674</v>
      </c>
      <c r="M15" s="4" t="s">
        <v>6</v>
      </c>
      <c r="N15" s="4">
        <f>MAX(M16:M17)</f>
        <v>0</v>
      </c>
    </row>
    <row r="16" spans="1:15" x14ac:dyDescent="0.25">
      <c r="A16" s="4" t="s">
        <v>4</v>
      </c>
      <c r="B16" s="7">
        <f>1/C13</f>
        <v>0.5</v>
      </c>
      <c r="C16" s="8">
        <f>-C3</f>
        <v>-10</v>
      </c>
      <c r="D16" s="9">
        <v>1</v>
      </c>
      <c r="E16" s="4">
        <f>MIN(C16:D16)</f>
        <v>-10</v>
      </c>
      <c r="I16" s="4" t="s">
        <v>4</v>
      </c>
      <c r="J16" s="7">
        <f>1/(K3+K13)</f>
        <v>0.33333333333333331</v>
      </c>
      <c r="K16" s="8">
        <f>-K3</f>
        <v>-1</v>
      </c>
      <c r="L16" s="9">
        <v>1</v>
      </c>
      <c r="M16" s="4">
        <f>MIN(K16:L16)</f>
        <v>-1</v>
      </c>
    </row>
    <row r="17" spans="1:15" x14ac:dyDescent="0.25">
      <c r="A17" s="4" t="s">
        <v>5</v>
      </c>
      <c r="B17" s="10">
        <f>1-B16</f>
        <v>0.5</v>
      </c>
      <c r="C17" s="11">
        <v>1</v>
      </c>
      <c r="D17" s="12">
        <f>G11</f>
        <v>-10</v>
      </c>
      <c r="E17" s="4">
        <f>MIN(C17:D17)</f>
        <v>-10</v>
      </c>
      <c r="I17" s="4" t="s">
        <v>5</v>
      </c>
      <c r="J17" s="10">
        <f>1-J16</f>
        <v>0.66666666666666674</v>
      </c>
      <c r="K17" s="11">
        <v>1</v>
      </c>
      <c r="L17" s="12">
        <f>O11</f>
        <v>0</v>
      </c>
      <c r="M17" s="4">
        <f>MIN(K17:L17)</f>
        <v>0</v>
      </c>
    </row>
    <row r="18" spans="1:15" x14ac:dyDescent="0.25">
      <c r="B18" s="4" t="s">
        <v>7</v>
      </c>
      <c r="C18" s="4">
        <f>MAX(C16:C17)</f>
        <v>1</v>
      </c>
      <c r="D18" s="4">
        <f>MAX(D16:D17)</f>
        <v>1</v>
      </c>
      <c r="E18" s="19" t="s">
        <v>8</v>
      </c>
      <c r="F18" s="19"/>
      <c r="G18" s="3" t="str">
        <f>IF(F15=B19,"Есть","Нет")</f>
        <v>Нет</v>
      </c>
      <c r="J18" s="4" t="s">
        <v>7</v>
      </c>
      <c r="K18" s="4">
        <f>MAX(K16:K17)</f>
        <v>1</v>
      </c>
      <c r="L18" s="4">
        <f>MAX(L16:L17)</f>
        <v>1</v>
      </c>
      <c r="M18" s="19" t="s">
        <v>8</v>
      </c>
      <c r="N18" s="19"/>
      <c r="O18" s="3" t="str">
        <f>IF(N15=J19,"Есть","Нет")</f>
        <v>Нет</v>
      </c>
    </row>
    <row r="19" spans="1:15" x14ac:dyDescent="0.25">
      <c r="A19" s="4" t="s">
        <v>10</v>
      </c>
      <c r="B19" s="4">
        <f>MIN(C18:D18)</f>
        <v>1</v>
      </c>
      <c r="E19" s="19" t="s">
        <v>11</v>
      </c>
      <c r="F19" s="19"/>
      <c r="G19" s="18">
        <f>1-(C3+1)/C13</f>
        <v>-4.5</v>
      </c>
      <c r="I19" s="4" t="s">
        <v>10</v>
      </c>
      <c r="J19" s="4">
        <f>MIN(K18:L18)</f>
        <v>1</v>
      </c>
      <c r="M19" s="19" t="s">
        <v>11</v>
      </c>
      <c r="N19" s="19"/>
      <c r="O19" s="18">
        <f>(K13-1)/(K13+K3)</f>
        <v>0.33333333333333331</v>
      </c>
    </row>
    <row r="20" spans="1:15" ht="15" thickBot="1" x14ac:dyDescent="0.3"/>
    <row r="21" spans="1:15" ht="15.75" customHeight="1" thickBot="1" x14ac:dyDescent="0.3">
      <c r="A21" s="19" t="s">
        <v>1</v>
      </c>
      <c r="B21" s="19"/>
      <c r="C21" s="14">
        <v>3</v>
      </c>
      <c r="H21" s="19" t="s">
        <v>1</v>
      </c>
      <c r="I21" s="19"/>
      <c r="J21" s="19"/>
      <c r="K21" s="14">
        <v>3</v>
      </c>
    </row>
    <row r="22" spans="1:15" x14ac:dyDescent="0.25">
      <c r="C22" s="4" t="s">
        <v>2</v>
      </c>
      <c r="D22" s="4" t="s">
        <v>3</v>
      </c>
      <c r="F22" s="4" t="s">
        <v>9</v>
      </c>
      <c r="K22" s="4" t="s">
        <v>2</v>
      </c>
      <c r="L22" s="4" t="s">
        <v>3</v>
      </c>
      <c r="N22" s="4" t="s">
        <v>9</v>
      </c>
    </row>
    <row r="23" spans="1:15" x14ac:dyDescent="0.25">
      <c r="C23" s="5">
        <f>1/C21</f>
        <v>0.33333333333333331</v>
      </c>
      <c r="D23" s="6">
        <f>1-C23</f>
        <v>0.66666666666666674</v>
      </c>
      <c r="E23" s="4" t="s">
        <v>6</v>
      </c>
      <c r="F23" s="4">
        <f>MAX(E24:E25)</f>
        <v>-4.5</v>
      </c>
      <c r="K23" s="5">
        <f>1/(K3+K21)</f>
        <v>0.25</v>
      </c>
      <c r="L23" s="6">
        <f>1-K23</f>
        <v>0.75</v>
      </c>
      <c r="M23" s="4" t="s">
        <v>6</v>
      </c>
      <c r="N23" s="4">
        <f>MAX(M24:M25)</f>
        <v>0.33333333333333331</v>
      </c>
    </row>
    <row r="24" spans="1:15" x14ac:dyDescent="0.25">
      <c r="A24" s="4" t="s">
        <v>4</v>
      </c>
      <c r="B24" s="7">
        <f>1/C21</f>
        <v>0.33333333333333331</v>
      </c>
      <c r="C24" s="8">
        <f>-C3</f>
        <v>-10</v>
      </c>
      <c r="D24" s="9">
        <v>1</v>
      </c>
      <c r="E24" s="4">
        <f>MIN(C24:D24)</f>
        <v>-10</v>
      </c>
      <c r="I24" s="4" t="s">
        <v>4</v>
      </c>
      <c r="J24" s="7">
        <f>1/(K3+K21)</f>
        <v>0.25</v>
      </c>
      <c r="K24" s="8">
        <f>-K3</f>
        <v>-1</v>
      </c>
      <c r="L24" s="9">
        <v>1</v>
      </c>
      <c r="M24" s="4">
        <f>MIN(K24:L24)</f>
        <v>-1</v>
      </c>
    </row>
    <row r="25" spans="1:15" x14ac:dyDescent="0.25">
      <c r="A25" s="4" t="s">
        <v>5</v>
      </c>
      <c r="B25" s="10">
        <f>1-B24</f>
        <v>0.66666666666666674</v>
      </c>
      <c r="C25" s="11">
        <v>1</v>
      </c>
      <c r="D25" s="12">
        <f>G19</f>
        <v>-4.5</v>
      </c>
      <c r="E25" s="4">
        <f>MIN(C25:D25)</f>
        <v>-4.5</v>
      </c>
      <c r="I25" s="4" t="s">
        <v>5</v>
      </c>
      <c r="J25" s="10">
        <f>1-J24</f>
        <v>0.75</v>
      </c>
      <c r="K25" s="11">
        <v>1</v>
      </c>
      <c r="L25" s="12">
        <f>O19</f>
        <v>0.33333333333333331</v>
      </c>
      <c r="M25" s="4">
        <f>MIN(K25:L25)</f>
        <v>0.33333333333333331</v>
      </c>
    </row>
    <row r="26" spans="1:15" x14ac:dyDescent="0.25">
      <c r="B26" s="4" t="s">
        <v>7</v>
      </c>
      <c r="C26" s="4">
        <f>MAX(C24:C25)</f>
        <v>1</v>
      </c>
      <c r="D26" s="4">
        <f>MAX(D24:D25)</f>
        <v>1</v>
      </c>
      <c r="E26" s="19" t="s">
        <v>8</v>
      </c>
      <c r="F26" s="19"/>
      <c r="G26" s="3" t="str">
        <f>IF(F23=B27,"Есть","Нет")</f>
        <v>Нет</v>
      </c>
      <c r="J26" s="4" t="s">
        <v>7</v>
      </c>
      <c r="K26" s="4">
        <f>MAX(K24:K25)</f>
        <v>1</v>
      </c>
      <c r="L26" s="4">
        <f>MAX(L24:L25)</f>
        <v>1</v>
      </c>
      <c r="M26" s="19" t="s">
        <v>8</v>
      </c>
      <c r="N26" s="19"/>
      <c r="O26" s="3" t="str">
        <f>IF(N23=J27,"Есть","Нет")</f>
        <v>Нет</v>
      </c>
    </row>
    <row r="27" spans="1:15" x14ac:dyDescent="0.25">
      <c r="A27" s="4" t="s">
        <v>10</v>
      </c>
      <c r="B27" s="4">
        <f>MIN(C26:D26)</f>
        <v>1</v>
      </c>
      <c r="E27" s="19" t="s">
        <v>11</v>
      </c>
      <c r="F27" s="19"/>
      <c r="G27" s="18">
        <f>1-(C3+1)/C21</f>
        <v>-2.6666666666666665</v>
      </c>
      <c r="I27" s="4" t="s">
        <v>10</v>
      </c>
      <c r="J27" s="4">
        <f>MIN(K26:L26)</f>
        <v>1</v>
      </c>
      <c r="M27" s="19" t="s">
        <v>11</v>
      </c>
      <c r="N27" s="19"/>
      <c r="O27" s="18">
        <f>(K21-1)/(K21+K3)</f>
        <v>0.5</v>
      </c>
    </row>
    <row r="28" spans="1:15" ht="15" thickBot="1" x14ac:dyDescent="0.3"/>
    <row r="29" spans="1:15" ht="15.75" customHeight="1" thickBot="1" x14ac:dyDescent="0.3">
      <c r="A29" s="19" t="s">
        <v>1</v>
      </c>
      <c r="B29" s="19"/>
      <c r="C29" s="14">
        <v>4</v>
      </c>
      <c r="H29" s="19" t="s">
        <v>1</v>
      </c>
      <c r="I29" s="19"/>
      <c r="J29" s="19"/>
      <c r="K29" s="14">
        <v>4</v>
      </c>
    </row>
    <row r="30" spans="1:15" x14ac:dyDescent="0.25">
      <c r="C30" s="4" t="s">
        <v>2</v>
      </c>
      <c r="D30" s="4" t="s">
        <v>3</v>
      </c>
      <c r="F30" s="4" t="s">
        <v>9</v>
      </c>
      <c r="K30" s="4" t="s">
        <v>2</v>
      </c>
      <c r="L30" s="4" t="s">
        <v>3</v>
      </c>
      <c r="N30" s="4" t="s">
        <v>9</v>
      </c>
    </row>
    <row r="31" spans="1:15" x14ac:dyDescent="0.25">
      <c r="C31" s="5">
        <f>1/C29</f>
        <v>0.25</v>
      </c>
      <c r="D31" s="6">
        <f>1-C31</f>
        <v>0.75</v>
      </c>
      <c r="E31" s="4" t="s">
        <v>6</v>
      </c>
      <c r="F31" s="4">
        <f>MAX(E32:E33)</f>
        <v>-2.6666666666666665</v>
      </c>
      <c r="K31" s="5">
        <f>1/(K3+K29)</f>
        <v>0.2</v>
      </c>
      <c r="L31" s="6">
        <f>1-K31</f>
        <v>0.8</v>
      </c>
      <c r="M31" s="4" t="s">
        <v>6</v>
      </c>
      <c r="N31" s="4">
        <f>MAX(M32:M33)</f>
        <v>0.5</v>
      </c>
    </row>
    <row r="32" spans="1:15" x14ac:dyDescent="0.25">
      <c r="A32" s="4" t="s">
        <v>4</v>
      </c>
      <c r="B32" s="7">
        <f>1/C29</f>
        <v>0.25</v>
      </c>
      <c r="C32" s="8">
        <f>-C3</f>
        <v>-10</v>
      </c>
      <c r="D32" s="9">
        <v>1</v>
      </c>
      <c r="E32" s="4">
        <f>MIN(C32:D32)</f>
        <v>-10</v>
      </c>
      <c r="I32" s="4" t="s">
        <v>4</v>
      </c>
      <c r="J32" s="7">
        <f>1/(K3+K29)</f>
        <v>0.2</v>
      </c>
      <c r="K32" s="8">
        <f>-K3</f>
        <v>-1</v>
      </c>
      <c r="L32" s="9">
        <v>1</v>
      </c>
      <c r="M32" s="4">
        <f>MIN(K32:L32)</f>
        <v>-1</v>
      </c>
    </row>
    <row r="33" spans="1:15" x14ac:dyDescent="0.25">
      <c r="A33" s="4" t="s">
        <v>5</v>
      </c>
      <c r="B33" s="10">
        <f>1-B32</f>
        <v>0.75</v>
      </c>
      <c r="C33" s="11">
        <v>1</v>
      </c>
      <c r="D33" s="12">
        <f>G27</f>
        <v>-2.6666666666666665</v>
      </c>
      <c r="E33" s="4">
        <f>MIN(C33:D33)</f>
        <v>-2.6666666666666665</v>
      </c>
      <c r="I33" s="4" t="s">
        <v>5</v>
      </c>
      <c r="J33" s="10">
        <f>1-J32</f>
        <v>0.8</v>
      </c>
      <c r="K33" s="11">
        <v>1</v>
      </c>
      <c r="L33" s="12">
        <f>O27</f>
        <v>0.5</v>
      </c>
      <c r="M33" s="4">
        <f>MIN(K33:L33)</f>
        <v>0.5</v>
      </c>
    </row>
    <row r="34" spans="1:15" x14ac:dyDescent="0.25">
      <c r="B34" s="4" t="s">
        <v>7</v>
      </c>
      <c r="C34" s="4">
        <f>MAX(C32:C33)</f>
        <v>1</v>
      </c>
      <c r="D34" s="4">
        <f>MAX(D32:D33)</f>
        <v>1</v>
      </c>
      <c r="E34" s="19" t="s">
        <v>8</v>
      </c>
      <c r="F34" s="19"/>
      <c r="G34" s="3" t="str">
        <f>IF(F31=B35,"Есть","Нет")</f>
        <v>Нет</v>
      </c>
      <c r="J34" s="4" t="s">
        <v>7</v>
      </c>
      <c r="K34" s="4">
        <f>MAX(K32:K33)</f>
        <v>1</v>
      </c>
      <c r="L34" s="4">
        <f>MAX(L32:L33)</f>
        <v>1</v>
      </c>
      <c r="M34" s="19" t="s">
        <v>8</v>
      </c>
      <c r="N34" s="19"/>
      <c r="O34" s="3" t="str">
        <f>IF(N31=J35,"Есть","Нет")</f>
        <v>Нет</v>
      </c>
    </row>
    <row r="35" spans="1:15" x14ac:dyDescent="0.25">
      <c r="A35" s="4" t="s">
        <v>10</v>
      </c>
      <c r="B35" s="4">
        <f>MIN(C34:D34)</f>
        <v>1</v>
      </c>
      <c r="E35" s="19" t="s">
        <v>11</v>
      </c>
      <c r="F35" s="19"/>
      <c r="G35" s="18">
        <f>1-(C3+1)/C29</f>
        <v>-1.75</v>
      </c>
      <c r="I35" s="4" t="s">
        <v>10</v>
      </c>
      <c r="J35" s="4">
        <f>MIN(K34:L34)</f>
        <v>1</v>
      </c>
      <c r="M35" s="19" t="s">
        <v>11</v>
      </c>
      <c r="N35" s="19"/>
      <c r="O35" s="18">
        <f>(K29-1)/(K29+K3)</f>
        <v>0.6</v>
      </c>
    </row>
    <row r="36" spans="1:15" ht="15" thickBot="1" x14ac:dyDescent="0.3"/>
    <row r="37" spans="1:15" ht="15.75" customHeight="1" thickBot="1" x14ac:dyDescent="0.3">
      <c r="A37" s="19" t="s">
        <v>1</v>
      </c>
      <c r="B37" s="19"/>
      <c r="C37" s="14">
        <v>5</v>
      </c>
      <c r="H37" s="19" t="s">
        <v>1</v>
      </c>
      <c r="I37" s="19"/>
      <c r="J37" s="19"/>
      <c r="K37" s="14">
        <v>5</v>
      </c>
    </row>
    <row r="38" spans="1:15" x14ac:dyDescent="0.25">
      <c r="C38" s="4" t="s">
        <v>2</v>
      </c>
      <c r="D38" s="4" t="s">
        <v>3</v>
      </c>
      <c r="F38" s="4" t="s">
        <v>9</v>
      </c>
      <c r="K38" s="4" t="s">
        <v>2</v>
      </c>
      <c r="L38" s="4" t="s">
        <v>3</v>
      </c>
      <c r="N38" s="4" t="s">
        <v>9</v>
      </c>
    </row>
    <row r="39" spans="1:15" x14ac:dyDescent="0.25">
      <c r="C39" s="5">
        <f>1/C37</f>
        <v>0.2</v>
      </c>
      <c r="D39" s="6">
        <f>1-C39</f>
        <v>0.8</v>
      </c>
      <c r="E39" s="4" t="s">
        <v>6</v>
      </c>
      <c r="F39" s="4">
        <f>MAX(E40:E41)</f>
        <v>-1.75</v>
      </c>
      <c r="K39" s="5">
        <f>1/(K3+K37)</f>
        <v>0.16666666666666666</v>
      </c>
      <c r="L39" s="6">
        <f>1-K39</f>
        <v>0.83333333333333337</v>
      </c>
      <c r="M39" s="4" t="s">
        <v>6</v>
      </c>
      <c r="N39" s="4">
        <f>MAX(M40:M41)</f>
        <v>0.6</v>
      </c>
    </row>
    <row r="40" spans="1:15" x14ac:dyDescent="0.25">
      <c r="A40" s="4" t="s">
        <v>4</v>
      </c>
      <c r="B40" s="7">
        <f>1/C37</f>
        <v>0.2</v>
      </c>
      <c r="C40" s="8">
        <f>-C3</f>
        <v>-10</v>
      </c>
      <c r="D40" s="9">
        <v>1</v>
      </c>
      <c r="E40" s="4">
        <f>MIN(C40:D40)</f>
        <v>-10</v>
      </c>
      <c r="I40" s="4" t="s">
        <v>4</v>
      </c>
      <c r="J40" s="7">
        <f>1/(K3+K37)</f>
        <v>0.16666666666666666</v>
      </c>
      <c r="K40" s="8">
        <f>-K3</f>
        <v>-1</v>
      </c>
      <c r="L40" s="9">
        <v>1</v>
      </c>
      <c r="M40" s="4">
        <f>MIN(K40:L40)</f>
        <v>-1</v>
      </c>
    </row>
    <row r="41" spans="1:15" x14ac:dyDescent="0.25">
      <c r="A41" s="4" t="s">
        <v>5</v>
      </c>
      <c r="B41" s="10">
        <f>1-B40</f>
        <v>0.8</v>
      </c>
      <c r="C41" s="11">
        <v>1</v>
      </c>
      <c r="D41" s="12">
        <f>G35</f>
        <v>-1.75</v>
      </c>
      <c r="E41" s="4">
        <f>MIN(C41:D41)</f>
        <v>-1.75</v>
      </c>
      <c r="I41" s="4" t="s">
        <v>5</v>
      </c>
      <c r="J41" s="10">
        <f>1-J40</f>
        <v>0.83333333333333337</v>
      </c>
      <c r="K41" s="11">
        <v>1</v>
      </c>
      <c r="L41" s="12">
        <f>O35</f>
        <v>0.6</v>
      </c>
      <c r="M41" s="4">
        <f>MIN(K41:L41)</f>
        <v>0.6</v>
      </c>
    </row>
    <row r="42" spans="1:15" x14ac:dyDescent="0.25">
      <c r="B42" s="4" t="s">
        <v>7</v>
      </c>
      <c r="C42" s="4">
        <f>MAX(C40:C41)</f>
        <v>1</v>
      </c>
      <c r="D42" s="4">
        <f>MAX(D40:D41)</f>
        <v>1</v>
      </c>
      <c r="E42" s="19" t="s">
        <v>8</v>
      </c>
      <c r="F42" s="19"/>
      <c r="G42" s="3" t="str">
        <f>IF(F39=B43,"Есть","Нет")</f>
        <v>Нет</v>
      </c>
      <c r="J42" s="4" t="s">
        <v>7</v>
      </c>
      <c r="K42" s="4">
        <f>MAX(K40:K41)</f>
        <v>1</v>
      </c>
      <c r="L42" s="4">
        <f>MAX(L40:L41)</f>
        <v>1</v>
      </c>
      <c r="M42" s="19" t="s">
        <v>8</v>
      </c>
      <c r="N42" s="19"/>
      <c r="O42" s="3" t="str">
        <f>IF(N39=J43,"Есть","Нет")</f>
        <v>Нет</v>
      </c>
    </row>
    <row r="43" spans="1:15" x14ac:dyDescent="0.25">
      <c r="A43" s="4" t="s">
        <v>10</v>
      </c>
      <c r="B43" s="4">
        <f>MIN(C42:D42)</f>
        <v>1</v>
      </c>
      <c r="E43" s="19" t="s">
        <v>11</v>
      </c>
      <c r="F43" s="19"/>
      <c r="G43" s="18">
        <f>1-(C3+1)/C37</f>
        <v>-1.2000000000000002</v>
      </c>
      <c r="I43" s="4" t="s">
        <v>10</v>
      </c>
      <c r="J43" s="4">
        <f>MIN(K42:L42)</f>
        <v>1</v>
      </c>
      <c r="M43" s="19" t="s">
        <v>11</v>
      </c>
      <c r="N43" s="19"/>
      <c r="O43" s="18">
        <f>(K37-1)/(K37+K3)</f>
        <v>0.66666666666666663</v>
      </c>
    </row>
  </sheetData>
  <mergeCells count="34">
    <mergeCell ref="A37:B37"/>
    <mergeCell ref="A29:B29"/>
    <mergeCell ref="A21:B21"/>
    <mergeCell ref="A13:B13"/>
    <mergeCell ref="H37:J37"/>
    <mergeCell ref="H29:J29"/>
    <mergeCell ref="H21:J21"/>
    <mergeCell ref="H13:J13"/>
    <mergeCell ref="E42:F42"/>
    <mergeCell ref="E43:F43"/>
    <mergeCell ref="M43:N43"/>
    <mergeCell ref="M42:N42"/>
    <mergeCell ref="A1:G1"/>
    <mergeCell ref="A3:B3"/>
    <mergeCell ref="A5:B5"/>
    <mergeCell ref="H1:O1"/>
    <mergeCell ref="H3:J3"/>
    <mergeCell ref="H5:J5"/>
    <mergeCell ref="E35:F35"/>
    <mergeCell ref="E34:F34"/>
    <mergeCell ref="E27:F27"/>
    <mergeCell ref="E26:F26"/>
    <mergeCell ref="E19:F19"/>
    <mergeCell ref="E18:F18"/>
    <mergeCell ref="E10:F10"/>
    <mergeCell ref="E11:F11"/>
    <mergeCell ref="M35:N35"/>
    <mergeCell ref="M34:N34"/>
    <mergeCell ref="M27:N27"/>
    <mergeCell ref="M26:N26"/>
    <mergeCell ref="M19:N19"/>
    <mergeCell ref="M18:N18"/>
    <mergeCell ref="M11:N11"/>
    <mergeCell ref="M10:N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7304-4087-4988-B19D-6238BBE4140B}">
  <dimension ref="A1:H18"/>
  <sheetViews>
    <sheetView tabSelected="1" workbookViewId="0">
      <selection activeCell="D3" sqref="D3"/>
    </sheetView>
  </sheetViews>
  <sheetFormatPr defaultRowHeight="14.25" x14ac:dyDescent="0.25"/>
  <cols>
    <col min="1" max="2" width="9.140625" style="1"/>
    <col min="3" max="3" width="11.7109375" style="1" customWidth="1"/>
    <col min="4" max="16384" width="9.140625" style="1"/>
  </cols>
  <sheetData>
    <row r="1" spans="1:8" ht="15" thickBot="1" x14ac:dyDescent="0.3">
      <c r="A1" s="19" t="s">
        <v>0</v>
      </c>
      <c r="B1" s="19"/>
      <c r="C1" s="19"/>
      <c r="D1" s="13">
        <v>10</v>
      </c>
      <c r="E1" s="4"/>
      <c r="F1" s="4"/>
      <c r="G1" s="4"/>
      <c r="H1" s="4"/>
    </row>
    <row r="2" spans="1:8" ht="15" thickBot="1" x14ac:dyDescent="0.3">
      <c r="A2" s="20" t="s">
        <v>15</v>
      </c>
      <c r="B2" s="20"/>
      <c r="C2" s="20"/>
      <c r="D2" s="16">
        <v>1</v>
      </c>
      <c r="E2" s="4"/>
      <c r="F2" s="4"/>
      <c r="G2" s="4"/>
      <c r="H2" s="4"/>
    </row>
    <row r="3" spans="1:8" ht="15" thickBot="1" x14ac:dyDescent="0.3">
      <c r="A3" s="19" t="s">
        <v>1</v>
      </c>
      <c r="B3" s="19"/>
      <c r="C3" s="19"/>
      <c r="D3" s="14">
        <f>IF(D2=1,1,D3+1)</f>
        <v>1</v>
      </c>
      <c r="E3" s="4"/>
      <c r="F3" s="4"/>
      <c r="G3" s="4"/>
      <c r="H3" s="4"/>
    </row>
    <row r="4" spans="1:8" x14ac:dyDescent="0.25">
      <c r="A4" s="4"/>
      <c r="B4" s="4"/>
      <c r="C4" s="4"/>
      <c r="F4" s="4"/>
      <c r="H4" s="4"/>
    </row>
    <row r="5" spans="1:8" x14ac:dyDescent="0.25">
      <c r="A5" s="4"/>
      <c r="B5" s="4"/>
      <c r="C5" s="4"/>
      <c r="F5" s="4" t="s">
        <v>6</v>
      </c>
      <c r="H5" s="4"/>
    </row>
    <row r="6" spans="1:8" x14ac:dyDescent="0.25">
      <c r="A6" s="4"/>
      <c r="D6" s="8">
        <f>-D1</f>
        <v>-10</v>
      </c>
      <c r="E6" s="9">
        <v>1</v>
      </c>
      <c r="F6" s="4">
        <f>MIN(D6:E6)</f>
        <v>-10</v>
      </c>
      <c r="G6" s="4"/>
      <c r="H6" s="4"/>
    </row>
    <row r="7" spans="1:8" x14ac:dyDescent="0.25">
      <c r="A7" s="4"/>
      <c r="D7" s="11">
        <f>IF(D3=1,0,1)</f>
        <v>0</v>
      </c>
      <c r="E7" s="12">
        <f>IF(D3=1,0,(D3-2)/(D1+D3-1))</f>
        <v>0</v>
      </c>
      <c r="F7" s="4">
        <f>MIN(D7:E7)</f>
        <v>0</v>
      </c>
      <c r="G7" s="4"/>
      <c r="H7" s="4"/>
    </row>
    <row r="8" spans="1:8" x14ac:dyDescent="0.25">
      <c r="A8" s="4"/>
      <c r="B8" s="4"/>
      <c r="C8" s="4" t="s">
        <v>7</v>
      </c>
      <c r="D8" s="4">
        <f>MAX(D6:D7)</f>
        <v>0</v>
      </c>
      <c r="E8" s="4">
        <f>MAX(E6:E7)</f>
        <v>1</v>
      </c>
    </row>
    <row r="9" spans="1:8" x14ac:dyDescent="0.25">
      <c r="A9" s="4"/>
      <c r="D9" s="4"/>
      <c r="E9" s="4"/>
    </row>
    <row r="11" spans="1:8" x14ac:dyDescent="0.25">
      <c r="A11" s="21" t="s">
        <v>14</v>
      </c>
      <c r="B11" s="21"/>
      <c r="C11" s="21"/>
      <c r="D11" s="21"/>
    </row>
    <row r="12" spans="1:8" x14ac:dyDescent="0.25">
      <c r="A12" s="3" t="s">
        <v>9</v>
      </c>
      <c r="B12" s="3">
        <f>MAX(F6:F7)</f>
        <v>0</v>
      </c>
      <c r="C12" s="3" t="s">
        <v>10</v>
      </c>
      <c r="D12" s="3">
        <f>MIN(D8:E8)</f>
        <v>0</v>
      </c>
    </row>
    <row r="13" spans="1:8" ht="39" customHeight="1" x14ac:dyDescent="0.25">
      <c r="A13" s="15" t="s">
        <v>8</v>
      </c>
      <c r="B13" s="3" t="str">
        <f>IF(B12=D12,"Есть","Нет")</f>
        <v>Есть</v>
      </c>
      <c r="C13" s="2" t="s">
        <v>11</v>
      </c>
      <c r="D13" s="3">
        <f>(D3-1)/(D1+D3)</f>
        <v>0</v>
      </c>
    </row>
    <row r="14" spans="1:8" x14ac:dyDescent="0.25">
      <c r="A14" s="3" t="s">
        <v>4</v>
      </c>
      <c r="B14" s="3">
        <f>1/(D3)</f>
        <v>1</v>
      </c>
      <c r="C14" s="3" t="s">
        <v>2</v>
      </c>
      <c r="D14" s="3" t="s">
        <v>3</v>
      </c>
    </row>
    <row r="15" spans="1:8" x14ac:dyDescent="0.25">
      <c r="A15" s="3" t="s">
        <v>5</v>
      </c>
      <c r="B15" s="3">
        <f>1-B14</f>
        <v>0</v>
      </c>
      <c r="C15" s="3">
        <f>1/(D3)</f>
        <v>1</v>
      </c>
      <c r="D15" s="3">
        <f>1-C15</f>
        <v>0</v>
      </c>
    </row>
    <row r="17" spans="1:4" x14ac:dyDescent="0.25">
      <c r="A17" s="1" t="s">
        <v>16</v>
      </c>
      <c r="B17" s="1">
        <f>1/(D3+D1)</f>
        <v>9.0909090909090912E-2</v>
      </c>
      <c r="C17" s="1" t="s">
        <v>18</v>
      </c>
      <c r="D17" s="17">
        <f>1/(D3+D1)</f>
        <v>9.0909090909090912E-2</v>
      </c>
    </row>
    <row r="18" spans="1:4" x14ac:dyDescent="0.25">
      <c r="A18" s="1" t="s">
        <v>17</v>
      </c>
      <c r="B18" s="17">
        <f>1-B14</f>
        <v>0</v>
      </c>
      <c r="C18" s="1" t="s">
        <v>19</v>
      </c>
      <c r="D18" s="1">
        <f>1-C15</f>
        <v>0</v>
      </c>
    </row>
  </sheetData>
  <mergeCells count="4">
    <mergeCell ref="A2:C2"/>
    <mergeCell ref="A1:C1"/>
    <mergeCell ref="A3:C3"/>
    <mergeCell ref="A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1. обязательная и возможная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Александр Широков</cp:lastModifiedBy>
  <dcterms:created xsi:type="dcterms:W3CDTF">2019-05-14T11:05:15Z</dcterms:created>
  <dcterms:modified xsi:type="dcterms:W3CDTF">2020-06-22T17:56:22Z</dcterms:modified>
</cp:coreProperties>
</file>