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\\filesrv\uf\kassir\Desktop\"/>
    </mc:Choice>
  </mc:AlternateContent>
  <xr:revisionPtr revIDLastSave="0" documentId="13_ncr:1_{8795D81B-ABAC-45A6-9277-21DE43ED4F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кущие счета" sheetId="1" r:id="rId1"/>
    <sheet name="Депозиты" sheetId="2" r:id="rId2"/>
    <sheet name="Неснижаемый остаток" sheetId="3" r:id="rId3"/>
  </sheets>
  <externalReferences>
    <externalReference r:id="rId4"/>
  </externalReferences>
  <definedNames>
    <definedName name="__FPMExcelClient_CellBasedFunctionStatus" localSheetId="1" hidden="1">"2_2_2_2_2"</definedName>
    <definedName name="__FPMExcelClient_CellBasedFunctionStatus" localSheetId="0" hidden="1">"2_2_2_2_2"</definedName>
    <definedName name="_xlnm._FilterDatabase" localSheetId="1" hidden="1">Депозиты!$A$2:$G$25</definedName>
    <definedName name="Print_Range" localSheetId="1">#REF!</definedName>
    <definedName name="Print_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D61" i="1" l="1"/>
  <c r="D53" i="1"/>
  <c r="D63" i="1" l="1"/>
  <c r="D65" i="1" s="1"/>
</calcChain>
</file>

<file path=xl/sharedStrings.xml><?xml version="1.0" encoding="utf-8"?>
<sst xmlns="http://schemas.openxmlformats.org/spreadsheetml/2006/main" count="108" uniqueCount="46">
  <si>
    <t>BANK</t>
  </si>
  <si>
    <t>Severnaya</t>
  </si>
  <si>
    <t>Rosselkhozbank</t>
  </si>
  <si>
    <t>current account</t>
  </si>
  <si>
    <t>VTB</t>
  </si>
  <si>
    <t>SB RF</t>
  </si>
  <si>
    <t>Raiffeisenbank</t>
  </si>
  <si>
    <t>ALFA-bank</t>
  </si>
  <si>
    <t>EURO c/a</t>
  </si>
  <si>
    <t>in rub</t>
  </si>
  <si>
    <t>Rosselhozbank</t>
  </si>
  <si>
    <t>deposit account</t>
  </si>
  <si>
    <t>TOTAL</t>
  </si>
  <si>
    <t>USD deposit</t>
  </si>
  <si>
    <t>Woyskovitsy</t>
  </si>
  <si>
    <t>TOTAL W/O G.Deposit</t>
  </si>
  <si>
    <t>check</t>
  </si>
  <si>
    <t>Deposits of CPF Rus</t>
  </si>
  <si>
    <t>Company</t>
  </si>
  <si>
    <t>Total RUR</t>
  </si>
  <si>
    <t>ОСТАТКИ НА СЧЕТАХ</t>
  </si>
  <si>
    <t>EURO</t>
  </si>
  <si>
    <t>Банк</t>
  </si>
  <si>
    <t>сумма</t>
  </si>
  <si>
    <t>погашение</t>
  </si>
  <si>
    <t>открытие</t>
  </si>
  <si>
    <t>%%</t>
  </si>
  <si>
    <t>РСХБ</t>
  </si>
  <si>
    <t>ВТБ</t>
  </si>
  <si>
    <t>Сбербанк</t>
  </si>
  <si>
    <t>Райффайзенбанк</t>
  </si>
  <si>
    <t>Альфа-банк</t>
  </si>
  <si>
    <t>USD</t>
  </si>
  <si>
    <t>CNY</t>
  </si>
  <si>
    <t>БАНК</t>
  </si>
  <si>
    <t>Рубли</t>
  </si>
  <si>
    <t>ВАЛЮТА</t>
  </si>
  <si>
    <t>АйСиБиСи</t>
  </si>
  <si>
    <t>Кредит европа банк</t>
  </si>
  <si>
    <t>ICBC</t>
  </si>
  <si>
    <t>KEB</t>
  </si>
  <si>
    <t>ОТП</t>
  </si>
  <si>
    <t>КЕБ</t>
  </si>
  <si>
    <t>ЕВРО</t>
  </si>
  <si>
    <t>OTP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</si>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</sst>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.00\ _р_._-;\-* #,##0.00\ _р_._-;_-* &quot;-&quot;??\ _р_._-;_-@_-"/>
    <numFmt numFmtId="166" formatCode="_-* #,##0\ _₽_-;\-* #,##0\ _₽_-;_-* &quot;-&quot;??\ _₽_-;_-@_-"/>
    <numFmt numFmtId="167" formatCode="_-* #,##0\ _р_._-;\-* #,##0\ _р_._-;_-* &quot;-&quot;??\ _р_._-;_-@_-"/>
    <numFmt numFmtId="168" formatCode="_-[$$-409]* #,##0_ ;_-[$$-409]* \-#,##0\ ;_-[$$-409]* &quot;-&quot;_ ;_-@_ "/>
    <numFmt numFmtId="169" formatCode="_-[$€-2]\ * #,##0_-;\-[$€-2]\ * #,##0_-;_-[$€-2]\ * &quot;-&quot;_-;_-@_-"/>
  </numFmts>
  <fonts count="1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sz val="6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sz val="6"/>
      <color rgb="FFFF000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/>
    <xf numFmtId="4" fontId="0" fillId="0" borderId="1" xfId="0" applyNumberFormat="1" applyBorder="1"/>
    <xf numFmtId="4" fontId="0" fillId="0" borderId="2" xfId="0" applyNumberFormat="1" applyBorder="1"/>
    <xf numFmtId="4" fontId="4" fillId="0" borderId="2" xfId="0" applyNumberFormat="1" applyFont="1" applyBorder="1"/>
    <xf numFmtId="4" fontId="4" fillId="0" borderId="0" xfId="0" applyNumberFormat="1" applyFont="1"/>
    <xf numFmtId="4" fontId="4" fillId="0" borderId="1" xfId="0" applyNumberFormat="1" applyFont="1" applyBorder="1"/>
    <xf numFmtId="4" fontId="1" fillId="0" borderId="3" xfId="0" applyNumberFormat="1" applyFont="1" applyBorder="1"/>
    <xf numFmtId="4" fontId="4" fillId="0" borderId="3" xfId="0" applyNumberFormat="1" applyFont="1" applyBorder="1"/>
    <xf numFmtId="4" fontId="4" fillId="0" borderId="2" xfId="0" applyNumberFormat="1" applyFont="1" applyBorder="1" applyAlignment="1">
      <alignment horizontal="center" wrapText="1"/>
    </xf>
    <xf numFmtId="4" fontId="4" fillId="0" borderId="2" xfId="1" applyNumberFormat="1" applyFont="1" applyBorder="1"/>
    <xf numFmtId="4" fontId="2" fillId="3" borderId="0" xfId="0" applyNumberFormat="1" applyFont="1" applyFill="1"/>
    <xf numFmtId="4" fontId="0" fillId="3" borderId="0" xfId="0" applyNumberFormat="1" applyFill="1"/>
    <xf numFmtId="4" fontId="3" fillId="0" borderId="3" xfId="0" applyNumberFormat="1" applyFont="1" applyBorder="1"/>
    <xf numFmtId="4" fontId="0" fillId="0" borderId="3" xfId="0" applyNumberFormat="1" applyBorder="1"/>
    <xf numFmtId="4" fontId="1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/>
    <xf numFmtId="165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6" fontId="7" fillId="0" borderId="0" xfId="0" applyNumberFormat="1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0" fontId="7" fillId="0" borderId="0" xfId="0" applyFont="1"/>
    <xf numFmtId="0" fontId="1" fillId="0" borderId="0" xfId="2"/>
    <xf numFmtId="0" fontId="4" fillId="2" borderId="0" xfId="2" applyFont="1" applyFill="1" applyAlignment="1">
      <alignment vertical="top"/>
    </xf>
    <xf numFmtId="0" fontId="4" fillId="2" borderId="0" xfId="2" applyFont="1" applyFill="1" applyAlignment="1">
      <alignment horizontal="center" vertical="top"/>
    </xf>
    <xf numFmtId="0" fontId="1" fillId="0" borderId="0" xfId="2" applyAlignment="1">
      <alignment vertical="top"/>
    </xf>
    <xf numFmtId="0" fontId="3" fillId="0" borderId="0" xfId="2" applyFont="1"/>
    <xf numFmtId="167" fontId="1" fillId="0" borderId="0" xfId="3" applyNumberFormat="1" applyFont="1" applyFill="1" applyBorder="1"/>
    <xf numFmtId="10" fontId="1" fillId="0" borderId="0" xfId="4" applyNumberFormat="1" applyFont="1" applyFill="1" applyBorder="1"/>
    <xf numFmtId="0" fontId="1" fillId="2" borderId="2" xfId="2" applyFill="1" applyBorder="1"/>
    <xf numFmtId="0" fontId="4" fillId="2" borderId="2" xfId="2" applyFont="1" applyFill="1" applyBorder="1"/>
    <xf numFmtId="167" fontId="4" fillId="2" borderId="2" xfId="3" applyNumberFormat="1" applyFont="1" applyFill="1" applyBorder="1"/>
    <xf numFmtId="10" fontId="0" fillId="2" borderId="2" xfId="4" applyNumberFormat="1" applyFont="1" applyFill="1" applyBorder="1"/>
    <xf numFmtId="0" fontId="1" fillId="0" borderId="2" xfId="2" applyBorder="1"/>
    <xf numFmtId="167" fontId="1" fillId="4" borderId="0" xfId="3" applyNumberFormat="1" applyFont="1" applyFill="1" applyBorder="1"/>
    <xf numFmtId="0" fontId="4" fillId="0" borderId="0" xfId="2" applyFont="1" applyAlignment="1">
      <alignment horizontal="left"/>
    </xf>
    <xf numFmtId="14" fontId="0" fillId="0" borderId="0" xfId="0" applyNumberFormat="1" applyAlignment="1">
      <alignment horizontal="center"/>
    </xf>
    <xf numFmtId="4" fontId="8" fillId="0" borderId="0" xfId="0" applyNumberFormat="1" applyFont="1"/>
    <xf numFmtId="4" fontId="7" fillId="0" borderId="0" xfId="0" applyNumberFormat="1" applyFont="1"/>
    <xf numFmtId="0" fontId="8" fillId="0" borderId="0" xfId="0" applyFont="1" applyAlignment="1">
      <alignment horizontal="center" wrapText="1"/>
    </xf>
    <xf numFmtId="4" fontId="8" fillId="3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vertical="center" wrapText="1"/>
    </xf>
    <xf numFmtId="4" fontId="8" fillId="0" borderId="2" xfId="0" applyNumberFormat="1" applyFont="1" applyBorder="1" applyAlignment="1">
      <alignment horizontal="center" vertical="center" wrapText="1"/>
    </xf>
    <xf numFmtId="4" fontId="8" fillId="0" borderId="0" xfId="0" applyNumberFormat="1" applyFont="1" applyAlignment="1">
      <alignment horizontal="center" wrapText="1"/>
    </xf>
    <xf numFmtId="3" fontId="8" fillId="0" borderId="0" xfId="0" applyNumberFormat="1" applyFont="1"/>
    <xf numFmtId="0" fontId="4" fillId="2" borderId="0" xfId="0" applyFont="1" applyFill="1" applyAlignment="1">
      <alignment horizontal="center"/>
    </xf>
    <xf numFmtId="0" fontId="8" fillId="2" borderId="0" xfId="2" applyFont="1" applyFill="1" applyAlignment="1">
      <alignment horizontal="center" vertical="top"/>
    </xf>
    <xf numFmtId="0" fontId="1" fillId="0" borderId="0" xfId="2" applyAlignment="1">
      <alignment horizontal="center"/>
    </xf>
    <xf numFmtId="14" fontId="1" fillId="0" borderId="0" xfId="2" applyNumberFormat="1" applyAlignment="1">
      <alignment horizontal="center"/>
    </xf>
    <xf numFmtId="14" fontId="1" fillId="4" borderId="0" xfId="2" applyNumberFormat="1" applyFill="1" applyAlignment="1">
      <alignment horizontal="center"/>
    </xf>
    <xf numFmtId="14" fontId="1" fillId="2" borderId="2" xfId="2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" fontId="9" fillId="0" borderId="0" xfId="0" applyNumberFormat="1" applyFont="1"/>
    <xf numFmtId="4" fontId="7" fillId="0" borderId="1" xfId="0" applyNumberFormat="1" applyFont="1" applyBorder="1"/>
    <xf numFmtId="4" fontId="7" fillId="0" borderId="2" xfId="0" applyNumberFormat="1" applyFont="1" applyBorder="1"/>
    <xf numFmtId="4" fontId="7" fillId="0" borderId="3" xfId="0" applyNumberFormat="1" applyFont="1" applyBorder="1"/>
    <xf numFmtId="4" fontId="8" fillId="0" borderId="2" xfId="0" applyNumberFormat="1" applyFont="1" applyBorder="1" applyAlignment="1">
      <alignment horizontal="center" wrapText="1"/>
    </xf>
    <xf numFmtId="4" fontId="9" fillId="3" borderId="0" xfId="0" applyNumberFormat="1" applyFont="1" applyFill="1"/>
    <xf numFmtId="0" fontId="10" fillId="0" borderId="0" xfId="0" applyFont="1" applyAlignment="1">
      <alignment horizontal="center" wrapText="1"/>
    </xf>
    <xf numFmtId="4" fontId="0" fillId="5" borderId="0" xfId="0" applyNumberFormat="1" applyFill="1"/>
    <xf numFmtId="4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3" fillId="5" borderId="0" xfId="2" applyFont="1" applyFill="1"/>
    <xf numFmtId="4" fontId="7" fillId="5" borderId="0" xfId="0" applyNumberFormat="1" applyFont="1" applyFill="1"/>
    <xf numFmtId="167" fontId="1" fillId="5" borderId="0" xfId="3" applyNumberFormat="1" applyFont="1" applyFill="1" applyBorder="1"/>
    <xf numFmtId="14" fontId="1" fillId="5" borderId="0" xfId="2" applyNumberFormat="1" applyFill="1" applyAlignment="1">
      <alignment horizontal="center"/>
    </xf>
    <xf numFmtId="10" fontId="1" fillId="5" borderId="0" xfId="4" applyNumberFormat="1" applyFont="1" applyFill="1" applyBorder="1"/>
    <xf numFmtId="168" fontId="11" fillId="5" borderId="0" xfId="3" applyNumberFormat="1" applyFont="1" applyFill="1" applyBorder="1"/>
    <xf numFmtId="169" fontId="11" fillId="5" borderId="0" xfId="3" applyNumberFormat="1" applyFont="1" applyFill="1" applyBorder="1"/>
    <xf numFmtId="0" fontId="0" fillId="0" borderId="0" xfId="2" applyFont="1"/>
    <xf numFmtId="4" fontId="8" fillId="0" borderId="0" xfId="0" applyNumberFormat="1" applyFont="1" applyAlignment="1">
      <alignment horizontal="center" vertical="center" wrapText="1"/>
    </xf>
    <xf numFmtId="4" fontId="12" fillId="5" borderId="0" xfId="0" applyNumberFormat="1" applyFont="1" applyFill="1"/>
    <xf numFmtId="14" fontId="12" fillId="5" borderId="0" xfId="2" applyNumberFormat="1" applyFont="1" applyFill="1" applyAlignment="1">
      <alignment horizontal="center"/>
    </xf>
    <xf numFmtId="10" fontId="12" fillId="5" borderId="0" xfId="4" applyNumberFormat="1" applyFont="1" applyFill="1" applyBorder="1"/>
    <xf numFmtId="167" fontId="12" fillId="5" borderId="0" xfId="3" applyNumberFormat="1" applyFont="1" applyFill="1" applyBorder="1"/>
    <xf numFmtId="0" fontId="1" fillId="5" borderId="0" xfId="2" applyFill="1"/>
    <xf numFmtId="0" fontId="1" fillId="5" borderId="0" xfId="2" applyFill="1" applyAlignment="1">
      <alignment horizontal="center"/>
    </xf>
    <xf numFmtId="10" fontId="1" fillId="5" borderId="0" xfId="2" applyNumberFormat="1" applyFill="1"/>
    <xf numFmtId="0" fontId="13" fillId="5" borderId="0" xfId="2" applyFont="1" applyFill="1"/>
    <xf numFmtId="10" fontId="0" fillId="5" borderId="0" xfId="2" applyNumberFormat="1" applyFont="1" applyFill="1"/>
    <xf numFmtId="0" fontId="0" fillId="5" borderId="0" xfId="2" applyFont="1" applyFill="1"/>
    <xf numFmtId="0" fontId="14" fillId="5" borderId="0" xfId="2" applyFont="1" applyFill="1"/>
    <xf numFmtId="0" fontId="12" fillId="5" borderId="0" xfId="2" applyFont="1" applyFill="1"/>
    <xf numFmtId="4" fontId="8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</cellXfs>
  <cellStyles count="5">
    <cellStyle name="Обычный" xfId="0" builtinId="0"/>
    <cellStyle name="Обычный 2" xfId="2" xr:uid="{00000000-0005-0000-0000-000001000000}"/>
    <cellStyle name="Процентный 9" xfId="4" xr:uid="{00000000-0005-0000-0000-000002000000}"/>
    <cellStyle name="Финансовый" xfId="1" builtinId="3"/>
    <cellStyle name="Финансовый 4" xfId="3" xr:uid="{00000000-0005-0000-0000-000004000000}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.vigelina\&#1052;&#1086;&#1080;%20&#1076;&#1086;&#1082;&#1091;&#1084;&#1077;&#1085;&#1090;&#1099;\&#1042;&#1080;&#1075;&#1077;&#1083;&#1080;&#1085;&#1072;%20&#1053;\Daily%20cash%20report\Financial%20memorandum%20SW%2016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 Woyskovitsy"/>
      <sheetName val="Memo Severnaya"/>
      <sheetName val="accounts"/>
      <sheetName val="deposits"/>
      <sheetName val="Cash in Bank"/>
    </sheetNames>
    <sheetDataSet>
      <sheetData sheetId="0"/>
      <sheetData sheetId="1">
        <row r="3">
          <cell r="Q3">
            <v>76.165999999999997</v>
          </cell>
        </row>
        <row r="4">
          <cell r="J4">
            <v>76.165999999999997</v>
          </cell>
        </row>
        <row r="5">
          <cell r="J5">
            <v>86.265600000000006</v>
          </cell>
        </row>
      </sheetData>
      <sheetData sheetId="2"/>
      <sheetData sheetId="3"/>
      <sheetData sheetId="4">
        <row r="1">
          <cell r="F1">
            <v>76.165999999999997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"/>
  <sheetViews>
    <sheetView showGridLines="0" tabSelected="1" zoomScale="90" zoomScaleNormal="90" workbookViewId="0">
      <pane xSplit="2" ySplit="2" topLeftCell="I3" activePane="bottomRight" state="frozen"/>
      <selection activeCell="BO16" sqref="BO16"/>
      <selection pane="topRight" activeCell="BO16" sqref="BO16"/>
      <selection pane="bottomLeft" activeCell="BO16" sqref="BO16"/>
      <selection pane="bottomRight" activeCell="N39" sqref="N39"/>
    </sheetView>
  </sheetViews>
  <sheetFormatPr defaultRowHeight="12.75" x14ac:dyDescent="0.2"/>
  <cols>
    <col min="1" max="1" width="23.140625" style="51" customWidth="1"/>
    <col min="2" max="2" width="20" customWidth="1"/>
    <col min="3" max="3" width="19" style="30" customWidth="1"/>
    <col min="4" max="4" width="21.140625" bestFit="1" customWidth="1"/>
    <col min="5" max="5" width="16.28515625" customWidth="1"/>
    <col min="6" max="6" width="17.28515625" customWidth="1"/>
    <col min="7" max="7" width="16.28515625" customWidth="1"/>
    <col min="8" max="8" width="16.140625" customWidth="1"/>
    <col min="9" max="9" width="15.85546875" customWidth="1"/>
    <col min="10" max="10" width="16.7109375" customWidth="1"/>
    <col min="11" max="11" width="19.140625" customWidth="1"/>
    <col min="12" max="12" width="17.28515625" customWidth="1"/>
    <col min="13" max="13" width="16.140625" customWidth="1"/>
    <col min="14" max="14" width="17.7109375" customWidth="1"/>
    <col min="15" max="15" width="15.140625" customWidth="1"/>
    <col min="16" max="16" width="17.5703125" customWidth="1"/>
    <col min="17" max="17" width="18.7109375" customWidth="1"/>
    <col min="18" max="18" width="16.85546875" customWidth="1"/>
    <col min="19" max="19" width="15.140625" customWidth="1"/>
    <col min="20" max="20" width="15.28515625" customWidth="1"/>
    <col min="21" max="21" width="15" customWidth="1"/>
    <col min="22" max="22" width="15.28515625" customWidth="1"/>
    <col min="23" max="23" width="17.5703125" customWidth="1"/>
    <col min="24" max="24" width="17.85546875" customWidth="1"/>
    <col min="25" max="25" width="17.42578125" customWidth="1"/>
    <col min="26" max="26" width="17.140625" customWidth="1"/>
    <col min="27" max="27" width="16" customWidth="1"/>
    <col min="28" max="28" width="16.5703125" customWidth="1"/>
    <col min="29" max="29" width="16" customWidth="1"/>
    <col min="30" max="30" width="17.7109375" customWidth="1"/>
    <col min="31" max="31" width="16.28515625" customWidth="1"/>
    <col min="32" max="32" width="17" customWidth="1"/>
    <col min="33" max="33" width="16.42578125" bestFit="1" customWidth="1"/>
    <col min="34" max="34" width="17.28515625" customWidth="1"/>
  </cols>
  <sheetData>
    <row r="1" spans="1:35" ht="27.75" customHeight="1" x14ac:dyDescent="0.2">
      <c r="A1" s="72" t="s">
        <v>36</v>
      </c>
      <c r="C1" s="50" t="s">
        <v>34</v>
      </c>
      <c r="D1" s="46" t="s">
        <v>20</v>
      </c>
      <c r="E1" s="1"/>
      <c r="F1" s="1"/>
      <c r="G1" s="1"/>
      <c r="H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</row>
    <row r="2" spans="1:35" x14ac:dyDescent="0.2">
      <c r="B2" s="56" t="s">
        <v>0</v>
      </c>
      <c r="C2" s="62"/>
      <c r="D2" s="45">
        <v>45839</v>
      </c>
      <c r="E2" s="45">
        <v>45840</v>
      </c>
      <c r="F2" s="45">
        <v>45841</v>
      </c>
      <c r="G2" s="45">
        <v>45842</v>
      </c>
      <c r="H2" s="45">
        <v>45843</v>
      </c>
      <c r="I2" s="45">
        <v>45844</v>
      </c>
      <c r="J2" s="45">
        <v>45845</v>
      </c>
      <c r="K2" s="45">
        <v>45846</v>
      </c>
      <c r="L2" s="45">
        <v>45847</v>
      </c>
      <c r="M2" s="45">
        <v>45848</v>
      </c>
      <c r="N2" s="45">
        <v>45849</v>
      </c>
      <c r="O2" s="45">
        <v>45850</v>
      </c>
      <c r="P2" s="45">
        <v>45851</v>
      </c>
      <c r="Q2" s="45">
        <v>45852</v>
      </c>
      <c r="R2" s="45">
        <v>45853</v>
      </c>
      <c r="S2" s="45">
        <v>45854</v>
      </c>
      <c r="T2" s="45">
        <v>45855</v>
      </c>
      <c r="U2" s="45">
        <v>45856</v>
      </c>
      <c r="V2" s="45">
        <v>45857</v>
      </c>
      <c r="W2" s="45">
        <v>45858</v>
      </c>
      <c r="X2" s="45">
        <v>45859</v>
      </c>
      <c r="Y2" s="45">
        <v>45860</v>
      </c>
      <c r="Z2" s="45">
        <v>45861</v>
      </c>
      <c r="AA2" s="45">
        <v>45862</v>
      </c>
      <c r="AB2" s="45">
        <v>45863</v>
      </c>
      <c r="AC2" s="45">
        <v>45864</v>
      </c>
      <c r="AD2" s="45">
        <v>45865</v>
      </c>
      <c r="AE2" s="45">
        <v>45866</v>
      </c>
      <c r="AF2" s="45">
        <v>45867</v>
      </c>
      <c r="AG2" s="45">
        <v>45868</v>
      </c>
      <c r="AH2" s="45">
        <v>45869</v>
      </c>
      <c r="AI2" s="45"/>
    </row>
    <row r="3" spans="1:35" s="1" customFormat="1" x14ac:dyDescent="0.2">
      <c r="A3" s="46"/>
      <c r="B3" s="2" t="s">
        <v>1</v>
      </c>
      <c r="C3" s="63"/>
    </row>
    <row r="4" spans="1:35" s="1" customFormat="1" x14ac:dyDescent="0.2">
      <c r="A4" s="94" t="s">
        <v>35</v>
      </c>
      <c r="B4" s="3" t="s">
        <v>2</v>
      </c>
      <c r="C4" s="47" t="s">
        <v>27</v>
      </c>
      <c r="D4" s="70">
        <v>200961626</v>
      </c>
      <c r="E4" s="70"/>
      <c r="F4" s="70"/>
      <c r="G4" s="70">
        <v>250931700</v>
      </c>
      <c r="H4" s="70">
        <v>508417399</v>
      </c>
      <c r="I4" s="70">
        <v>531415663</v>
      </c>
      <c r="J4" s="70">
        <v>229650138</v>
      </c>
      <c r="K4" s="70">
        <v>249551334</v>
      </c>
      <c r="L4" s="70"/>
      <c r="M4" s="70"/>
      <c r="N4" s="70">
        <v>454250018</v>
      </c>
      <c r="O4" s="70"/>
      <c r="P4" s="70"/>
      <c r="Q4" s="70"/>
      <c r="R4" s="70"/>
      <c r="S4" s="70"/>
      <c r="T4" s="82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>
        <v>210651204</v>
      </c>
    </row>
    <row r="5" spans="1:35" s="1" customFormat="1" ht="13.5" customHeight="1" x14ac:dyDescent="0.2">
      <c r="A5" s="94"/>
      <c r="B5" s="3" t="s">
        <v>4</v>
      </c>
      <c r="C5" s="47" t="s">
        <v>28</v>
      </c>
      <c r="D5" s="70">
        <v>921199</v>
      </c>
      <c r="E5" s="70"/>
      <c r="F5" s="70"/>
      <c r="G5" s="70">
        <v>905724</v>
      </c>
      <c r="H5" s="70">
        <v>902571</v>
      </c>
      <c r="I5" s="70">
        <v>902571</v>
      </c>
      <c r="J5" s="70">
        <v>872424</v>
      </c>
      <c r="K5" s="70">
        <v>195429</v>
      </c>
      <c r="L5" s="70"/>
      <c r="M5" s="70"/>
      <c r="N5" s="70">
        <v>192729</v>
      </c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>
        <v>932878</v>
      </c>
    </row>
    <row r="6" spans="1:35" s="1" customFormat="1" ht="13.5" customHeight="1" x14ac:dyDescent="0.2">
      <c r="A6" s="94"/>
      <c r="B6" s="3" t="s">
        <v>5</v>
      </c>
      <c r="C6" s="47" t="s">
        <v>29</v>
      </c>
      <c r="D6" s="70">
        <v>13974676</v>
      </c>
      <c r="E6" s="70"/>
      <c r="F6" s="70"/>
      <c r="G6" s="70">
        <v>86231663</v>
      </c>
      <c r="H6" s="70">
        <v>63874161</v>
      </c>
      <c r="I6" s="70">
        <v>105076500</v>
      </c>
      <c r="J6" s="70">
        <v>10219796</v>
      </c>
      <c r="K6" s="70">
        <v>24497878</v>
      </c>
      <c r="L6" s="70"/>
      <c r="M6" s="70"/>
      <c r="N6" s="70">
        <v>87328027</v>
      </c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>
        <v>1134250000</v>
      </c>
    </row>
    <row r="7" spans="1:35" s="1" customFormat="1" ht="13.5" customHeight="1" x14ac:dyDescent="0.2">
      <c r="A7" s="94"/>
      <c r="B7" s="3" t="s">
        <v>6</v>
      </c>
      <c r="C7" s="47" t="s">
        <v>30</v>
      </c>
      <c r="D7" s="70">
        <v>5808488</v>
      </c>
      <c r="E7" s="70"/>
      <c r="F7" s="70"/>
      <c r="G7" s="70">
        <v>6941471</v>
      </c>
      <c r="H7" s="70">
        <v>6776518</v>
      </c>
      <c r="I7" s="70">
        <v>7557145</v>
      </c>
      <c r="J7" s="70">
        <v>557544</v>
      </c>
      <c r="K7" s="70">
        <v>5486050</v>
      </c>
      <c r="L7" s="70"/>
      <c r="M7" s="70"/>
      <c r="N7" s="70">
        <v>6116154</v>
      </c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>
        <v>5845109</v>
      </c>
    </row>
    <row r="8" spans="1:35" s="1" customFormat="1" ht="13.5" customHeight="1" x14ac:dyDescent="0.2">
      <c r="A8" s="94"/>
      <c r="B8" s="3" t="s">
        <v>7</v>
      </c>
      <c r="C8" s="47" t="s">
        <v>31</v>
      </c>
      <c r="D8" s="70">
        <v>89047</v>
      </c>
      <c r="E8" s="70"/>
      <c r="F8" s="70"/>
      <c r="G8" s="70">
        <v>41129</v>
      </c>
      <c r="H8" s="70">
        <v>76961</v>
      </c>
      <c r="I8" s="70">
        <v>1301000</v>
      </c>
      <c r="J8" s="70">
        <v>4033800</v>
      </c>
      <c r="K8" s="70">
        <v>1964970</v>
      </c>
      <c r="L8" s="70"/>
      <c r="M8" s="70"/>
      <c r="N8" s="70">
        <v>691903</v>
      </c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>
        <v>4741664</v>
      </c>
    </row>
    <row r="9" spans="1:35" s="1" customFormat="1" ht="13.5" customHeight="1" x14ac:dyDescent="0.2">
      <c r="A9" s="81"/>
      <c r="B9" s="3" t="s">
        <v>39</v>
      </c>
      <c r="C9" s="47" t="s">
        <v>37</v>
      </c>
      <c r="D9" s="70">
        <v>12113755</v>
      </c>
      <c r="E9" s="70"/>
      <c r="F9" s="70"/>
      <c r="G9" s="70">
        <v>12113755</v>
      </c>
      <c r="H9" s="70">
        <v>12113755</v>
      </c>
      <c r="I9" s="70">
        <v>12113755</v>
      </c>
      <c r="J9" s="70">
        <v>12113755</v>
      </c>
      <c r="K9" s="70">
        <v>12113755</v>
      </c>
      <c r="L9" s="70"/>
      <c r="M9" s="70"/>
      <c r="N9" s="70">
        <v>12113755</v>
      </c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>
        <v>12113755</v>
      </c>
    </row>
    <row r="10" spans="1:35" s="1" customFormat="1" ht="13.5" customHeight="1" x14ac:dyDescent="0.2">
      <c r="A10" s="81"/>
      <c r="B10" s="3" t="s">
        <v>40</v>
      </c>
      <c r="C10" s="47" t="s">
        <v>38</v>
      </c>
      <c r="D10" s="70">
        <v>7617056</v>
      </c>
      <c r="E10" s="70"/>
      <c r="F10" s="70"/>
      <c r="G10" s="70">
        <v>7610040</v>
      </c>
      <c r="H10" s="70">
        <v>7610040</v>
      </c>
      <c r="I10" s="70">
        <v>7610040</v>
      </c>
      <c r="J10" s="70">
        <v>7610040</v>
      </c>
      <c r="K10" s="70">
        <v>7610040</v>
      </c>
      <c r="L10" s="70"/>
      <c r="M10" s="70"/>
      <c r="N10" s="70">
        <v>7610040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>
        <v>7617056</v>
      </c>
    </row>
    <row r="11" spans="1:35" s="1" customFormat="1" ht="13.5" customHeight="1" x14ac:dyDescent="0.2">
      <c r="A11" s="81"/>
      <c r="B11" s="3" t="s">
        <v>41</v>
      </c>
      <c r="C11" s="47"/>
      <c r="D11" s="70">
        <v>118575</v>
      </c>
      <c r="E11" s="70"/>
      <c r="F11" s="70"/>
      <c r="G11" s="70">
        <v>118575</v>
      </c>
      <c r="H11" s="70">
        <v>118575</v>
      </c>
      <c r="I11" s="70">
        <v>118575</v>
      </c>
      <c r="J11" s="70">
        <v>118575</v>
      </c>
      <c r="K11" s="70">
        <v>118575</v>
      </c>
      <c r="L11" s="70"/>
      <c r="M11" s="70"/>
      <c r="N11" s="70">
        <v>118575</v>
      </c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>
        <v>118575</v>
      </c>
    </row>
    <row r="12" spans="1:35" s="1" customFormat="1" ht="13.5" customHeight="1" x14ac:dyDescent="0.2">
      <c r="A12" s="81"/>
      <c r="B12" s="3"/>
      <c r="C12" s="4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</row>
    <row r="13" spans="1:35" s="1" customFormat="1" x14ac:dyDescent="0.2">
      <c r="A13" s="52"/>
      <c r="C13" s="47"/>
    </row>
    <row r="14" spans="1:35" s="5" customFormat="1" x14ac:dyDescent="0.2">
      <c r="A14" s="71"/>
      <c r="B14" s="4"/>
      <c r="C14" s="64"/>
    </row>
    <row r="15" spans="1:35" s="1" customFormat="1" x14ac:dyDescent="0.2">
      <c r="A15" s="94" t="s">
        <v>21</v>
      </c>
      <c r="B15" s="3" t="s">
        <v>5</v>
      </c>
      <c r="C15" s="47" t="s">
        <v>29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</row>
    <row r="16" spans="1:35" s="1" customFormat="1" ht="13.5" customHeight="1" x14ac:dyDescent="0.2">
      <c r="A16" s="94"/>
      <c r="B16" s="3" t="s">
        <v>2</v>
      </c>
      <c r="C16" s="47" t="s">
        <v>27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</row>
    <row r="17" spans="1:34" s="1" customFormat="1" ht="13.5" customHeight="1" x14ac:dyDescent="0.2">
      <c r="A17" s="94"/>
      <c r="B17" s="3" t="s">
        <v>7</v>
      </c>
      <c r="C17" s="47" t="s">
        <v>31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</row>
    <row r="18" spans="1:34" s="1" customFormat="1" ht="13.5" customHeight="1" x14ac:dyDescent="0.2">
      <c r="A18" s="94"/>
      <c r="B18" s="3" t="s">
        <v>39</v>
      </c>
      <c r="C18" s="47" t="s">
        <v>37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</row>
    <row r="19" spans="1:34" s="1" customFormat="1" ht="13.5" customHeight="1" x14ac:dyDescent="0.2">
      <c r="A19" s="94"/>
      <c r="B19" s="3" t="s">
        <v>40</v>
      </c>
      <c r="C19" s="47" t="s">
        <v>38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82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</row>
    <row r="20" spans="1:34" s="1" customFormat="1" ht="13.5" customHeight="1" x14ac:dyDescent="0.2">
      <c r="A20" s="81"/>
      <c r="B20" s="3" t="s">
        <v>6</v>
      </c>
      <c r="C20" s="4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</row>
    <row r="21" spans="1:34" s="1" customFormat="1" ht="13.5" customHeight="1" x14ac:dyDescent="0.2">
      <c r="A21" s="81"/>
      <c r="B21" s="3" t="s">
        <v>44</v>
      </c>
      <c r="C21" s="47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</row>
    <row r="22" spans="1:34" s="1" customFormat="1" x14ac:dyDescent="0.2">
      <c r="A22" s="52"/>
      <c r="C22" s="47"/>
    </row>
    <row r="23" spans="1:34" s="5" customFormat="1" x14ac:dyDescent="0.2">
      <c r="A23" s="71"/>
      <c r="B23" s="3"/>
      <c r="C23" s="64"/>
    </row>
    <row r="24" spans="1:34" s="1" customFormat="1" x14ac:dyDescent="0.2">
      <c r="A24" s="94" t="s">
        <v>32</v>
      </c>
      <c r="B24" s="3" t="s">
        <v>6</v>
      </c>
      <c r="C24" s="47" t="s">
        <v>30</v>
      </c>
      <c r="D24" s="70">
        <v>1244543</v>
      </c>
      <c r="E24" s="70"/>
      <c r="F24" s="70"/>
      <c r="G24" s="70">
        <v>1244573</v>
      </c>
      <c r="H24" s="70">
        <v>1244573</v>
      </c>
      <c r="I24" s="70">
        <v>1244543</v>
      </c>
      <c r="J24" s="70">
        <v>1244543</v>
      </c>
      <c r="K24" s="70">
        <v>1244543</v>
      </c>
      <c r="L24" s="70"/>
      <c r="M24" s="70"/>
      <c r="N24" s="70">
        <v>1244543</v>
      </c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>
        <v>1244543</v>
      </c>
    </row>
    <row r="25" spans="1:34" s="1" customFormat="1" x14ac:dyDescent="0.2">
      <c r="A25" s="94"/>
      <c r="B25" s="3" t="s">
        <v>7</v>
      </c>
      <c r="C25" s="47" t="s">
        <v>31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</row>
    <row r="26" spans="1:34" s="1" customFormat="1" x14ac:dyDescent="0.2">
      <c r="A26" s="94"/>
      <c r="B26" s="3" t="s">
        <v>2</v>
      </c>
      <c r="C26" s="47" t="s">
        <v>27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</row>
    <row r="27" spans="1:34" s="1" customFormat="1" x14ac:dyDescent="0.2">
      <c r="A27" s="94"/>
      <c r="B27" s="3" t="s">
        <v>39</v>
      </c>
      <c r="C27" s="47" t="s">
        <v>37</v>
      </c>
      <c r="D27" s="70">
        <v>1688703</v>
      </c>
      <c r="E27" s="70"/>
      <c r="F27" s="70"/>
      <c r="G27" s="70">
        <v>1688703</v>
      </c>
      <c r="H27" s="70">
        <v>1688703</v>
      </c>
      <c r="I27" s="70">
        <v>1688703</v>
      </c>
      <c r="J27" s="70">
        <v>1688703</v>
      </c>
      <c r="K27" s="70">
        <v>1688703</v>
      </c>
      <c r="L27" s="70"/>
      <c r="M27" s="70"/>
      <c r="N27" s="70">
        <v>1688703</v>
      </c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>
        <v>1688703</v>
      </c>
    </row>
    <row r="28" spans="1:34" s="1" customFormat="1" x14ac:dyDescent="0.2">
      <c r="A28" s="94"/>
      <c r="B28" s="3" t="s">
        <v>40</v>
      </c>
      <c r="C28" s="47" t="s">
        <v>38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</row>
    <row r="29" spans="1:34" s="1" customFormat="1" x14ac:dyDescent="0.2">
      <c r="A29" s="94"/>
      <c r="B29" s="3" t="s">
        <v>44</v>
      </c>
      <c r="C29" s="4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</row>
    <row r="30" spans="1:34" s="1" customFormat="1" x14ac:dyDescent="0.2">
      <c r="A30" s="101"/>
      <c r="B30" s="3"/>
      <c r="C30" s="3"/>
    </row>
    <row r="31" spans="1:34" s="5" customFormat="1" x14ac:dyDescent="0.2">
      <c r="A31" s="98" t="s">
        <v>33</v>
      </c>
      <c r="B31" s="4"/>
      <c r="C31" s="64"/>
    </row>
    <row r="32" spans="1:34" s="1" customFormat="1" x14ac:dyDescent="0.2">
      <c r="A32" s="94"/>
      <c r="B32" s="3" t="s">
        <v>39</v>
      </c>
      <c r="C32" s="47" t="s">
        <v>37</v>
      </c>
      <c r="D32" s="70">
        <v>45152761</v>
      </c>
      <c r="E32" s="70"/>
      <c r="F32" s="70"/>
      <c r="G32" s="70">
        <v>45152761</v>
      </c>
      <c r="H32" s="70">
        <v>45152761</v>
      </c>
      <c r="I32" s="70">
        <v>45152761</v>
      </c>
      <c r="J32" s="70">
        <v>45152761</v>
      </c>
      <c r="K32" s="70">
        <v>45152761</v>
      </c>
      <c r="L32" s="70"/>
      <c r="M32" s="70"/>
      <c r="N32" s="70">
        <v>45152761</v>
      </c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>
        <v>45152761</v>
      </c>
    </row>
    <row r="33" spans="1:34" s="1" customFormat="1" x14ac:dyDescent="0.2">
      <c r="A33" s="94"/>
      <c r="B33" s="3"/>
      <c r="C33" s="4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</row>
    <row r="34" spans="1:34" s="1" customFormat="1" x14ac:dyDescent="0.2">
      <c r="A34" s="94"/>
      <c r="B34" s="3" t="s">
        <v>6</v>
      </c>
      <c r="C34" s="47" t="s">
        <v>30</v>
      </c>
      <c r="D34" s="70">
        <v>5240700</v>
      </c>
      <c r="E34" s="70"/>
      <c r="F34" s="70"/>
      <c r="G34" s="70">
        <v>5240700</v>
      </c>
      <c r="H34" s="70">
        <v>5240700</v>
      </c>
      <c r="I34" s="70">
        <v>5240700</v>
      </c>
      <c r="J34" s="70">
        <v>5240700</v>
      </c>
      <c r="K34" s="70">
        <v>5240700</v>
      </c>
      <c r="L34" s="70"/>
      <c r="M34" s="70"/>
      <c r="N34" s="70">
        <v>5240700</v>
      </c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>
        <v>5240700</v>
      </c>
    </row>
    <row r="35" spans="1:34" s="1" customFormat="1" x14ac:dyDescent="0.2">
      <c r="A35" s="94"/>
      <c r="B35" s="3"/>
      <c r="C35" s="47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</row>
    <row r="36" spans="1:34" s="1" customFormat="1" x14ac:dyDescent="0.2">
      <c r="A36" s="94"/>
      <c r="B36" s="3" t="s">
        <v>4</v>
      </c>
      <c r="C36" s="47" t="s">
        <v>28</v>
      </c>
      <c r="D36" s="70">
        <v>2760155</v>
      </c>
      <c r="E36" s="70"/>
      <c r="F36" s="70"/>
      <c r="G36" s="70">
        <v>2918105</v>
      </c>
      <c r="H36" s="70">
        <v>2918105</v>
      </c>
      <c r="I36" s="70">
        <v>4424705</v>
      </c>
      <c r="J36" s="70">
        <v>4424705</v>
      </c>
      <c r="K36" s="70">
        <v>1424705</v>
      </c>
      <c r="L36" s="70"/>
      <c r="M36" s="70"/>
      <c r="N36" s="70">
        <v>1424705</v>
      </c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>
        <v>1985332</v>
      </c>
    </row>
    <row r="37" spans="1:34" s="1" customFormat="1" x14ac:dyDescent="0.2">
      <c r="A37" s="94"/>
      <c r="B37" s="3"/>
      <c r="C37" s="47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</row>
    <row r="38" spans="1:34" s="1" customFormat="1" x14ac:dyDescent="0.2">
      <c r="A38" s="94"/>
      <c r="B38" s="3" t="s">
        <v>44</v>
      </c>
      <c r="C38" s="47" t="s">
        <v>41</v>
      </c>
      <c r="D38" s="70">
        <v>320000</v>
      </c>
      <c r="E38" s="70"/>
      <c r="F38" s="70"/>
      <c r="G38" s="70">
        <v>320000</v>
      </c>
      <c r="H38" s="70">
        <v>320000</v>
      </c>
      <c r="I38" s="70">
        <v>320000</v>
      </c>
      <c r="J38" s="70">
        <v>320000</v>
      </c>
      <c r="K38" s="70">
        <v>320000</v>
      </c>
      <c r="L38" s="70"/>
      <c r="M38" s="70"/>
      <c r="N38" s="70">
        <v>320000</v>
      </c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>
        <v>320000</v>
      </c>
    </row>
    <row r="39" spans="1:34" s="1" customFormat="1" x14ac:dyDescent="0.2">
      <c r="A39" s="94"/>
      <c r="B39" s="3"/>
      <c r="C39" s="47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</row>
    <row r="40" spans="1:34" s="1" customFormat="1" x14ac:dyDescent="0.2">
      <c r="A40" s="94"/>
      <c r="B40" s="3"/>
      <c r="C40" s="4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</row>
    <row r="41" spans="1:34" s="1" customFormat="1" x14ac:dyDescent="0.2">
      <c r="A41" s="101"/>
      <c r="B41" s="17"/>
      <c r="C41" s="6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4" s="8" customFormat="1" x14ac:dyDescent="0.2">
      <c r="A42" s="95"/>
      <c r="B42" s="95"/>
      <c r="C42" s="54"/>
    </row>
    <row r="43" spans="1:34" s="1" customFormat="1" ht="12.75" customHeight="1" x14ac:dyDescent="0.2">
      <c r="A43" s="54"/>
      <c r="C43" s="47"/>
    </row>
    <row r="44" spans="1:34" s="15" customFormat="1" hidden="1" x14ac:dyDescent="0.2">
      <c r="A44" s="49"/>
      <c r="B44" s="14" t="s">
        <v>14</v>
      </c>
      <c r="C44" s="68"/>
    </row>
    <row r="45" spans="1:34" s="1" customFormat="1" hidden="1" x14ac:dyDescent="0.2">
      <c r="A45" s="50"/>
      <c r="B45" s="8"/>
      <c r="C45" s="46"/>
    </row>
    <row r="46" spans="1:34" s="1" customFormat="1" ht="13.15" hidden="1" customHeight="1" x14ac:dyDescent="0.2">
      <c r="A46" s="97" t="s">
        <v>3</v>
      </c>
      <c r="B46" s="3" t="s">
        <v>4</v>
      </c>
      <c r="C46" s="47"/>
    </row>
    <row r="47" spans="1:34" s="1" customFormat="1" hidden="1" x14ac:dyDescent="0.2">
      <c r="A47" s="97"/>
      <c r="B47" s="3" t="s">
        <v>5</v>
      </c>
      <c r="C47" s="47"/>
    </row>
    <row r="48" spans="1:34" s="1" customFormat="1" ht="12.75" hidden="1" customHeight="1" x14ac:dyDescent="0.2">
      <c r="A48" s="97"/>
      <c r="B48" s="16" t="s">
        <v>10</v>
      </c>
      <c r="C48" s="47"/>
    </row>
    <row r="49" spans="1:31" s="5" customFormat="1" hidden="1" x14ac:dyDescent="0.2">
      <c r="A49" s="98" t="s">
        <v>8</v>
      </c>
      <c r="B49" s="4"/>
      <c r="C49" s="64"/>
    </row>
    <row r="50" spans="1:31" s="1" customFormat="1" hidden="1" x14ac:dyDescent="0.2">
      <c r="A50" s="94"/>
      <c r="B50" s="3" t="s">
        <v>4</v>
      </c>
      <c r="C50" s="47"/>
    </row>
    <row r="51" spans="1:31" s="1" customFormat="1" hidden="1" x14ac:dyDescent="0.2">
      <c r="A51" s="94"/>
      <c r="B51" s="3" t="s">
        <v>5</v>
      </c>
      <c r="C51" s="47"/>
    </row>
    <row r="52" spans="1:31" s="1" customFormat="1" hidden="1" x14ac:dyDescent="0.2">
      <c r="A52" s="94"/>
      <c r="B52" s="3"/>
      <c r="C52" s="47"/>
    </row>
    <row r="53" spans="1:31" s="6" customFormat="1" hidden="1" x14ac:dyDescent="0.2">
      <c r="A53" s="53" t="s">
        <v>9</v>
      </c>
      <c r="C53" s="65"/>
      <c r="D53" s="7">
        <f>SUM(D50:D52)*'[1]Memo Severnaya'!$J$5</f>
        <v>0</v>
      </c>
      <c r="E53" s="7"/>
      <c r="F53" s="7"/>
      <c r="G53" s="7"/>
      <c r="H53" s="7"/>
      <c r="I53" s="7"/>
      <c r="K53" s="7"/>
      <c r="M53" s="7"/>
      <c r="O53" s="7"/>
      <c r="Q53" s="7"/>
      <c r="S53" s="7"/>
      <c r="U53" s="7"/>
      <c r="W53" s="7"/>
      <c r="Y53" s="7"/>
      <c r="AA53" s="7"/>
      <c r="AC53" s="7"/>
      <c r="AE53" s="7"/>
    </row>
    <row r="54" spans="1:31" s="5" customFormat="1" hidden="1" x14ac:dyDescent="0.2">
      <c r="A54" s="99" t="s">
        <v>11</v>
      </c>
      <c r="B54" s="3" t="s">
        <v>10</v>
      </c>
      <c r="C54" s="47"/>
    </row>
    <row r="55" spans="1:31" s="1" customFormat="1" hidden="1" x14ac:dyDescent="0.2">
      <c r="A55" s="97"/>
      <c r="B55" s="3" t="s">
        <v>5</v>
      </c>
      <c r="C55" s="47"/>
    </row>
    <row r="56" spans="1:31" s="17" customFormat="1" ht="17.25" hidden="1" customHeight="1" x14ac:dyDescent="0.2">
      <c r="A56" s="100"/>
      <c r="B56" s="16" t="s">
        <v>4</v>
      </c>
      <c r="C56" s="66"/>
    </row>
    <row r="57" spans="1:31" s="9" customFormat="1" hidden="1" x14ac:dyDescent="0.2">
      <c r="A57" s="98" t="s">
        <v>13</v>
      </c>
      <c r="B57" s="5"/>
      <c r="C57" s="64"/>
    </row>
    <row r="58" spans="1:31" s="18" customFormat="1" hidden="1" x14ac:dyDescent="0.2">
      <c r="A58" s="94"/>
      <c r="B58" s="3" t="s">
        <v>4</v>
      </c>
      <c r="C58" s="47"/>
    </row>
    <row r="59" spans="1:31" s="8" customFormat="1" hidden="1" x14ac:dyDescent="0.2">
      <c r="A59" s="94"/>
      <c r="B59" s="3" t="s">
        <v>5</v>
      </c>
      <c r="C59" s="47"/>
    </row>
    <row r="60" spans="1:31" s="11" customFormat="1" hidden="1" x14ac:dyDescent="0.2">
      <c r="A60" s="101"/>
      <c r="B60" s="10"/>
      <c r="C60" s="66"/>
    </row>
    <row r="61" spans="1:31" s="7" customFormat="1" ht="29.25" hidden="1" customHeight="1" x14ac:dyDescent="0.2">
      <c r="A61" s="53" t="s">
        <v>9</v>
      </c>
      <c r="B61" s="12"/>
      <c r="C61" s="67"/>
      <c r="D61" s="13">
        <f>SUM(D57:D60)*'[1]Memo Severnaya'!$J$4</f>
        <v>0</v>
      </c>
      <c r="E61" s="13"/>
      <c r="F61" s="13"/>
      <c r="G61" s="13"/>
      <c r="H61" s="13"/>
      <c r="I61" s="13"/>
      <c r="K61" s="13"/>
      <c r="M61" s="13"/>
      <c r="O61" s="13"/>
      <c r="Q61" s="13"/>
      <c r="S61" s="13"/>
      <c r="U61" s="13"/>
      <c r="W61" s="13"/>
      <c r="Y61" s="13"/>
      <c r="AA61" s="13"/>
      <c r="AC61" s="13"/>
      <c r="AE61" s="13"/>
    </row>
    <row r="62" spans="1:31" s="1" customFormat="1" ht="17.25" hidden="1" customHeight="1" x14ac:dyDescent="0.2">
      <c r="A62" s="54"/>
      <c r="B62" s="3"/>
      <c r="C62" s="47"/>
    </row>
    <row r="63" spans="1:31" s="8" customFormat="1" hidden="1" x14ac:dyDescent="0.2">
      <c r="A63" s="95" t="s">
        <v>12</v>
      </c>
      <c r="B63" s="95"/>
      <c r="C63" s="54"/>
      <c r="D63" s="8">
        <f t="shared" ref="D63" si="0">SUM(D54:D56)+D53+SUM(D46:D48)+D61</f>
        <v>0</v>
      </c>
    </row>
    <row r="64" spans="1:31" s="20" customFormat="1" hidden="1" x14ac:dyDescent="0.2">
      <c r="A64" s="48"/>
      <c r="B64" s="19"/>
      <c r="C64" s="48"/>
    </row>
    <row r="65" spans="1:31" s="22" customFormat="1" hidden="1" x14ac:dyDescent="0.2">
      <c r="A65" s="96" t="s">
        <v>15</v>
      </c>
      <c r="B65" s="96"/>
      <c r="C65" s="69"/>
      <c r="D65" s="21">
        <f t="shared" ref="D65" si="1">D63+D42</f>
        <v>0</v>
      </c>
      <c r="E65" s="21"/>
      <c r="F65" s="21"/>
      <c r="G65" s="21"/>
      <c r="H65" s="21"/>
      <c r="I65" s="21"/>
      <c r="K65" s="21"/>
      <c r="M65" s="21"/>
      <c r="O65" s="21"/>
      <c r="Q65" s="21"/>
      <c r="S65" s="21"/>
      <c r="U65" s="21"/>
      <c r="W65" s="21"/>
      <c r="Y65" s="21"/>
      <c r="AA65" s="21"/>
      <c r="AC65" s="21"/>
      <c r="AE65" s="21"/>
    </row>
    <row r="66" spans="1:31" hidden="1" x14ac:dyDescent="0.2">
      <c r="D66" s="23"/>
      <c r="E66" s="23"/>
      <c r="H66" s="23"/>
      <c r="I66" s="21"/>
      <c r="K66" s="21"/>
      <c r="M66" s="21"/>
      <c r="O66" s="21"/>
      <c r="Q66" s="21"/>
      <c r="S66" s="21"/>
      <c r="U66" s="21"/>
      <c r="W66" s="21"/>
      <c r="Y66" s="21"/>
      <c r="AA66" s="21"/>
      <c r="AC66" s="21"/>
      <c r="AE66" s="21"/>
    </row>
    <row r="67" spans="1:31" hidden="1" x14ac:dyDescent="0.2">
      <c r="B67" s="24" t="s">
        <v>16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idden="1" x14ac:dyDescent="0.2">
      <c r="D68" s="25"/>
      <c r="E68" s="25"/>
    </row>
    <row r="69" spans="1:31" hidden="1" x14ac:dyDescent="0.2">
      <c r="B69" s="24"/>
      <c r="D69" s="25"/>
      <c r="E69" s="25"/>
    </row>
    <row r="70" spans="1:31" hidden="1" x14ac:dyDescent="0.2">
      <c r="B70" s="26"/>
      <c r="D70" s="25"/>
      <c r="E70" s="25"/>
    </row>
    <row r="71" spans="1:31" s="28" customFormat="1" hidden="1" x14ac:dyDescent="0.2">
      <c r="A71" s="55"/>
      <c r="B71" s="27"/>
      <c r="C71" s="29"/>
      <c r="D71" s="25"/>
      <c r="E71" s="25"/>
    </row>
    <row r="72" spans="1:31" s="28" customFormat="1" hidden="1" x14ac:dyDescent="0.2">
      <c r="A72" s="55"/>
      <c r="B72" s="27"/>
      <c r="C72" s="29"/>
      <c r="D72" s="25"/>
      <c r="E72" s="25"/>
    </row>
    <row r="73" spans="1:31" s="28" customFormat="1" hidden="1" x14ac:dyDescent="0.2">
      <c r="A73" s="55"/>
      <c r="C73" s="29"/>
      <c r="D73" s="25"/>
      <c r="E73" s="25"/>
    </row>
    <row r="74" spans="1:31" s="28" customFormat="1" x14ac:dyDescent="0.2">
      <c r="A74" s="55"/>
      <c r="C74" s="29"/>
      <c r="D74" s="25"/>
      <c r="E74" s="25"/>
    </row>
    <row r="75" spans="1:31" s="28" customFormat="1" x14ac:dyDescent="0.2">
      <c r="A75" s="55"/>
      <c r="C75" s="29"/>
      <c r="D75" s="25"/>
      <c r="E75" s="25"/>
    </row>
    <row r="76" spans="1:31" s="28" customFormat="1" x14ac:dyDescent="0.2">
      <c r="A76" s="55"/>
      <c r="C76" s="29"/>
      <c r="D76" s="25"/>
      <c r="E76" s="25"/>
    </row>
    <row r="77" spans="1:31" x14ac:dyDescent="0.2">
      <c r="D77" s="25"/>
      <c r="E77" s="25"/>
    </row>
    <row r="78" spans="1:31" x14ac:dyDescent="0.2">
      <c r="D78" s="30"/>
      <c r="E78" s="30"/>
    </row>
    <row r="79" spans="1:31" x14ac:dyDescent="0.2">
      <c r="D79" s="30"/>
      <c r="E79" s="30"/>
    </row>
  </sheetData>
  <mergeCells count="11">
    <mergeCell ref="A4:A8"/>
    <mergeCell ref="A15:A19"/>
    <mergeCell ref="A63:B63"/>
    <mergeCell ref="A65:B65"/>
    <mergeCell ref="A42:B42"/>
    <mergeCell ref="A46:A48"/>
    <mergeCell ref="A49:A52"/>
    <mergeCell ref="A54:A56"/>
    <mergeCell ref="A57:A60"/>
    <mergeCell ref="A24:A30"/>
    <mergeCell ref="A31:A41"/>
  </mergeCells>
  <conditionalFormatting sqref="A1:C4 D4:D38 AG4:XFD40 B5:C12 E6:AC6 AE6 E7:AE27 AF7:AF40 A22:C1048576 E28:O28 Y28:AE28 E29:AE38 D39:AE66 D67:H67 I67:AE69 G68:H69">
    <cfRule type="cellIs" dxfId="9" priority="3247" operator="equal">
      <formula>0</formula>
    </cfRule>
  </conditionalFormatting>
  <conditionalFormatting sqref="A13:C15">
    <cfRule type="cellIs" dxfId="8" priority="187" operator="equal">
      <formula>0</formula>
    </cfRule>
  </conditionalFormatting>
  <conditionalFormatting sqref="B16:C21">
    <cfRule type="cellIs" dxfId="7" priority="132" operator="equal">
      <formula>0</formula>
    </cfRule>
  </conditionalFormatting>
  <conditionalFormatting sqref="D68:F1048576">
    <cfRule type="cellIs" dxfId="6" priority="428" operator="equal">
      <formula>0</formula>
    </cfRule>
  </conditionalFormatting>
  <conditionalFormatting sqref="D1:XFD3 AF41:XFD1048576">
    <cfRule type="cellIs" dxfId="5" priority="65" operator="equal">
      <formula>0</formula>
    </cfRule>
  </conditionalFormatting>
  <conditionalFormatting sqref="E4:AF5">
    <cfRule type="cellIs" dxfId="4" priority="1" operator="equal">
      <formula>0</formula>
    </cfRule>
  </conditionalFormatting>
  <conditionalFormatting sqref="G70:AE1048576">
    <cfRule type="cellIs" dxfId="3" priority="22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zoomScale="90" zoomScaleNormal="90" workbookViewId="0">
      <selection activeCell="C18" sqref="C18"/>
    </sheetView>
  </sheetViews>
  <sheetFormatPr defaultColWidth="9.140625" defaultRowHeight="12.75" x14ac:dyDescent="0.2"/>
  <cols>
    <col min="1" max="1" width="12.5703125" style="31" customWidth="1"/>
    <col min="2" max="2" width="19.28515625" style="31" customWidth="1"/>
    <col min="3" max="4" width="20.42578125" style="31" customWidth="1"/>
    <col min="5" max="5" width="24.7109375" style="58" customWidth="1"/>
    <col min="6" max="6" width="18.7109375" style="58" customWidth="1"/>
    <col min="7" max="7" width="10" style="31" bestFit="1" customWidth="1"/>
    <col min="8" max="16384" width="9.140625" style="31"/>
  </cols>
  <sheetData>
    <row r="1" spans="1:9" x14ac:dyDescent="0.2">
      <c r="A1" s="102" t="s">
        <v>17</v>
      </c>
      <c r="B1" s="102"/>
      <c r="C1" s="44"/>
    </row>
    <row r="2" spans="1:9" s="34" customFormat="1" x14ac:dyDescent="0.2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9" s="34" customFormat="1" x14ac:dyDescent="0.2">
      <c r="A3" s="32"/>
      <c r="B3" s="57"/>
      <c r="C3" s="57"/>
      <c r="D3" s="57"/>
      <c r="E3" s="33"/>
      <c r="F3" s="57"/>
      <c r="G3" s="33"/>
      <c r="H3" s="31"/>
      <c r="I3" s="31"/>
    </row>
    <row r="4" spans="1:9" ht="14.25" customHeight="1" x14ac:dyDescent="0.2">
      <c r="B4" s="35"/>
      <c r="C4" s="35"/>
      <c r="D4" s="36"/>
      <c r="E4" s="59"/>
      <c r="F4" s="59"/>
      <c r="G4" s="37"/>
    </row>
    <row r="5" spans="1:9" ht="14.25" customHeight="1" x14ac:dyDescent="0.2">
      <c r="B5" s="35"/>
      <c r="C5" s="35"/>
      <c r="D5" s="36"/>
      <c r="E5" s="59"/>
      <c r="F5" s="59"/>
      <c r="G5" s="37"/>
    </row>
    <row r="6" spans="1:9" ht="14.25" customHeight="1" x14ac:dyDescent="0.2">
      <c r="B6" s="35"/>
      <c r="C6" s="35"/>
      <c r="D6" s="36"/>
      <c r="E6" s="59"/>
      <c r="F6" s="59"/>
      <c r="G6" s="37"/>
    </row>
    <row r="7" spans="1:9" ht="14.25" customHeight="1" x14ac:dyDescent="0.2">
      <c r="B7" s="35"/>
      <c r="C7" s="35"/>
      <c r="D7" s="36"/>
      <c r="E7" s="59"/>
      <c r="F7" s="59"/>
      <c r="G7" s="37"/>
    </row>
    <row r="8" spans="1:9" ht="15" customHeight="1" x14ac:dyDescent="0.2">
      <c r="A8" s="31" t="s">
        <v>1</v>
      </c>
      <c r="B8" s="92" t="s">
        <v>27</v>
      </c>
      <c r="C8" s="73"/>
      <c r="D8" s="75">
        <v>400000000</v>
      </c>
      <c r="E8" s="83">
        <v>45869</v>
      </c>
      <c r="F8" s="83">
        <v>45898</v>
      </c>
      <c r="G8" s="84">
        <v>0.1774</v>
      </c>
      <c r="H8" s="86"/>
    </row>
    <row r="9" spans="1:9" ht="17.25" customHeight="1" x14ac:dyDescent="0.2">
      <c r="B9" s="92" t="s">
        <v>27</v>
      </c>
      <c r="C9" s="73"/>
      <c r="D9" s="75">
        <v>200000000</v>
      </c>
      <c r="E9" s="83">
        <v>45869</v>
      </c>
      <c r="F9" s="83">
        <v>45889</v>
      </c>
      <c r="G9" s="84">
        <v>0.1774</v>
      </c>
      <c r="H9" s="86"/>
    </row>
    <row r="10" spans="1:9" ht="17.25" customHeight="1" x14ac:dyDescent="0.2">
      <c r="B10" s="92" t="s">
        <v>27</v>
      </c>
      <c r="C10" s="73"/>
      <c r="D10" s="75">
        <v>300000000</v>
      </c>
      <c r="E10" s="83">
        <v>45869</v>
      </c>
      <c r="F10" s="83">
        <v>45894</v>
      </c>
      <c r="G10" s="84">
        <v>0.1774</v>
      </c>
      <c r="H10" s="86"/>
    </row>
    <row r="11" spans="1:9" ht="19.5" customHeight="1" x14ac:dyDescent="0.2">
      <c r="B11" s="92" t="s">
        <v>27</v>
      </c>
      <c r="C11" s="73"/>
      <c r="D11" s="85">
        <v>500000000</v>
      </c>
      <c r="E11" s="83">
        <v>45869</v>
      </c>
      <c r="F11" s="83">
        <v>45896</v>
      </c>
      <c r="G11" s="84">
        <v>0.1774</v>
      </c>
      <c r="H11" s="86"/>
    </row>
    <row r="12" spans="1:9" ht="18.75" customHeight="1" x14ac:dyDescent="0.2">
      <c r="B12" s="92" t="s">
        <v>27</v>
      </c>
      <c r="C12" s="73"/>
      <c r="D12" s="85">
        <v>200000000</v>
      </c>
      <c r="E12" s="83">
        <v>45847</v>
      </c>
      <c r="F12" s="83">
        <v>45890</v>
      </c>
      <c r="G12" s="84">
        <v>0.192</v>
      </c>
      <c r="H12" s="86"/>
    </row>
    <row r="13" spans="1:9" ht="18.75" customHeight="1" x14ac:dyDescent="0.2">
      <c r="B13" s="92"/>
      <c r="C13" s="73"/>
      <c r="D13" s="85"/>
      <c r="E13" s="83"/>
      <c r="F13" s="83"/>
      <c r="G13" s="84"/>
      <c r="H13" s="86"/>
    </row>
    <row r="14" spans="1:9" ht="17.25" customHeight="1" x14ac:dyDescent="0.2">
      <c r="B14" s="92" t="s">
        <v>27</v>
      </c>
      <c r="C14" s="73"/>
      <c r="D14" s="85">
        <v>300000000</v>
      </c>
      <c r="E14" s="83">
        <v>45849</v>
      </c>
      <c r="F14" s="83">
        <v>45884</v>
      </c>
      <c r="G14" s="84">
        <v>0.192</v>
      </c>
      <c r="H14" s="86"/>
    </row>
    <row r="15" spans="1:9" ht="18.75" customHeight="1" x14ac:dyDescent="0.2">
      <c r="B15" s="92" t="s">
        <v>27</v>
      </c>
      <c r="C15" s="73"/>
      <c r="D15" s="75">
        <v>250000000</v>
      </c>
      <c r="E15" s="83">
        <v>45849</v>
      </c>
      <c r="F15" s="83">
        <v>45894</v>
      </c>
      <c r="G15" s="84">
        <v>0.192</v>
      </c>
      <c r="H15" s="86"/>
    </row>
    <row r="16" spans="1:9" ht="20.25" customHeight="1" x14ac:dyDescent="0.2">
      <c r="B16" s="92" t="s">
        <v>27</v>
      </c>
      <c r="C16" s="73"/>
      <c r="D16" s="85">
        <v>200000000</v>
      </c>
      <c r="E16" s="83">
        <v>45863</v>
      </c>
      <c r="F16" s="83">
        <v>45898</v>
      </c>
      <c r="G16" s="84">
        <v>0.1716</v>
      </c>
      <c r="H16" s="86"/>
    </row>
    <row r="17" spans="1:9" ht="19.5" customHeight="1" x14ac:dyDescent="0.2">
      <c r="B17" s="92" t="s">
        <v>27</v>
      </c>
      <c r="C17" s="73"/>
      <c r="D17" s="85"/>
      <c r="E17" s="83"/>
      <c r="F17" s="83"/>
      <c r="G17" s="84"/>
      <c r="H17" s="86"/>
    </row>
    <row r="18" spans="1:9" ht="19.5" customHeight="1" x14ac:dyDescent="0.2">
      <c r="B18" s="92"/>
      <c r="C18" s="73"/>
      <c r="D18" s="85"/>
      <c r="E18" s="83"/>
      <c r="F18" s="83"/>
      <c r="G18" s="84"/>
      <c r="H18" s="86"/>
    </row>
    <row r="19" spans="1:9" ht="19.5" customHeight="1" x14ac:dyDescent="0.2">
      <c r="B19" s="93" t="s">
        <v>45</v>
      </c>
      <c r="C19" s="73"/>
      <c r="D19" s="85">
        <v>1000000000</v>
      </c>
      <c r="E19" s="83">
        <v>45870</v>
      </c>
      <c r="F19" s="83">
        <v>45912</v>
      </c>
      <c r="G19" s="84">
        <v>0.17780000000000001</v>
      </c>
      <c r="H19" s="86"/>
    </row>
    <row r="20" spans="1:9" ht="19.5" customHeight="1" x14ac:dyDescent="0.2">
      <c r="B20" s="92"/>
      <c r="C20" s="73"/>
      <c r="D20" s="85"/>
      <c r="E20" s="83"/>
      <c r="F20" s="83"/>
      <c r="G20" s="84"/>
      <c r="H20" s="86"/>
    </row>
    <row r="21" spans="1:9" ht="19.5" customHeight="1" x14ac:dyDescent="0.2">
      <c r="B21" s="92"/>
      <c r="C21" s="73"/>
      <c r="D21" s="85"/>
      <c r="E21" s="83"/>
      <c r="F21" s="83"/>
      <c r="G21" s="84"/>
      <c r="H21" s="86"/>
    </row>
    <row r="22" spans="1:9" ht="15" customHeight="1" x14ac:dyDescent="0.2">
      <c r="B22" s="73"/>
      <c r="C22" s="73"/>
      <c r="D22" s="75"/>
      <c r="E22" s="83"/>
      <c r="F22" s="83"/>
      <c r="G22" s="84"/>
      <c r="H22" s="86"/>
    </row>
    <row r="23" spans="1:9" ht="14.25" customHeight="1" x14ac:dyDescent="0.2">
      <c r="B23" s="35"/>
      <c r="C23" s="35"/>
      <c r="D23" s="43"/>
      <c r="E23" s="60"/>
      <c r="F23" s="60"/>
      <c r="G23" s="37"/>
    </row>
    <row r="24" spans="1:9" s="42" customFormat="1" x14ac:dyDescent="0.2">
      <c r="A24" s="38"/>
      <c r="B24" s="39" t="s">
        <v>19</v>
      </c>
      <c r="C24" s="39"/>
      <c r="D24" s="40">
        <f>SUM(D4:D23)</f>
        <v>3350000000</v>
      </c>
      <c r="E24" s="61"/>
      <c r="F24" s="61"/>
      <c r="G24" s="41"/>
    </row>
    <row r="25" spans="1:9" ht="12.75" customHeight="1" x14ac:dyDescent="0.2">
      <c r="B25" s="86"/>
      <c r="C25" s="86"/>
      <c r="D25" s="86"/>
      <c r="E25" s="87"/>
      <c r="F25" s="87"/>
      <c r="G25" s="86"/>
      <c r="H25" s="86"/>
    </row>
    <row r="26" spans="1:9" x14ac:dyDescent="0.2">
      <c r="B26" s="86"/>
      <c r="C26" s="86"/>
      <c r="D26" s="87">
        <v>2557845</v>
      </c>
      <c r="E26" s="76">
        <v>45727</v>
      </c>
      <c r="F26" s="76">
        <v>45908</v>
      </c>
      <c r="G26" s="88">
        <v>7.4999999999999997E-3</v>
      </c>
      <c r="H26" s="86"/>
    </row>
    <row r="27" spans="1:9" x14ac:dyDescent="0.2">
      <c r="A27" s="31" t="s">
        <v>43</v>
      </c>
      <c r="B27" s="86" t="s">
        <v>42</v>
      </c>
      <c r="C27" s="86"/>
      <c r="D27" s="86"/>
      <c r="E27" s="87"/>
      <c r="F27" s="87"/>
      <c r="G27" s="86"/>
      <c r="H27" s="86"/>
    </row>
    <row r="28" spans="1:9" x14ac:dyDescent="0.2">
      <c r="B28" s="86"/>
      <c r="C28" s="86"/>
      <c r="D28" s="86"/>
      <c r="E28" s="87"/>
      <c r="F28" s="87"/>
      <c r="G28" s="86"/>
      <c r="H28" s="86"/>
    </row>
    <row r="29" spans="1:9" x14ac:dyDescent="0.2">
      <c r="B29" s="73"/>
      <c r="C29" s="74"/>
      <c r="D29" s="86"/>
      <c r="E29" s="76"/>
      <c r="F29" s="76"/>
      <c r="G29" s="88"/>
      <c r="H29" s="86"/>
      <c r="I29" s="80"/>
    </row>
    <row r="30" spans="1:9" x14ac:dyDescent="0.2">
      <c r="B30" s="86"/>
      <c r="C30" s="86"/>
      <c r="D30" s="86"/>
      <c r="E30" s="87"/>
      <c r="F30" s="87"/>
      <c r="G30" s="86"/>
      <c r="H30" s="86"/>
    </row>
    <row r="31" spans="1:9" x14ac:dyDescent="0.2">
      <c r="B31" s="89"/>
      <c r="C31" s="86"/>
      <c r="D31" s="86"/>
      <c r="E31" s="76"/>
      <c r="F31" s="76"/>
      <c r="G31" s="88"/>
      <c r="H31" s="86"/>
    </row>
    <row r="32" spans="1:9" x14ac:dyDescent="0.2">
      <c r="B32" s="73"/>
      <c r="C32" s="74"/>
      <c r="D32" s="86"/>
      <c r="E32" s="76"/>
      <c r="F32" s="76"/>
      <c r="G32" s="90"/>
      <c r="H32" s="86"/>
      <c r="I32" s="80"/>
    </row>
    <row r="33" spans="2:8" x14ac:dyDescent="0.2">
      <c r="B33" s="91"/>
      <c r="C33" s="86"/>
      <c r="D33" s="86"/>
      <c r="E33" s="87"/>
      <c r="F33" s="87"/>
      <c r="G33" s="86"/>
      <c r="H33" s="86"/>
    </row>
    <row r="34" spans="2:8" x14ac:dyDescent="0.2">
      <c r="B34" s="91"/>
      <c r="C34" s="86"/>
      <c r="D34" s="86"/>
      <c r="E34" s="87"/>
      <c r="F34" s="87"/>
      <c r="G34" s="86"/>
      <c r="H34" s="86"/>
    </row>
    <row r="35" spans="2:8" x14ac:dyDescent="0.2">
      <c r="B35" s="91"/>
      <c r="C35" s="86"/>
      <c r="D35" s="86"/>
      <c r="E35" s="87"/>
      <c r="F35" s="87"/>
      <c r="G35" s="86"/>
      <c r="H35" s="86"/>
    </row>
    <row r="36" spans="2:8" x14ac:dyDescent="0.2">
      <c r="B36" s="80"/>
    </row>
  </sheetData>
  <mergeCells count="1">
    <mergeCell ref="A1:B1"/>
  </mergeCells>
  <conditionalFormatting sqref="C29">
    <cfRule type="cellIs" dxfId="2" priority="4" operator="equal">
      <formula>0</formula>
    </cfRule>
  </conditionalFormatting>
  <conditionalFormatting sqref="C32">
    <cfRule type="cellIs" dxfId="1" priority="2" operator="equal">
      <formula>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D26" sqref="D26"/>
    </sheetView>
  </sheetViews>
  <sheetFormatPr defaultRowHeight="12.75" x14ac:dyDescent="0.2"/>
  <cols>
    <col min="1" max="1" width="12.5703125" style="31" customWidth="1"/>
    <col min="2" max="2" width="19.28515625" style="31" customWidth="1"/>
    <col min="3" max="3" width="13.85546875" style="31" customWidth="1"/>
    <col min="4" max="4" width="12.5703125" style="31" customWidth="1"/>
    <col min="5" max="5" width="22.28515625" style="58" customWidth="1"/>
    <col min="6" max="6" width="18.7109375" style="58" customWidth="1"/>
    <col min="7" max="7" width="8.42578125" style="31" bestFit="1" customWidth="1"/>
    <col min="8" max="9" width="9.140625" style="31"/>
  </cols>
  <sheetData>
    <row r="1" spans="1:10" s="31" customFormat="1" x14ac:dyDescent="0.2">
      <c r="A1" s="102"/>
      <c r="B1" s="102"/>
      <c r="C1" s="44"/>
      <c r="E1" s="58"/>
      <c r="F1" s="58"/>
    </row>
    <row r="2" spans="1:10" s="34" customFormat="1" x14ac:dyDescent="0.2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10" s="31" customFormat="1" ht="14.25" customHeight="1" x14ac:dyDescent="0.2">
      <c r="B3" s="35"/>
      <c r="C3" s="35"/>
      <c r="D3" s="36"/>
      <c r="E3" s="59"/>
      <c r="F3" s="59"/>
      <c r="G3" s="37"/>
    </row>
    <row r="4" spans="1:10" s="31" customFormat="1" ht="15" customHeight="1" x14ac:dyDescent="0.2">
      <c r="A4" s="31" t="s">
        <v>1</v>
      </c>
      <c r="B4" s="73"/>
      <c r="C4" s="74"/>
      <c r="D4" s="78"/>
      <c r="E4" s="76"/>
      <c r="F4" s="76"/>
      <c r="G4" s="77"/>
    </row>
    <row r="5" spans="1:10" s="31" customFormat="1" ht="15" customHeight="1" x14ac:dyDescent="0.2">
      <c r="A5" s="31" t="s">
        <v>1</v>
      </c>
      <c r="B5" s="73"/>
      <c r="C5" s="74"/>
      <c r="D5" s="79"/>
      <c r="E5" s="76"/>
      <c r="F5" s="76"/>
      <c r="G5" s="77"/>
    </row>
    <row r="6" spans="1:10" s="31" customFormat="1" ht="15" customHeight="1" x14ac:dyDescent="0.2">
      <c r="A6" s="31" t="s">
        <v>1</v>
      </c>
      <c r="B6" s="73"/>
      <c r="C6" s="74"/>
      <c r="D6" s="75"/>
      <c r="E6" s="76"/>
      <c r="F6" s="76"/>
      <c r="G6" s="77"/>
    </row>
    <row r="7" spans="1:10" s="31" customFormat="1" ht="15" customHeight="1" x14ac:dyDescent="0.2">
      <c r="A7" s="31" t="s">
        <v>1</v>
      </c>
      <c r="B7" s="73"/>
      <c r="C7" s="73"/>
      <c r="D7" s="75"/>
      <c r="E7" s="76"/>
      <c r="F7" s="76"/>
      <c r="G7" s="77"/>
    </row>
    <row r="8" spans="1:10" s="31" customFormat="1" ht="15" customHeight="1" x14ac:dyDescent="0.2">
      <c r="A8" s="31" t="s">
        <v>1</v>
      </c>
      <c r="B8" s="73"/>
      <c r="C8" s="73"/>
      <c r="D8" s="75"/>
      <c r="E8" s="76"/>
      <c r="F8" s="76"/>
      <c r="G8" s="77"/>
    </row>
    <row r="9" spans="1:10" s="31" customFormat="1" ht="15" customHeight="1" x14ac:dyDescent="0.2">
      <c r="A9" s="31" t="s">
        <v>1</v>
      </c>
      <c r="B9" s="73"/>
      <c r="C9" s="73"/>
      <c r="D9" s="75"/>
      <c r="E9" s="76"/>
      <c r="F9" s="76"/>
      <c r="G9" s="77"/>
    </row>
    <row r="10" spans="1:10" s="31" customFormat="1" ht="14.25" customHeight="1" x14ac:dyDescent="0.2">
      <c r="B10" s="35"/>
      <c r="C10" s="35"/>
      <c r="D10" s="43"/>
      <c r="E10" s="60"/>
      <c r="F10" s="60"/>
      <c r="G10" s="37"/>
    </row>
    <row r="11" spans="1:10" x14ac:dyDescent="0.2">
      <c r="E11" s="31"/>
      <c r="F11" s="31"/>
      <c r="J11" s="31"/>
    </row>
    <row r="12" spans="1:10" x14ac:dyDescent="0.2">
      <c r="E12" s="31"/>
      <c r="F12" s="31"/>
      <c r="J12" s="31"/>
    </row>
  </sheetData>
  <mergeCells count="1">
    <mergeCell ref="A1:B1"/>
  </mergeCells>
  <conditionalFormatting sqref="C4:C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Текущие счета</vt:lpstr>
      <vt:lpstr>Депозиты</vt:lpstr>
      <vt:lpstr>Неснижаемый остаток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Вигелина Наталья</dc:creator>
  <cp:lastModifiedBy>Рублева Оксана (Старший кассир)</cp:lastModifiedBy>
  <cp:lastPrinted>2024-01-29T06:36:47Z</cp:lastPrinted>
  <dcterms:created xsi:type="dcterms:W3CDTF">2022-03-01T09:20:39Z</dcterms:created>
  <dcterms:modified xsi:type="dcterms:W3CDTF">2025-08-11T13:44:11Z</dcterms:modified>
</cp:coreProperties>
</file>