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<sst xmlns="http://schemas.openxmlformats.org/spreadsheetml/2006/main" count="58" uniqueCount="39">
  <si>
    <t>bank</t>
  </si>
  <si>
    <t>total share capital</t>
  </si>
  <si>
    <t>total shareholders funds</t>
  </si>
  <si>
    <t>capital and liabilities</t>
  </si>
  <si>
    <t>assets</t>
  </si>
  <si>
    <t>net NPA</t>
  </si>
  <si>
    <t>employees cost</t>
  </si>
  <si>
    <t>operating expenses</t>
  </si>
  <si>
    <t>net worth(consolidated)</t>
  </si>
  <si>
    <t>(ASSETS+NPA)/2</t>
  </si>
  <si>
    <t>(OPCOST+EMPCOST)/2</t>
  </si>
  <si>
    <t>cbi</t>
  </si>
  <si>
    <t>uco</t>
  </si>
  <si>
    <t>sbi</t>
  </si>
  <si>
    <t>pnb</t>
  </si>
  <si>
    <t>bank of baroda</t>
  </si>
  <si>
    <t>canara</t>
  </si>
  <si>
    <t>indian bank</t>
  </si>
  <si>
    <t>idbi</t>
  </si>
  <si>
    <t>union bank</t>
  </si>
  <si>
    <t>bank of india</t>
  </si>
  <si>
    <t>iob</t>
  </si>
  <si>
    <t>vijaya bank</t>
  </si>
  <si>
    <t>sindicate bank</t>
  </si>
  <si>
    <t>icici</t>
  </si>
  <si>
    <t>hdfc</t>
  </si>
  <si>
    <t>axis</t>
  </si>
  <si>
    <t>kotak mahindra</t>
  </si>
  <si>
    <t>federal bank</t>
  </si>
  <si>
    <t>yes bank</t>
  </si>
  <si>
    <t>city union</t>
  </si>
  <si>
    <t>net profit/loss</t>
  </si>
  <si>
    <t>Net Inc/Dec In Cash And Cash Equivalents</t>
  </si>
  <si>
    <t>Income from Investments</t>
  </si>
  <si>
    <t>Interest on Balance with RBI and Other Inter-Bank funds</t>
  </si>
  <si>
    <t>Interest / Discount on Advances / Bills</t>
  </si>
  <si>
    <t>(INV + 0.2*RBI+3*ADV)/4.2</t>
  </si>
  <si>
    <t>syndicate</t>
  </si>
  <si>
    <t>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</si>
</sst>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FF0000"/>
    </font>
    <font>
      <b/>
      <sz val="12.0"/>
      <color rgb="FF980000"/>
    </font>
    <font>
      <b/>
      <color rgb="FF980000"/>
    </font>
    <font>
      <b/>
      <color rgb="FF000000"/>
    </font>
    <font/>
    <font>
      <b/>
      <sz val="12.0"/>
      <color rgb="FF0000FF"/>
    </font>
    <font>
      <b/>
    </font>
    <font>
      <b/>
      <sz val="9.0"/>
      <color rgb="FF000000"/>
    </font>
    <font>
      <b/>
      <sz val="9.0"/>
      <color rgb="FF000000"/>
      <name val="Arial"/>
    </font>
    <font>
      <b/>
      <sz val="12.0"/>
      <color rgb="FF980000"/>
      <name val="Arial"/>
    </font>
    <font>
      <b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2" fontId="2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3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3" fontId="4" numFmtId="0" xfId="0" applyAlignment="1" applyFont="1">
      <alignment wrapText="1"/>
    </xf>
    <xf borderId="0" fillId="3" fontId="5" numFmtId="0" xfId="0" applyAlignment="1" applyFont="1">
      <alignment wrapText="1"/>
    </xf>
    <xf borderId="0" fillId="4" fontId="6" numFmtId="0" xfId="0" applyAlignment="1" applyFill="1" applyFont="1">
      <alignment wrapText="1"/>
    </xf>
    <xf borderId="0" fillId="3" fontId="7" numFmtId="0" xfId="0" applyAlignment="1" applyFont="1">
      <alignment horizontal="center" wrapText="1"/>
    </xf>
    <xf borderId="0" fillId="5" fontId="7" numFmtId="4" xfId="0" applyAlignment="1" applyFill="1" applyFont="1" applyNumberFormat="1">
      <alignment horizontal="center" wrapText="1"/>
    </xf>
    <xf borderId="0" fillId="3" fontId="7" numFmtId="4" xfId="0" applyAlignment="1" applyFont="1" applyNumberFormat="1">
      <alignment horizontal="center" wrapText="1"/>
    </xf>
    <xf borderId="0" fillId="3" fontId="8" numFmtId="4" xfId="0" applyAlignment="1" applyFont="1" applyNumberFormat="1">
      <alignment horizontal="center" wrapText="1"/>
    </xf>
    <xf borderId="0" fillId="3" fontId="7" numFmtId="0" xfId="0" applyAlignment="1" applyFont="1">
      <alignment wrapText="1"/>
    </xf>
    <xf borderId="0" fillId="0" fontId="7" numFmtId="0" xfId="0" applyAlignment="1" applyFont="1">
      <alignment wrapText="1"/>
    </xf>
    <xf borderId="0" fillId="3" fontId="9" numFmtId="4" xfId="0" applyAlignment="1" applyFont="1" applyNumberFormat="1">
      <alignment horizontal="center"/>
    </xf>
    <xf borderId="0" fillId="5" fontId="9" numFmtId="4" xfId="0" applyAlignment="1" applyFont="1" applyNumberFormat="1">
      <alignment horizontal="center"/>
    </xf>
    <xf borderId="0" fillId="3" fontId="7" numFmtId="4" xfId="0" applyAlignment="1" applyFont="1" applyNumberFormat="1">
      <alignment horizontal="center"/>
    </xf>
    <xf borderId="0" fillId="3" fontId="9" numFmtId="0" xfId="0" applyAlignment="1" applyFont="1">
      <alignment horizontal="center"/>
    </xf>
    <xf borderId="0" fillId="3" fontId="5" numFmtId="0" xfId="0" applyAlignment="1" applyFont="1">
      <alignment wrapText="1"/>
    </xf>
    <xf borderId="0" fillId="3" fontId="9" numFmtId="0" xfId="0" applyAlignment="1" applyFont="1">
      <alignment horizontal="left" wrapText="1"/>
    </xf>
    <xf borderId="0" fillId="3" fontId="7" numFmtId="0" xfId="0" applyAlignment="1" applyFont="1">
      <alignment wrapText="1"/>
    </xf>
    <xf borderId="0" fillId="3" fontId="2" numFmtId="0" xfId="0" applyAlignment="1" applyFont="1">
      <alignment wrapText="1"/>
    </xf>
    <xf borderId="0" fillId="3" fontId="10" numFmtId="0" xfId="0" applyAlignment="1" applyFont="1">
      <alignment horizontal="left" wrapText="1"/>
    </xf>
    <xf borderId="0" fillId="3" fontId="6" numFmtId="0" xfId="0" applyAlignment="1" applyFont="1">
      <alignment wrapText="1"/>
    </xf>
    <xf borderId="0" fillId="0" fontId="7" numFmtId="0" xfId="0" applyFont="1"/>
    <xf borderId="0" fillId="3" fontId="11" numFmtId="0" xfId="0" applyAlignment="1" applyFont="1">
      <alignment wrapText="1"/>
    </xf>
    <xf borderId="0" fillId="3" fontId="5" numFmtId="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2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5" t="s">
        <v>10</v>
      </c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11</v>
      </c>
      <c r="B2" s="9">
        <v>1689.71</v>
      </c>
      <c r="C2" s="9">
        <v>17679.14</v>
      </c>
      <c r="D2" s="10">
        <v>305466.1</v>
      </c>
      <c r="E2" s="11">
        <v>305466.1</v>
      </c>
      <c r="F2" s="11">
        <v>13242.0</v>
      </c>
      <c r="G2" s="11">
        <v>4465.67</v>
      </c>
      <c r="H2" s="12">
        <v>6361.47</v>
      </c>
      <c r="I2" s="9">
        <v>18214.14</v>
      </c>
      <c r="J2" s="13">
        <f t="shared" ref="J2:J21" si="1">(E2+F2)/2</f>
        <v>159354.05</v>
      </c>
      <c r="K2" s="14">
        <f t="shared" ref="K2:K21" si="2">(H2+G2)/2</f>
        <v>5413.57</v>
      </c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12</v>
      </c>
      <c r="B3" s="15">
        <v>1075.59</v>
      </c>
      <c r="C3" s="15">
        <v>11586.95</v>
      </c>
      <c r="D3" s="16">
        <v>244882.53</v>
      </c>
      <c r="E3" s="15">
        <v>244882.53</v>
      </c>
      <c r="F3" s="15">
        <v>11443.59</v>
      </c>
      <c r="G3" s="15">
        <v>1835.31</v>
      </c>
      <c r="H3" s="15">
        <v>2840.94</v>
      </c>
      <c r="I3" s="9">
        <v>12521.96</v>
      </c>
      <c r="J3" s="13">
        <f t="shared" si="1"/>
        <v>128163.06</v>
      </c>
      <c r="K3" s="14">
        <f t="shared" si="2"/>
        <v>2338.125</v>
      </c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13</v>
      </c>
      <c r="B4" s="9">
        <v>776.28</v>
      </c>
      <c r="C4" s="11">
        <v>144274.44</v>
      </c>
      <c r="D4" s="10">
        <v>2259063.03</v>
      </c>
      <c r="E4" s="11">
        <v>2259063.03</v>
      </c>
      <c r="F4" s="17">
        <v>55807.02</v>
      </c>
      <c r="G4" s="11">
        <v>25113.83</v>
      </c>
      <c r="H4" s="12">
        <v>41782.37</v>
      </c>
      <c r="I4" s="9">
        <v>180592.26</v>
      </c>
      <c r="J4" s="13">
        <f t="shared" si="1"/>
        <v>1157435.025</v>
      </c>
      <c r="K4" s="14">
        <f t="shared" si="2"/>
        <v>33448.1</v>
      </c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14</v>
      </c>
      <c r="B5" s="18">
        <v>392.72</v>
      </c>
      <c r="C5" s="15">
        <v>38310.14</v>
      </c>
      <c r="D5" s="16">
        <v>667390.46</v>
      </c>
      <c r="E5" s="15">
        <v>667390.46</v>
      </c>
      <c r="F5" s="15">
        <v>35422.56</v>
      </c>
      <c r="G5" s="15">
        <v>6425.95</v>
      </c>
      <c r="H5" s="15">
        <v>9972.45</v>
      </c>
      <c r="I5" s="9">
        <v>41804.25</v>
      </c>
      <c r="J5" s="13">
        <f t="shared" si="1"/>
        <v>351406.51</v>
      </c>
      <c r="K5" s="14">
        <f t="shared" si="2"/>
        <v>8199.2</v>
      </c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15</v>
      </c>
      <c r="B6" s="9">
        <v>462.09</v>
      </c>
      <c r="C6" s="11">
        <v>40198.99</v>
      </c>
      <c r="D6" s="10">
        <v>671376.48</v>
      </c>
      <c r="E6" s="11">
        <v>671376.48</v>
      </c>
      <c r="F6" s="17">
        <v>19406.46</v>
      </c>
      <c r="G6" s="11">
        <v>4978.02</v>
      </c>
      <c r="H6" s="12">
        <v>8923.14</v>
      </c>
      <c r="I6" s="9">
        <v>42503.16</v>
      </c>
      <c r="J6" s="13">
        <f t="shared" si="1"/>
        <v>345391.47</v>
      </c>
      <c r="K6" s="14">
        <f t="shared" si="2"/>
        <v>6950.58</v>
      </c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16</v>
      </c>
      <c r="B7" s="15">
        <v>9972.45</v>
      </c>
      <c r="C7" s="15">
        <v>31603.2</v>
      </c>
      <c r="D7" s="16">
        <v>552960.78</v>
      </c>
      <c r="E7" s="15">
        <v>552960.78</v>
      </c>
      <c r="F7" s="15">
        <v>20832.91</v>
      </c>
      <c r="G7" s="15">
        <v>4445.88</v>
      </c>
      <c r="H7" s="15">
        <v>7491.93</v>
      </c>
      <c r="I7" s="9">
        <v>32409.67</v>
      </c>
      <c r="J7" s="13">
        <f t="shared" si="1"/>
        <v>286896.845</v>
      </c>
      <c r="K7" s="14">
        <f t="shared" si="2"/>
        <v>5968.905</v>
      </c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17</v>
      </c>
      <c r="B8" s="9">
        <v>480.29</v>
      </c>
      <c r="C8" s="11">
        <v>16259.78</v>
      </c>
      <c r="D8" s="10">
        <v>203710.38</v>
      </c>
      <c r="E8" s="11">
        <v>203710.38</v>
      </c>
      <c r="F8" s="17">
        <v>5419.4</v>
      </c>
      <c r="G8" s="11">
        <v>2006.4</v>
      </c>
      <c r="H8" s="12">
        <v>3195.5</v>
      </c>
      <c r="I8" s="9">
        <v>16259.78</v>
      </c>
      <c r="J8" s="13">
        <f t="shared" si="1"/>
        <v>104564.89</v>
      </c>
      <c r="K8" s="14">
        <f t="shared" si="2"/>
        <v>2600.95</v>
      </c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18</v>
      </c>
      <c r="B9" s="15">
        <v>2058.82</v>
      </c>
      <c r="C9" s="15">
        <v>27721.79</v>
      </c>
      <c r="D9" s="16">
        <v>374372.13</v>
      </c>
      <c r="E9" s="15">
        <v>374372.13</v>
      </c>
      <c r="F9" s="15">
        <v>14643.39</v>
      </c>
      <c r="G9" s="15">
        <v>1716.51</v>
      </c>
      <c r="H9" s="15">
        <v>4129.58</v>
      </c>
      <c r="I9" s="9">
        <v>28058.45</v>
      </c>
      <c r="J9" s="13">
        <f t="shared" si="1"/>
        <v>194507.76</v>
      </c>
      <c r="K9" s="14">
        <f t="shared" si="2"/>
        <v>2923.045</v>
      </c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19</v>
      </c>
      <c r="B10" s="18">
        <v>687.44</v>
      </c>
      <c r="C10" s="15">
        <v>22891.21</v>
      </c>
      <c r="D10" s="16">
        <v>404695.9</v>
      </c>
      <c r="E10" s="15">
        <v>404695.9</v>
      </c>
      <c r="F10" s="15">
        <v>14025.94</v>
      </c>
      <c r="G10" s="15">
        <v>3619.89</v>
      </c>
      <c r="H10" s="12">
        <v>6302.22</v>
      </c>
      <c r="I10" s="9">
        <v>23048.11</v>
      </c>
      <c r="J10" s="13">
        <f t="shared" si="1"/>
        <v>209360.92</v>
      </c>
      <c r="K10" s="14">
        <f t="shared" si="2"/>
        <v>4961.055</v>
      </c>
      <c r="L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20</v>
      </c>
      <c r="B11" s="9">
        <v>817.29</v>
      </c>
      <c r="C11" s="11">
        <v>31013.57</v>
      </c>
      <c r="D11" s="10">
        <v>609913.93</v>
      </c>
      <c r="E11" s="11">
        <v>609913.93</v>
      </c>
      <c r="F11" s="17">
        <v>27996.4</v>
      </c>
      <c r="G11" s="11">
        <v>5357.24</v>
      </c>
      <c r="H11" s="12">
        <v>9341.55</v>
      </c>
      <c r="I11" s="9">
        <v>33345.66</v>
      </c>
      <c r="J11" s="13">
        <f t="shared" si="1"/>
        <v>318955.165</v>
      </c>
      <c r="K11" s="14">
        <f t="shared" si="2"/>
        <v>7349.395</v>
      </c>
      <c r="L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21</v>
      </c>
      <c r="B12" s="15">
        <v>1807.27</v>
      </c>
      <c r="C12" s="15">
        <v>15665.82</v>
      </c>
      <c r="D12" s="16">
        <v>274436.76</v>
      </c>
      <c r="E12" s="15">
        <v>274436.76</v>
      </c>
      <c r="F12" s="15">
        <v>19212.57</v>
      </c>
      <c r="G12" s="15">
        <v>3390.4</v>
      </c>
      <c r="H12" s="15">
        <v>5025.5</v>
      </c>
      <c r="I12" s="9">
        <v>15665.82</v>
      </c>
      <c r="J12" s="13">
        <f t="shared" si="1"/>
        <v>146824.665</v>
      </c>
      <c r="K12" s="14">
        <f t="shared" si="2"/>
        <v>4207.95</v>
      </c>
      <c r="L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22</v>
      </c>
      <c r="B13" s="9">
        <v>932.56</v>
      </c>
      <c r="C13" s="11">
        <v>7404.72</v>
      </c>
      <c r="D13" s="10">
        <v>145408.74</v>
      </c>
      <c r="E13" s="11">
        <v>145408.74</v>
      </c>
      <c r="F13" s="17">
        <v>4276.82</v>
      </c>
      <c r="G13" s="11">
        <v>1246.97</v>
      </c>
      <c r="H13" s="12">
        <v>2085.82</v>
      </c>
      <c r="I13" s="9">
        <v>7624.72</v>
      </c>
      <c r="J13" s="13">
        <f t="shared" si="1"/>
        <v>74842.78</v>
      </c>
      <c r="K13" s="14">
        <f t="shared" si="2"/>
        <v>1666.395</v>
      </c>
      <c r="L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23</v>
      </c>
      <c r="B14" s="18">
        <v>703.37</v>
      </c>
      <c r="C14" s="15">
        <v>12337.98</v>
      </c>
      <c r="D14" s="16">
        <v>307967.44</v>
      </c>
      <c r="E14" s="15">
        <v>307967.44</v>
      </c>
      <c r="F14" s="15">
        <v>9014.87</v>
      </c>
      <c r="G14" s="11">
        <v>2715.64</v>
      </c>
      <c r="H14" s="12">
        <v>5166.88</v>
      </c>
      <c r="I14" s="9">
        <v>14453.68</v>
      </c>
      <c r="J14" s="13">
        <f t="shared" si="1"/>
        <v>158491.155</v>
      </c>
      <c r="K14" s="14">
        <f t="shared" si="2"/>
        <v>3941.26</v>
      </c>
      <c r="L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24</v>
      </c>
      <c r="B15" s="15">
        <v>1163.17</v>
      </c>
      <c r="C15" s="15">
        <v>89735.58</v>
      </c>
      <c r="D15" s="16">
        <v>720695.1</v>
      </c>
      <c r="E15" s="15">
        <v>720695.1</v>
      </c>
      <c r="F15" s="15">
        <v>12963.08</v>
      </c>
      <c r="G15" s="15">
        <v>5002.35</v>
      </c>
      <c r="H15" s="15">
        <v>12683.56</v>
      </c>
      <c r="I15" s="9">
        <v>94110.74</v>
      </c>
      <c r="J15" s="13">
        <f t="shared" si="1"/>
        <v>366829.09</v>
      </c>
      <c r="K15" s="14">
        <f t="shared" si="2"/>
        <v>8842.955</v>
      </c>
      <c r="L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25</v>
      </c>
      <c r="B16" s="9">
        <v>505.64</v>
      </c>
      <c r="C16" s="11">
        <v>72677.76</v>
      </c>
      <c r="D16" s="10">
        <v>708845.57</v>
      </c>
      <c r="E16" s="11">
        <v>708845.57</v>
      </c>
      <c r="F16" s="17">
        <v>1320.37</v>
      </c>
      <c r="G16" s="11">
        <v>5702.2</v>
      </c>
      <c r="H16" s="12">
        <v>16979.7</v>
      </c>
      <c r="I16" s="9">
        <v>74304.13</v>
      </c>
      <c r="J16" s="13">
        <f t="shared" si="1"/>
        <v>355082.97</v>
      </c>
      <c r="K16" s="14">
        <f t="shared" si="2"/>
        <v>11340.95</v>
      </c>
      <c r="L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26</v>
      </c>
      <c r="B17" s="9">
        <v>476.57</v>
      </c>
      <c r="C17" s="11">
        <v>53164.91</v>
      </c>
      <c r="D17" s="10">
        <v>525467.62</v>
      </c>
      <c r="E17" s="11">
        <v>525467.62</v>
      </c>
      <c r="F17" s="17">
        <v>2522.14</v>
      </c>
      <c r="G17" s="11">
        <v>3376.01</v>
      </c>
      <c r="H17" s="12">
        <v>10100.82</v>
      </c>
      <c r="I17" s="9">
        <v>53558.76</v>
      </c>
      <c r="J17" s="13">
        <f t="shared" si="1"/>
        <v>263994.88</v>
      </c>
      <c r="K17" s="14">
        <f t="shared" si="2"/>
        <v>6738.415</v>
      </c>
      <c r="L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27</v>
      </c>
      <c r="B18" s="18">
        <v>917.19</v>
      </c>
      <c r="C18" s="15">
        <v>23962.47</v>
      </c>
      <c r="D18" s="16">
        <v>192259.79</v>
      </c>
      <c r="E18" s="15">
        <v>192259.79</v>
      </c>
      <c r="F18" s="15">
        <v>1261.96</v>
      </c>
      <c r="G18" s="15">
        <v>2803.98</v>
      </c>
      <c r="H18" s="15">
        <v>5471.52</v>
      </c>
      <c r="I18" s="9">
        <v>33364.05</v>
      </c>
      <c r="J18" s="13">
        <f t="shared" si="1"/>
        <v>96760.875</v>
      </c>
      <c r="K18" s="14">
        <f t="shared" si="2"/>
        <v>4137.75</v>
      </c>
      <c r="L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28</v>
      </c>
      <c r="B19" s="9">
        <v>343.79</v>
      </c>
      <c r="C19" s="11">
        <v>8091.22</v>
      </c>
      <c r="D19" s="10">
        <v>91430.03</v>
      </c>
      <c r="E19" s="11">
        <v>91430.03</v>
      </c>
      <c r="F19" s="9">
        <v>950.01</v>
      </c>
      <c r="G19" s="11">
        <v>1052.85</v>
      </c>
      <c r="H19" s="12">
        <v>1866.84</v>
      </c>
      <c r="I19" s="9">
        <v>8091.22</v>
      </c>
      <c r="J19" s="13">
        <f t="shared" si="1"/>
        <v>46190.02</v>
      </c>
      <c r="K19" s="14">
        <f t="shared" si="2"/>
        <v>1459.845</v>
      </c>
      <c r="L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29</v>
      </c>
      <c r="B20" s="18">
        <v>420.53</v>
      </c>
      <c r="C20" s="15">
        <v>13786.6</v>
      </c>
      <c r="D20" s="16">
        <v>165263.41</v>
      </c>
      <c r="E20" s="15">
        <v>165263.41</v>
      </c>
      <c r="F20" s="18">
        <v>284.47</v>
      </c>
      <c r="G20" s="15">
        <v>1296.8</v>
      </c>
      <c r="H20" s="15">
        <v>2976.37</v>
      </c>
      <c r="I20" s="9">
        <v>13678.6</v>
      </c>
      <c r="J20" s="13">
        <f t="shared" si="1"/>
        <v>82773.94</v>
      </c>
      <c r="K20" s="14">
        <f t="shared" si="2"/>
        <v>2136.585</v>
      </c>
      <c r="L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 t="s">
        <v>30</v>
      </c>
      <c r="B21" s="9">
        <v>59.82</v>
      </c>
      <c r="C21" s="11">
        <v>3052.0</v>
      </c>
      <c r="D21" s="10">
        <v>31251.96</v>
      </c>
      <c r="E21" s="11">
        <v>31251.96</v>
      </c>
      <c r="F21" s="9">
        <v>323.15</v>
      </c>
      <c r="G21" s="9">
        <v>213.17</v>
      </c>
      <c r="H21" s="18">
        <v>557.73</v>
      </c>
      <c r="I21" s="9">
        <v>3052.0</v>
      </c>
      <c r="J21" s="13">
        <f t="shared" si="1"/>
        <v>15787.555</v>
      </c>
      <c r="K21" s="14">
        <f t="shared" si="2"/>
        <v>385.45</v>
      </c>
      <c r="L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9"/>
      <c r="B22" s="19"/>
      <c r="C22" s="20"/>
      <c r="D22" s="19"/>
      <c r="E22" s="19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 t="s">
        <v>0</v>
      </c>
      <c r="B24" s="22" t="s">
        <v>31</v>
      </c>
      <c r="C24" s="23" t="s">
        <v>32</v>
      </c>
      <c r="D24" s="3" t="s">
        <v>33</v>
      </c>
      <c r="E24" s="3" t="s">
        <v>34</v>
      </c>
      <c r="F24" s="3" t="s">
        <v>35</v>
      </c>
      <c r="G24" s="4" t="s">
        <v>36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4" t="s">
        <v>11</v>
      </c>
      <c r="B25" s="9">
        <v>-1117.67</v>
      </c>
      <c r="C25" s="9">
        <v>730.77</v>
      </c>
      <c r="D25" s="9">
        <v>6473.85</v>
      </c>
      <c r="E25" s="9">
        <v>95.3</v>
      </c>
      <c r="F25" s="9">
        <v>18977.71</v>
      </c>
      <c r="G25" s="25">
        <f t="shared" ref="G25:G44" si="3">(D25+F25)/2</f>
        <v>12725.78</v>
      </c>
      <c r="H25" s="7">
        <f t="shared" ref="H25:H44" si="4">B25 + 6089.21</f>
        <v>4971.54</v>
      </c>
      <c r="I25" s="7">
        <f t="shared" ref="I25:I44" si="5">C25+14452.8</f>
        <v>15183.57</v>
      </c>
      <c r="J25" s="26"/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4" t="s">
        <v>12</v>
      </c>
      <c r="B26" s="15">
        <v>-2799.26</v>
      </c>
      <c r="C26" s="15">
        <v>-3609.74</v>
      </c>
      <c r="D26" s="15">
        <v>5662.94</v>
      </c>
      <c r="E26" s="18">
        <v>236.46</v>
      </c>
      <c r="F26" s="15">
        <v>12293.45</v>
      </c>
      <c r="G26" s="25">
        <f t="shared" si="3"/>
        <v>8978.195</v>
      </c>
      <c r="H26" s="27">
        <f t="shared" si="4"/>
        <v>3289.95</v>
      </c>
      <c r="I26" s="27">
        <f t="shared" si="5"/>
        <v>10843.06</v>
      </c>
      <c r="J26" s="26"/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4" t="s">
        <v>13</v>
      </c>
      <c r="B27" s="11">
        <v>9950.65</v>
      </c>
      <c r="C27" s="11">
        <v>12711.87</v>
      </c>
      <c r="D27" s="11">
        <v>42303.98</v>
      </c>
      <c r="E27" s="9">
        <v>621.07</v>
      </c>
      <c r="F27" s="11">
        <v>115666.01</v>
      </c>
      <c r="G27" s="25">
        <f t="shared" si="3"/>
        <v>78984.995</v>
      </c>
      <c r="H27" s="27">
        <f t="shared" si="4"/>
        <v>16039.86</v>
      </c>
      <c r="I27" s="27">
        <f t="shared" si="5"/>
        <v>27164.67</v>
      </c>
      <c r="J27" s="26"/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4" t="s">
        <v>14</v>
      </c>
      <c r="B28" s="15">
        <v>-3974.4</v>
      </c>
      <c r="C28" s="15">
        <v>17688.92</v>
      </c>
      <c r="D28" s="15">
        <v>12033.65</v>
      </c>
      <c r="E28" s="18">
        <v>730.5</v>
      </c>
      <c r="F28" s="15">
        <v>34445.54</v>
      </c>
      <c r="G28" s="25">
        <f t="shared" si="3"/>
        <v>23239.595</v>
      </c>
      <c r="H28" s="27">
        <f t="shared" si="4"/>
        <v>2114.81</v>
      </c>
      <c r="I28" s="27">
        <f t="shared" si="5"/>
        <v>32141.72</v>
      </c>
      <c r="J28" s="26"/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4" t="s">
        <v>15</v>
      </c>
      <c r="B29" s="11">
        <v>-5395.54</v>
      </c>
      <c r="C29" s="11">
        <v>-14452.8</v>
      </c>
      <c r="D29" s="11">
        <v>10673.22</v>
      </c>
      <c r="E29" s="11">
        <v>1305.92</v>
      </c>
      <c r="F29" s="11">
        <v>29796.23</v>
      </c>
      <c r="G29" s="25">
        <f t="shared" si="3"/>
        <v>20234.725</v>
      </c>
      <c r="H29" s="27">
        <f t="shared" si="4"/>
        <v>693.67</v>
      </c>
      <c r="I29" s="27">
        <f t="shared" si="5"/>
        <v>0</v>
      </c>
      <c r="J29" s="26"/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4" t="s">
        <v>16</v>
      </c>
      <c r="B30" s="11">
        <v>-2812.82</v>
      </c>
      <c r="C30" s="11">
        <v>8092.57</v>
      </c>
      <c r="D30" s="11">
        <v>11407.79</v>
      </c>
      <c r="E30" s="9">
        <v>879.5</v>
      </c>
      <c r="F30" s="11">
        <v>31377.25</v>
      </c>
      <c r="G30" s="25">
        <f t="shared" si="3"/>
        <v>21392.52</v>
      </c>
      <c r="H30" s="27">
        <f t="shared" si="4"/>
        <v>3276.39</v>
      </c>
      <c r="I30" s="27">
        <f t="shared" si="5"/>
        <v>22545.37</v>
      </c>
      <c r="J30" s="26"/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4" t="s">
        <v>17</v>
      </c>
      <c r="B31" s="9">
        <v>711.38</v>
      </c>
      <c r="C31" s="11">
        <v>-1081.88</v>
      </c>
      <c r="D31" s="11">
        <v>4153.23</v>
      </c>
      <c r="E31" s="9">
        <v>145.98</v>
      </c>
      <c r="F31" s="11">
        <v>11924.23</v>
      </c>
      <c r="G31" s="25">
        <f t="shared" si="3"/>
        <v>8038.73</v>
      </c>
      <c r="H31" s="7">
        <f t="shared" si="4"/>
        <v>6800.59</v>
      </c>
      <c r="I31" s="27">
        <f t="shared" si="5"/>
        <v>13370.92</v>
      </c>
      <c r="J31" s="26"/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4" t="s">
        <v>18</v>
      </c>
      <c r="B32" s="15">
        <v>-3664.8</v>
      </c>
      <c r="C32" s="15">
        <v>1937.73</v>
      </c>
      <c r="D32" s="15">
        <v>5941.08</v>
      </c>
      <c r="E32" s="18">
        <v>47.07</v>
      </c>
      <c r="F32" s="15">
        <v>20772.25</v>
      </c>
      <c r="G32" s="25">
        <f t="shared" si="3"/>
        <v>13356.665</v>
      </c>
      <c r="H32" s="27">
        <f t="shared" si="4"/>
        <v>2424.41</v>
      </c>
      <c r="I32" s="27">
        <f t="shared" si="5"/>
        <v>16390.53</v>
      </c>
      <c r="J32" s="26"/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4" t="s">
        <v>19</v>
      </c>
      <c r="B33" s="11">
        <v>1351.6</v>
      </c>
      <c r="C33" s="11">
        <v>6898.2</v>
      </c>
      <c r="D33" s="11">
        <v>7535.15</v>
      </c>
      <c r="E33" s="9">
        <v>816.14</v>
      </c>
      <c r="F33" s="11">
        <v>23658.06</v>
      </c>
      <c r="G33" s="25">
        <f t="shared" si="3"/>
        <v>15596.605</v>
      </c>
      <c r="H33" s="27">
        <f t="shared" si="4"/>
        <v>7440.81</v>
      </c>
      <c r="I33" s="27">
        <f t="shared" si="5"/>
        <v>21351</v>
      </c>
      <c r="J33" s="7"/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4" t="s">
        <v>20</v>
      </c>
      <c r="B34" s="11">
        <v>-6089.21</v>
      </c>
      <c r="C34" s="11">
        <v>26461.08</v>
      </c>
      <c r="D34" s="11">
        <v>8952.13</v>
      </c>
      <c r="E34" s="11">
        <v>2120.94</v>
      </c>
      <c r="F34" s="11">
        <v>30370.9</v>
      </c>
      <c r="G34" s="25">
        <f t="shared" si="3"/>
        <v>19661.515</v>
      </c>
      <c r="H34" s="27">
        <f t="shared" si="4"/>
        <v>0</v>
      </c>
      <c r="I34" s="27">
        <f t="shared" si="5"/>
        <v>40913.88</v>
      </c>
      <c r="J34" s="7"/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24" t="s">
        <v>21</v>
      </c>
      <c r="B35" s="15">
        <v>-2897.33</v>
      </c>
      <c r="C35" s="15">
        <v>-2652.31</v>
      </c>
      <c r="D35" s="15">
        <v>6483.51</v>
      </c>
      <c r="E35" s="18">
        <v>371.47</v>
      </c>
      <c r="F35" s="15">
        <v>16662.31</v>
      </c>
      <c r="G35" s="25">
        <f t="shared" si="3"/>
        <v>11572.91</v>
      </c>
      <c r="H35" s="27">
        <f t="shared" si="4"/>
        <v>3191.88</v>
      </c>
      <c r="I35" s="27">
        <f t="shared" si="5"/>
        <v>11800.49</v>
      </c>
      <c r="J35" s="7"/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4" t="s">
        <v>22</v>
      </c>
      <c r="B36" s="9">
        <v>381.8</v>
      </c>
      <c r="C36" s="9">
        <v>-732.28</v>
      </c>
      <c r="D36" s="11">
        <v>2955.22</v>
      </c>
      <c r="E36" s="9">
        <v>0.24</v>
      </c>
      <c r="F36" s="11">
        <v>8847.46</v>
      </c>
      <c r="G36" s="25">
        <f t="shared" si="3"/>
        <v>5901.34</v>
      </c>
      <c r="H36" s="7">
        <f t="shared" si="4"/>
        <v>6471.01</v>
      </c>
      <c r="I36" s="7">
        <f t="shared" si="5"/>
        <v>13720.52</v>
      </c>
      <c r="J36" s="7"/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4" t="s">
        <v>37</v>
      </c>
      <c r="B37" s="11">
        <v>-1643.49</v>
      </c>
      <c r="C37" s="11">
        <v>5384.04</v>
      </c>
      <c r="D37" s="11">
        <v>5284.58</v>
      </c>
      <c r="E37" s="9">
        <v>593.65</v>
      </c>
      <c r="F37" s="11">
        <v>17318.51</v>
      </c>
      <c r="G37" s="25">
        <f t="shared" si="3"/>
        <v>11301.545</v>
      </c>
      <c r="H37" s="27">
        <f t="shared" si="4"/>
        <v>4445.72</v>
      </c>
      <c r="I37" s="27">
        <f t="shared" si="5"/>
        <v>19836.84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4" t="s">
        <v>24</v>
      </c>
      <c r="B38" s="15">
        <v>9726.29</v>
      </c>
      <c r="C38" s="15">
        <v>17564.13</v>
      </c>
      <c r="D38" s="15">
        <v>10625.35</v>
      </c>
      <c r="E38" s="18">
        <v>158.24</v>
      </c>
      <c r="F38" s="15">
        <v>38943.15</v>
      </c>
      <c r="G38" s="25">
        <f t="shared" si="3"/>
        <v>24784.25</v>
      </c>
      <c r="H38" s="27">
        <f t="shared" si="4"/>
        <v>15815.5</v>
      </c>
      <c r="I38" s="27">
        <f t="shared" si="5"/>
        <v>32016.93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4" t="s">
        <v>25</v>
      </c>
      <c r="B39" s="11">
        <v>12296.21</v>
      </c>
      <c r="C39" s="11">
        <v>2587.39</v>
      </c>
      <c r="D39" s="11">
        <v>14120.03</v>
      </c>
      <c r="E39" s="9">
        <v>361.61</v>
      </c>
      <c r="F39" s="11">
        <v>44827.86</v>
      </c>
      <c r="G39" s="25">
        <f t="shared" si="3"/>
        <v>29473.945</v>
      </c>
      <c r="H39" s="27">
        <f t="shared" si="4"/>
        <v>18385.42</v>
      </c>
      <c r="I39" s="27">
        <f t="shared" si="5"/>
        <v>17040.19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4" t="s">
        <v>26</v>
      </c>
      <c r="B40" s="11">
        <v>8223.66</v>
      </c>
      <c r="C40" s="11">
        <v>-2773.59</v>
      </c>
      <c r="D40" s="11">
        <v>9377.59</v>
      </c>
      <c r="E40" s="9">
        <v>295.25</v>
      </c>
      <c r="F40" s="11">
        <v>30040.56</v>
      </c>
      <c r="G40" s="25">
        <f t="shared" si="3"/>
        <v>19709.075</v>
      </c>
      <c r="H40" s="27">
        <f t="shared" si="4"/>
        <v>14312.87</v>
      </c>
      <c r="I40" s="27">
        <f t="shared" si="5"/>
        <v>11679.21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4" t="s">
        <v>27</v>
      </c>
      <c r="B41" s="15">
        <v>2089.78</v>
      </c>
      <c r="C41" s="15">
        <v>-1693.19</v>
      </c>
      <c r="D41" s="15">
        <v>3456.01</v>
      </c>
      <c r="E41" s="18">
        <v>92.91</v>
      </c>
      <c r="F41" s="15">
        <v>12470.37</v>
      </c>
      <c r="G41" s="25">
        <f t="shared" si="3"/>
        <v>7963.19</v>
      </c>
      <c r="H41" s="27">
        <f t="shared" si="4"/>
        <v>8178.99</v>
      </c>
      <c r="I41" s="27">
        <f t="shared" si="5"/>
        <v>12759.61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4" t="s">
        <v>38</v>
      </c>
      <c r="B42" s="9">
        <v>475.65</v>
      </c>
      <c r="C42" s="9">
        <v>639.81</v>
      </c>
      <c r="D42" s="11">
        <v>1759.63</v>
      </c>
      <c r="E42" s="9">
        <v>55.96</v>
      </c>
      <c r="F42" s="11">
        <v>5669.31</v>
      </c>
      <c r="G42" s="25">
        <f t="shared" si="3"/>
        <v>3714.47</v>
      </c>
      <c r="H42" s="7">
        <f t="shared" si="4"/>
        <v>6564.86</v>
      </c>
      <c r="I42" s="7">
        <f t="shared" si="5"/>
        <v>15092.61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4" t="s">
        <v>29</v>
      </c>
      <c r="B43" s="15">
        <v>2539.45</v>
      </c>
      <c r="C43" s="18">
        <v>661.27</v>
      </c>
      <c r="D43" s="15">
        <v>3508.21</v>
      </c>
      <c r="E43" s="18">
        <v>112.54</v>
      </c>
      <c r="F43" s="15">
        <v>9711.48</v>
      </c>
      <c r="G43" s="25">
        <f t="shared" si="3"/>
        <v>6609.845</v>
      </c>
      <c r="H43" s="27">
        <f t="shared" si="4"/>
        <v>8628.66</v>
      </c>
      <c r="I43" s="7">
        <f t="shared" si="5"/>
        <v>15114.07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4" t="s">
        <v>30</v>
      </c>
      <c r="B44" s="18">
        <v>444.69</v>
      </c>
      <c r="C44" s="9">
        <v>63.3</v>
      </c>
      <c r="D44" s="18">
        <v>540.97</v>
      </c>
      <c r="E44" s="18">
        <v>12.9</v>
      </c>
      <c r="F44" s="15">
        <v>2367.6</v>
      </c>
      <c r="G44" s="25">
        <f t="shared" si="3"/>
        <v>1454.285</v>
      </c>
      <c r="H44" s="7">
        <f t="shared" si="4"/>
        <v>6533.9</v>
      </c>
      <c r="I44" s="7">
        <f t="shared" si="5"/>
        <v>14516.1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