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13_ncr:1_{26CD371F-7427-4425-9704-86E37F3FF2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tes" sheetId="1" r:id="rId1"/>
    <sheet name="Transaksi Q3" sheetId="2" r:id="rId2"/>
    <sheet name="Data Penyew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oTy02SoOHYhCX1VInmkJSyjr2uoJDH3crTdxVYlZF0=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2" i="2"/>
</calcChain>
</file>

<file path=xl/sharedStrings.xml><?xml version="1.0" encoding="utf-8"?>
<sst xmlns="http://schemas.openxmlformats.org/spreadsheetml/2006/main" count="191" uniqueCount="107">
  <si>
    <t>Data Penyewaa Kost "UpSkill" Q3 2022</t>
  </si>
  <si>
    <r>
      <rPr>
        <b/>
        <sz val="10"/>
        <color rgb="FFFF0000"/>
        <rFont val="Roboto"/>
      </rPr>
      <t>DOWNLOAD LAH DATA SET BERIKUT INI UNTUK DAPAT MENGEDIT DAN MELAKUKAN PRAKTEK PADA MS. EXCEL DI DEVICE MASING-MASING.</t>
    </r>
    <r>
      <rPr>
        <sz val="10"/>
        <color theme="1"/>
        <rFont val="Roboto"/>
      </rPr>
      <t xml:space="preserve"> 
DENGAN CARA 
1. KLIK FILE PADA SEBELAH KANAN ATAS (DIBAWAH JUDUL "Short Class - Excel Basic Formula (Practice Sheet)") 
2. KLIK DOWNLOAD 
3. KLIK MICROSOFT EXCEL (.XLSX)</t>
    </r>
  </si>
  <si>
    <t>Cara mengerjakan:</t>
  </si>
  <si>
    <t>1. Merapihkan data agar dapat dilakukan formatting yang sesuai dengan ketentuan</t>
  </si>
  <si>
    <t>2. Mengisi data pada kolom berwarna abu-abu sesuai dengan petunjuk pengerjaan</t>
  </si>
  <si>
    <t>Ketentuan formatting:</t>
  </si>
  <si>
    <t>1. Kolom "Tanggal Sewa" menampilkan penanggalan dalam format dd/mm/yyyy</t>
  </si>
  <si>
    <t>2. Nama penyewa pada kolom "Nama" menggunakan huruf kapital di huruf pertama dan diikuti huruf kecil (contoh: Kevin, Sophie)</t>
  </si>
  <si>
    <t>3. Kolom "Biaya" menggunakan simbol Rp dan koma (,) sebagai pemisah ribuan --&gt; Rp 2,000,000</t>
  </si>
  <si>
    <t>4. Kolom "Durasi Sewa" menggunakan formatting nomor dengan menggunakan keterangan "bln" --&gt; 3 bln</t>
  </si>
  <si>
    <t>5. Kolom "Total Biaya" adalah kolom "Biaya" dikalikan dengan "Durasi Sewa", dilakukan formatting yang sama seperti kolom "Biaya"</t>
  </si>
  <si>
    <t>6. Format penomoran invoice adalah 00{Tanggal Sewa}/{Lantai}{Tipe Kamar}/{Nomor Kamar} --&gt; 0044834/L2C/201</t>
  </si>
  <si>
    <t>7. Format password wifi adalah {Nomor Kamar}-{Nama} --&gt; 201-Andika</t>
  </si>
  <si>
    <t>Informasi tambahan:</t>
  </si>
  <si>
    <t>Kolom "Nomor HP" diambil dari data pada sheet "Data Penyewa"</t>
  </si>
  <si>
    <t>Tanggal Sewa</t>
  </si>
  <si>
    <t>Nama</t>
  </si>
  <si>
    <t>Nomor Hp</t>
  </si>
  <si>
    <t>Lantai</t>
  </si>
  <si>
    <t>Tipe Kamar</t>
  </si>
  <si>
    <t>Nomor Kamar</t>
  </si>
  <si>
    <t>Biaya</t>
  </si>
  <si>
    <t>Durasi Sewa</t>
  </si>
  <si>
    <t>Total Biaya</t>
  </si>
  <si>
    <t>Nomor Invoice</t>
  </si>
  <si>
    <t>Password wifi</t>
  </si>
  <si>
    <t>Andika</t>
  </si>
  <si>
    <t>L2</t>
  </si>
  <si>
    <t>C</t>
  </si>
  <si>
    <t>Michael</t>
  </si>
  <si>
    <t>L1</t>
  </si>
  <si>
    <t>A</t>
  </si>
  <si>
    <t>L3</t>
  </si>
  <si>
    <t>D</t>
  </si>
  <si>
    <t>Fitri</t>
  </si>
  <si>
    <t>Agam</t>
  </si>
  <si>
    <t>Amanda</t>
  </si>
  <si>
    <t>Putra</t>
  </si>
  <si>
    <t>Bagas</t>
  </si>
  <si>
    <t>Dimas</t>
  </si>
  <si>
    <t>B</t>
  </si>
  <si>
    <t>Diana</t>
  </si>
  <si>
    <t>Reza</t>
  </si>
  <si>
    <t>Putri</t>
  </si>
  <si>
    <t>Dani</t>
  </si>
  <si>
    <t>Rizki</t>
  </si>
  <si>
    <t>Tika</t>
  </si>
  <si>
    <t>Nugroho</t>
  </si>
  <si>
    <t>Bagus</t>
  </si>
  <si>
    <t>Ahmad</t>
  </si>
  <si>
    <t>Angga</t>
  </si>
  <si>
    <t>RecordID</t>
  </si>
  <si>
    <t>No. Hp</t>
  </si>
  <si>
    <t>rec98kgQaXaL9KjgP</t>
  </si>
  <si>
    <t>+628110083240</t>
  </si>
  <si>
    <t>recNzHd5a8Pux1dOc</t>
  </si>
  <si>
    <t>+628121234890</t>
  </si>
  <si>
    <t>recOIIYcwFt15OYDW</t>
  </si>
  <si>
    <t>Adit</t>
  </si>
  <si>
    <t>+6285169943560</t>
  </si>
  <si>
    <t>recoIIcM1yd0vOAVq</t>
  </si>
  <si>
    <t>Rini</t>
  </si>
  <si>
    <t>+6285890054696</t>
  </si>
  <si>
    <t>rec5DtYbFpJKGf3Nq</t>
  </si>
  <si>
    <t>+6285711874251</t>
  </si>
  <si>
    <t>recc2gQbGVU0mrNcR</t>
  </si>
  <si>
    <t>+6281994640302</t>
  </si>
  <si>
    <t>recngHks7hAjfx1CU</t>
  </si>
  <si>
    <t>+628119856351</t>
  </si>
  <si>
    <t>recIbYErtxTPZREkK</t>
  </si>
  <si>
    <t>Rama</t>
  </si>
  <si>
    <t>+6285734105670</t>
  </si>
  <si>
    <t>rec5FBXKz5ks4hnJ5</t>
  </si>
  <si>
    <t>+6285293394640</t>
  </si>
  <si>
    <t>recVmxU38hqfwGuej</t>
  </si>
  <si>
    <t>+6281909964343</t>
  </si>
  <si>
    <t>recNuxBe8xcXb8Wns</t>
  </si>
  <si>
    <t>+6281904934551</t>
  </si>
  <si>
    <t>recKjSlFgLcta2kKb</t>
  </si>
  <si>
    <t>+6282134088090</t>
  </si>
  <si>
    <t>recgZDUNYK3o5Pffz</t>
  </si>
  <si>
    <t>+628124670999</t>
  </si>
  <si>
    <t>recpnLczItxuoyISM</t>
  </si>
  <si>
    <t>+628551917774</t>
  </si>
  <si>
    <t>rec3s6oQp9Hq1EcrU</t>
  </si>
  <si>
    <t>+6285691334640</t>
  </si>
  <si>
    <t>rec4xnt1Sisr932oa</t>
  </si>
  <si>
    <t>+6285156224546</t>
  </si>
  <si>
    <t>recQ3aLg7KbUmiCLK</t>
  </si>
  <si>
    <t>+6285822904832</t>
  </si>
  <si>
    <t>recHrsP4OSbABBktH</t>
  </si>
  <si>
    <t>Dewi</t>
  </si>
  <si>
    <t>+6282157212140</t>
  </si>
  <si>
    <t>rectsS1wzQ40M6BZB</t>
  </si>
  <si>
    <t>+6285156384850</t>
  </si>
  <si>
    <t>recBPFZcohJCMNxEi</t>
  </si>
  <si>
    <t>+6281992904319</t>
  </si>
  <si>
    <t>recBZ4TCoPGJiZKqF</t>
  </si>
  <si>
    <t>Citra</t>
  </si>
  <si>
    <t>+6281242214391</t>
  </si>
  <si>
    <t>recE0pxhUk4EeVgdY</t>
  </si>
  <si>
    <t>+6285288906670</t>
  </si>
  <si>
    <t>recPAYmGQQauj3OkF</t>
  </si>
  <si>
    <t>Hadi</t>
  </si>
  <si>
    <t>+6281959903120</t>
  </si>
  <si>
    <t>recahCj7AZwvSAeOf</t>
  </si>
  <si>
    <t>+6285825493938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</si>
</sst>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164" formatCode="[$Rp]#,##0"/>
    <numFmt numFmtId="169" formatCode="dd/mm/yyyy;@"/>
    <numFmt numFmtId="170" formatCode="#,##0&quot; bln&quot;"/>
  </numFmts>
  <fonts count="5" x14ac:knownFonts="1">
    <font>
      <sz val="10"/>
      <color rgb="FF000000"/>
      <name val="Arial"/>
      <scheme val="minor"/>
    </font>
    <font>
      <b/>
      <sz val="12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3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9" fontId="2" fillId="0" borderId="0" xfId="0" applyNumberFormat="1" applyFont="1"/>
    <xf numFmtId="169" fontId="2" fillId="0" borderId="0" xfId="0" applyNumberFormat="1" applyFont="1" applyAlignment="1">
      <alignment horizontal="right"/>
    </xf>
    <xf numFmtId="169" fontId="2" fillId="0" borderId="0" xfId="0" quotePrefix="1" applyNumberFormat="1" applyFont="1" applyAlignment="1">
      <alignment horizontal="right"/>
    </xf>
    <xf numFmtId="42" fontId="2" fillId="0" borderId="0" xfId="0" applyNumberFormat="1" applyFont="1"/>
    <xf numFmtId="170" fontId="2" fillId="0" borderId="0" xfId="0" applyNumberFormat="1" applyFont="1"/>
    <xf numFmtId="42" fontId="2" fillId="2" borderId="0" xfId="0" applyNumberFormat="1" applyFont="1" applyFill="1" applyAlignment="1">
      <alignment horizontal="right"/>
    </xf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A19" sqref="A19"/>
    </sheetView>
  </sheetViews>
  <sheetFormatPr defaultColWidth="12.6640625" defaultRowHeight="15" customHeight="1" x14ac:dyDescent="0.25"/>
  <sheetData>
    <row r="1" spans="1:8" ht="15.75" customHeigh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customHeight="1" x14ac:dyDescent="0.25">
      <c r="A2" s="2"/>
      <c r="B2" s="2"/>
      <c r="C2" s="2"/>
      <c r="D2" s="2"/>
      <c r="E2" s="2"/>
      <c r="F2" s="2"/>
      <c r="G2" s="2"/>
      <c r="H2" s="2"/>
    </row>
    <row r="3" spans="1:8" ht="67.5" customHeight="1" x14ac:dyDescent="0.25">
      <c r="A3" s="3" t="s">
        <v>1</v>
      </c>
      <c r="B3" s="2"/>
      <c r="C3" s="2"/>
      <c r="D3" s="2"/>
      <c r="E3" s="2"/>
      <c r="F3" s="2"/>
      <c r="G3" s="2"/>
      <c r="H3" s="2"/>
    </row>
    <row r="4" spans="1:8" ht="15.75" customHeight="1" x14ac:dyDescent="0.25">
      <c r="B4" s="2"/>
      <c r="C4" s="2"/>
      <c r="D4" s="2"/>
      <c r="E4" s="2"/>
      <c r="F4" s="2"/>
      <c r="G4" s="2"/>
      <c r="H4" s="2"/>
    </row>
    <row r="5" spans="1:8" ht="15.75" customHeight="1" x14ac:dyDescent="0.25">
      <c r="A5" s="4" t="s">
        <v>2</v>
      </c>
      <c r="B5" s="2"/>
      <c r="C5" s="2"/>
      <c r="D5" s="2"/>
      <c r="E5" s="2"/>
      <c r="F5" s="2"/>
      <c r="G5" s="2"/>
      <c r="H5" s="2"/>
    </row>
    <row r="6" spans="1:8" ht="15.75" customHeight="1" x14ac:dyDescent="0.25">
      <c r="A6" s="2" t="s">
        <v>3</v>
      </c>
      <c r="B6" s="2"/>
      <c r="C6" s="2"/>
      <c r="D6" s="2"/>
      <c r="E6" s="2"/>
      <c r="F6" s="2"/>
      <c r="G6" s="2"/>
      <c r="H6" s="2"/>
    </row>
    <row r="7" spans="1:8" ht="15.75" customHeight="1" x14ac:dyDescent="0.25">
      <c r="A7" s="2" t="s">
        <v>4</v>
      </c>
      <c r="B7" s="2"/>
      <c r="C7" s="2"/>
      <c r="D7" s="2"/>
      <c r="E7" s="2"/>
      <c r="F7" s="2"/>
      <c r="G7" s="2"/>
      <c r="H7" s="2"/>
    </row>
    <row r="8" spans="1:8" ht="15.75" customHeight="1" x14ac:dyDescent="0.25">
      <c r="A8" s="2"/>
      <c r="B8" s="2"/>
      <c r="C8" s="2"/>
      <c r="D8" s="2"/>
      <c r="E8" s="2"/>
      <c r="F8" s="2"/>
      <c r="G8" s="2"/>
      <c r="H8" s="2"/>
    </row>
    <row r="9" spans="1:8" ht="15.75" customHeight="1" x14ac:dyDescent="0.25">
      <c r="A9" s="4" t="s">
        <v>5</v>
      </c>
      <c r="B9" s="2"/>
      <c r="C9" s="2"/>
      <c r="D9" s="2"/>
      <c r="E9" s="2"/>
      <c r="F9" s="2"/>
      <c r="G9" s="2"/>
      <c r="H9" s="2"/>
    </row>
    <row r="10" spans="1:8" ht="15.75" customHeight="1" x14ac:dyDescent="0.25">
      <c r="A10" s="2" t="s">
        <v>6</v>
      </c>
      <c r="B10" s="2"/>
      <c r="C10" s="2"/>
      <c r="D10" s="2"/>
      <c r="E10" s="2"/>
      <c r="F10" s="2"/>
      <c r="G10" s="2"/>
      <c r="H10" s="2"/>
    </row>
    <row r="11" spans="1:8" ht="15.75" customHeight="1" x14ac:dyDescent="0.25">
      <c r="A11" s="2" t="s">
        <v>7</v>
      </c>
      <c r="B11" s="2"/>
      <c r="C11" s="2"/>
      <c r="D11" s="2"/>
      <c r="E11" s="2"/>
      <c r="F11" s="2"/>
      <c r="G11" s="2"/>
      <c r="H11" s="2"/>
    </row>
    <row r="12" spans="1:8" ht="15.75" customHeight="1" x14ac:dyDescent="0.25">
      <c r="A12" s="2" t="s">
        <v>8</v>
      </c>
      <c r="B12" s="2"/>
      <c r="C12" s="2"/>
      <c r="D12" s="2"/>
      <c r="E12" s="2"/>
      <c r="F12" s="2"/>
      <c r="G12" s="2"/>
      <c r="H12" s="2"/>
    </row>
    <row r="13" spans="1:8" ht="15.75" customHeight="1" x14ac:dyDescent="0.25">
      <c r="A13" s="2" t="s">
        <v>9</v>
      </c>
      <c r="B13" s="2"/>
      <c r="C13" s="2"/>
      <c r="D13" s="2"/>
      <c r="E13" s="2"/>
      <c r="F13" s="2"/>
      <c r="G13" s="2"/>
      <c r="H13" s="2"/>
    </row>
    <row r="14" spans="1:8" ht="15.75" customHeight="1" x14ac:dyDescent="0.25">
      <c r="A14" s="2" t="s">
        <v>10</v>
      </c>
      <c r="B14" s="2"/>
      <c r="C14" s="2"/>
      <c r="D14" s="2"/>
      <c r="E14" s="2"/>
      <c r="F14" s="2"/>
      <c r="G14" s="2"/>
      <c r="H14" s="2"/>
    </row>
    <row r="15" spans="1:8" ht="15.75" customHeight="1" x14ac:dyDescent="0.25">
      <c r="A15" s="2" t="s">
        <v>11</v>
      </c>
      <c r="B15" s="2"/>
      <c r="C15" s="2"/>
      <c r="D15" s="2"/>
      <c r="E15" s="2"/>
      <c r="F15" s="2"/>
      <c r="G15" s="2"/>
      <c r="H15" s="2"/>
    </row>
    <row r="16" spans="1:8" ht="15.75" customHeight="1" x14ac:dyDescent="0.25">
      <c r="A16" s="2" t="s">
        <v>12</v>
      </c>
      <c r="B16" s="2"/>
      <c r="C16" s="2"/>
      <c r="D16" s="2"/>
      <c r="E16" s="2"/>
      <c r="F16" s="2"/>
      <c r="G16" s="2"/>
      <c r="H16" s="2"/>
    </row>
    <row r="17" spans="1:8" ht="15.7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25">
      <c r="A18" s="4" t="s">
        <v>13</v>
      </c>
      <c r="B18" s="2"/>
      <c r="C18" s="2"/>
      <c r="D18" s="2"/>
      <c r="E18" s="2"/>
      <c r="F18" s="2"/>
      <c r="G18" s="2"/>
      <c r="H18" s="2"/>
    </row>
    <row r="19" spans="1:8" ht="15.75" customHeight="1" x14ac:dyDescent="0.25">
      <c r="A19" s="2" t="s">
        <v>14</v>
      </c>
      <c r="B19" s="2"/>
      <c r="C19" s="2"/>
      <c r="D19" s="2"/>
      <c r="E19" s="2"/>
      <c r="F19" s="2"/>
      <c r="G19" s="2"/>
      <c r="H19" s="2"/>
    </row>
    <row r="20" spans="1:8" ht="15.7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25">
      <c r="A21" s="2"/>
      <c r="B21" s="2"/>
      <c r="C21" s="2"/>
      <c r="D21" s="2"/>
      <c r="E21" s="2"/>
      <c r="F21" s="2"/>
      <c r="G21" s="5"/>
      <c r="H21" s="5"/>
    </row>
    <row r="22" spans="1:8" ht="15.75" customHeight="1" x14ac:dyDescent="0.25">
      <c r="A22" s="2"/>
      <c r="B22" s="2"/>
      <c r="C22" s="2"/>
      <c r="D22" s="2"/>
      <c r="E22" s="2"/>
      <c r="F22" s="2"/>
      <c r="G22" s="5"/>
      <c r="H22" s="5"/>
    </row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workbookViewId="0">
      <pane ySplit="1" topLeftCell="A2" activePane="bottomLeft" state="frozen"/>
      <selection pane="bottomLeft" activeCell="M4" sqref="M4"/>
    </sheetView>
  </sheetViews>
  <sheetFormatPr defaultColWidth="12.6640625" defaultRowHeight="15" customHeight="1" x14ac:dyDescent="0.25"/>
  <cols>
    <col min="1" max="1" width="11.6640625" customWidth="1"/>
    <col min="2" max="2" width="10" customWidth="1"/>
    <col min="3" max="3" width="17" customWidth="1"/>
    <col min="4" max="4" width="5.88671875" customWidth="1"/>
    <col min="5" max="5" width="9.44140625" customWidth="1"/>
    <col min="6" max="6" width="11.33203125" customWidth="1"/>
    <col min="7" max="7" width="13.109375" bestFit="1" customWidth="1"/>
    <col min="8" max="8" width="13.88671875" customWidth="1"/>
    <col min="9" max="9" width="15.21875" customWidth="1"/>
    <col min="10" max="10" width="18.33203125" bestFit="1" customWidth="1"/>
  </cols>
  <sheetData>
    <row r="1" spans="1:11" ht="15.75" customHeight="1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7" t="s">
        <v>21</v>
      </c>
      <c r="H1" s="6" t="s">
        <v>22</v>
      </c>
      <c r="I1" s="8" t="s">
        <v>23</v>
      </c>
      <c r="J1" s="6" t="s">
        <v>24</v>
      </c>
      <c r="K1" s="6" t="s">
        <v>25</v>
      </c>
    </row>
    <row r="2" spans="1:11" ht="15.75" customHeight="1" x14ac:dyDescent="0.25">
      <c r="A2" s="15">
        <v>44834</v>
      </c>
      <c r="B2" s="2" t="s">
        <v>26</v>
      </c>
      <c r="C2" s="9" t="str">
        <f>INDEX('Data Penyewa'!$C$2:$C$25, MATCH(B2, 'Data Penyewa'!$B$2:$B$25, 0))</f>
        <v>+628110083240</v>
      </c>
      <c r="D2" s="10" t="s">
        <v>27</v>
      </c>
      <c r="E2" s="10" t="s">
        <v>28</v>
      </c>
      <c r="F2" s="2">
        <v>201</v>
      </c>
      <c r="G2" s="18">
        <v>2000000</v>
      </c>
      <c r="H2" s="19">
        <v>1</v>
      </c>
      <c r="I2" s="20">
        <f>H2*G2</f>
        <v>2000000</v>
      </c>
      <c r="J2" s="21" t="str">
        <f>"00"&amp;TEXT(A2,"DDMMYY")&amp;"/"&amp;D2&amp;E2&amp;"/"&amp;F2</f>
        <v>00300922/L2C/201</v>
      </c>
      <c r="K2" s="11" t="str">
        <f>F2&amp;"-"&amp;B2</f>
        <v>201-Andika</v>
      </c>
    </row>
    <row r="3" spans="1:11" ht="15.75" customHeight="1" x14ac:dyDescent="0.25">
      <c r="A3" s="15">
        <v>44825</v>
      </c>
      <c r="B3" s="2" t="s">
        <v>29</v>
      </c>
      <c r="C3" s="9" t="str">
        <f>INDEX('Data Penyewa'!$C$2:$C$25, MATCH(B3, 'Data Penyewa'!$B$2:$B$25, 0))</f>
        <v>+628121234890</v>
      </c>
      <c r="D3" s="12" t="s">
        <v>27</v>
      </c>
      <c r="E3" s="13" t="s">
        <v>28</v>
      </c>
      <c r="F3" s="2">
        <v>202</v>
      </c>
      <c r="G3" s="18">
        <v>2000000</v>
      </c>
      <c r="H3" s="19">
        <v>1</v>
      </c>
      <c r="I3" s="20">
        <f t="shared" ref="I3:I31" si="0">H3*G3</f>
        <v>2000000</v>
      </c>
      <c r="J3" s="21" t="str">
        <f t="shared" ref="J3:J31" si="1">"00"&amp;TEXT(A3,"DDMMYY")&amp;"/"&amp;D3&amp;E3&amp;"/"&amp;F3</f>
        <v>00210922/L2C/202</v>
      </c>
      <c r="K3" s="11" t="str">
        <f t="shared" ref="K3:K31" si="2">F3&amp;"-"&amp;B3</f>
        <v>202-Michael</v>
      </c>
    </row>
    <row r="4" spans="1:11" ht="15.75" customHeight="1" x14ac:dyDescent="0.25">
      <c r="A4" s="16">
        <v>44823</v>
      </c>
      <c r="B4" s="2" t="s">
        <v>58</v>
      </c>
      <c r="C4" s="9" t="str">
        <f>INDEX('Data Penyewa'!$C$2:$C$25, MATCH(B4, 'Data Penyewa'!$B$2:$B$25, 0))</f>
        <v>+6285169943560</v>
      </c>
      <c r="D4" s="10" t="s">
        <v>30</v>
      </c>
      <c r="E4" s="13" t="s">
        <v>31</v>
      </c>
      <c r="F4" s="2">
        <v>103</v>
      </c>
      <c r="G4" s="18">
        <v>1500000</v>
      </c>
      <c r="H4" s="19">
        <v>1</v>
      </c>
      <c r="I4" s="20">
        <f t="shared" si="0"/>
        <v>1500000</v>
      </c>
      <c r="J4" s="21" t="str">
        <f t="shared" si="1"/>
        <v>00190922/L1A/103</v>
      </c>
      <c r="K4" s="11" t="str">
        <f t="shared" si="2"/>
        <v>103-Adit</v>
      </c>
    </row>
    <row r="5" spans="1:11" ht="15.75" customHeight="1" x14ac:dyDescent="0.25">
      <c r="A5" s="15">
        <v>44819</v>
      </c>
      <c r="B5" s="2" t="s">
        <v>61</v>
      </c>
      <c r="C5" s="9" t="str">
        <f>INDEX('Data Penyewa'!$C$2:$C$25, MATCH(B5, 'Data Penyewa'!$B$2:$B$25, 0))</f>
        <v>+6285890054696</v>
      </c>
      <c r="D5" s="14" t="s">
        <v>32</v>
      </c>
      <c r="E5" s="13" t="s">
        <v>33</v>
      </c>
      <c r="F5" s="2">
        <v>301</v>
      </c>
      <c r="G5" s="18">
        <v>2500000</v>
      </c>
      <c r="H5" s="19">
        <v>1</v>
      </c>
      <c r="I5" s="20">
        <f t="shared" si="0"/>
        <v>2500000</v>
      </c>
      <c r="J5" s="21" t="str">
        <f t="shared" si="1"/>
        <v>00150922/L3D/301</v>
      </c>
      <c r="K5" s="11" t="str">
        <f t="shared" si="2"/>
        <v>301-Rini</v>
      </c>
    </row>
    <row r="6" spans="1:11" ht="15.75" customHeight="1" x14ac:dyDescent="0.25">
      <c r="A6" s="15">
        <v>44819</v>
      </c>
      <c r="B6" s="2" t="s">
        <v>34</v>
      </c>
      <c r="C6" s="9" t="str">
        <f>INDEX('Data Penyewa'!$C$2:$C$25, MATCH(B6, 'Data Penyewa'!$B$2:$B$25, 0))</f>
        <v>+6285711874251</v>
      </c>
      <c r="D6" s="13" t="s">
        <v>32</v>
      </c>
      <c r="E6" s="13" t="s">
        <v>33</v>
      </c>
      <c r="F6" s="2">
        <v>304</v>
      </c>
      <c r="G6" s="18">
        <v>2500000</v>
      </c>
      <c r="H6" s="19">
        <v>1</v>
      </c>
      <c r="I6" s="20">
        <f t="shared" si="0"/>
        <v>2500000</v>
      </c>
      <c r="J6" s="21" t="str">
        <f t="shared" si="1"/>
        <v>00150922/L3D/304</v>
      </c>
      <c r="K6" s="11" t="str">
        <f t="shared" si="2"/>
        <v>304-Fitri</v>
      </c>
    </row>
    <row r="7" spans="1:11" ht="15.75" customHeight="1" x14ac:dyDescent="0.25">
      <c r="A7" s="15">
        <v>44815</v>
      </c>
      <c r="B7" s="2" t="s">
        <v>35</v>
      </c>
      <c r="C7" s="9" t="str">
        <f>INDEX('Data Penyewa'!$C$2:$C$25, MATCH(B7, 'Data Penyewa'!$B$2:$B$25, 0))</f>
        <v>+6281994640302</v>
      </c>
      <c r="D7" s="10" t="s">
        <v>30</v>
      </c>
      <c r="E7" s="10" t="s">
        <v>31</v>
      </c>
      <c r="F7" s="2">
        <v>105</v>
      </c>
      <c r="G7" s="18">
        <v>1500000</v>
      </c>
      <c r="H7" s="19">
        <v>1</v>
      </c>
      <c r="I7" s="20">
        <f t="shared" si="0"/>
        <v>1500000</v>
      </c>
      <c r="J7" s="21" t="str">
        <f t="shared" si="1"/>
        <v>00110922/L1A/105</v>
      </c>
      <c r="K7" s="11" t="str">
        <f t="shared" si="2"/>
        <v>105-Agam</v>
      </c>
    </row>
    <row r="8" spans="1:11" ht="15.75" customHeight="1" x14ac:dyDescent="0.25">
      <c r="A8" s="15">
        <v>44813</v>
      </c>
      <c r="B8" s="2" t="s">
        <v>36</v>
      </c>
      <c r="C8" s="9" t="str">
        <f>INDEX('Data Penyewa'!$C$2:$C$25, MATCH(B8, 'Data Penyewa'!$B$2:$B$25, 0))</f>
        <v>+628119856351</v>
      </c>
      <c r="D8" s="10" t="s">
        <v>32</v>
      </c>
      <c r="E8" s="10" t="s">
        <v>33</v>
      </c>
      <c r="F8" s="2">
        <v>305</v>
      </c>
      <c r="G8" s="18">
        <v>2500000</v>
      </c>
      <c r="H8" s="19">
        <v>1</v>
      </c>
      <c r="I8" s="20">
        <f t="shared" si="0"/>
        <v>2500000</v>
      </c>
      <c r="J8" s="21" t="str">
        <f t="shared" si="1"/>
        <v>00090922/L3D/305</v>
      </c>
      <c r="K8" s="11" t="str">
        <f t="shared" si="2"/>
        <v>305-Amanda</v>
      </c>
    </row>
    <row r="9" spans="1:11" ht="15.75" customHeight="1" x14ac:dyDescent="0.25">
      <c r="A9" s="15">
        <v>44810</v>
      </c>
      <c r="B9" s="2" t="s">
        <v>70</v>
      </c>
      <c r="C9" s="9" t="str">
        <f>INDEX('Data Penyewa'!$C$2:$C$25, MATCH(B9, 'Data Penyewa'!$B$2:$B$25, 0))</f>
        <v>+6285734105670</v>
      </c>
      <c r="D9" s="10" t="s">
        <v>27</v>
      </c>
      <c r="E9" s="10" t="s">
        <v>28</v>
      </c>
      <c r="F9" s="2">
        <v>205</v>
      </c>
      <c r="G9" s="18">
        <v>2000000</v>
      </c>
      <c r="H9" s="19">
        <v>1</v>
      </c>
      <c r="I9" s="20">
        <f t="shared" si="0"/>
        <v>2000000</v>
      </c>
      <c r="J9" s="21" t="str">
        <f t="shared" si="1"/>
        <v>00060922/L2C/205</v>
      </c>
      <c r="K9" s="11" t="str">
        <f t="shared" si="2"/>
        <v>205-Rama</v>
      </c>
    </row>
    <row r="10" spans="1:11" ht="15.75" customHeight="1" x14ac:dyDescent="0.25">
      <c r="A10" s="15">
        <v>44810</v>
      </c>
      <c r="B10" s="2" t="s">
        <v>37</v>
      </c>
      <c r="C10" s="9" t="str">
        <f>INDEX('Data Penyewa'!$C$2:$C$25, MATCH(B10, 'Data Penyewa'!$B$2:$B$25, 0))</f>
        <v>+6285293394640</v>
      </c>
      <c r="D10" s="10" t="s">
        <v>27</v>
      </c>
      <c r="E10" s="10" t="s">
        <v>28</v>
      </c>
      <c r="F10" s="2">
        <v>204</v>
      </c>
      <c r="G10" s="18">
        <v>2000000</v>
      </c>
      <c r="H10" s="19">
        <v>1</v>
      </c>
      <c r="I10" s="20">
        <f t="shared" si="0"/>
        <v>2000000</v>
      </c>
      <c r="J10" s="21" t="str">
        <f t="shared" si="1"/>
        <v>00060922/L2C/204</v>
      </c>
      <c r="K10" s="11" t="str">
        <f t="shared" si="2"/>
        <v>204-Putra</v>
      </c>
    </row>
    <row r="11" spans="1:11" ht="15.75" customHeight="1" x14ac:dyDescent="0.25">
      <c r="A11" s="15">
        <v>44807</v>
      </c>
      <c r="B11" s="2" t="s">
        <v>38</v>
      </c>
      <c r="C11" s="9" t="str">
        <f>INDEX('Data Penyewa'!$C$2:$C$25, MATCH(B11, 'Data Penyewa'!$B$2:$B$25, 0))</f>
        <v>+6281909964343</v>
      </c>
      <c r="D11" s="10" t="s">
        <v>30</v>
      </c>
      <c r="E11" s="10" t="s">
        <v>31</v>
      </c>
      <c r="F11" s="2">
        <v>101</v>
      </c>
      <c r="G11" s="18">
        <v>1500000</v>
      </c>
      <c r="H11" s="19">
        <v>1</v>
      </c>
      <c r="I11" s="20">
        <f t="shared" si="0"/>
        <v>1500000</v>
      </c>
      <c r="J11" s="21" t="str">
        <f t="shared" si="1"/>
        <v>00030922/L1A/101</v>
      </c>
      <c r="K11" s="11" t="str">
        <f t="shared" si="2"/>
        <v>101-Bagas</v>
      </c>
    </row>
    <row r="12" spans="1:11" ht="15.75" customHeight="1" x14ac:dyDescent="0.25">
      <c r="A12" s="15">
        <v>44804</v>
      </c>
      <c r="B12" s="2" t="s">
        <v>26</v>
      </c>
      <c r="C12" s="9" t="str">
        <f>INDEX('Data Penyewa'!$C$2:$C$25, MATCH(B12, 'Data Penyewa'!$B$2:$B$25, 0))</f>
        <v>+628110083240</v>
      </c>
      <c r="D12" s="10" t="s">
        <v>27</v>
      </c>
      <c r="E12" s="10" t="s">
        <v>28</v>
      </c>
      <c r="F12" s="2">
        <v>201</v>
      </c>
      <c r="G12" s="18">
        <v>2000000</v>
      </c>
      <c r="H12" s="19">
        <v>1</v>
      </c>
      <c r="I12" s="20">
        <f t="shared" si="0"/>
        <v>2000000</v>
      </c>
      <c r="J12" s="21" t="str">
        <f t="shared" si="1"/>
        <v>00310822/L2C/201</v>
      </c>
      <c r="K12" s="11" t="str">
        <f t="shared" si="2"/>
        <v>201-Andika</v>
      </c>
    </row>
    <row r="13" spans="1:11" ht="15.75" customHeight="1" x14ac:dyDescent="0.25">
      <c r="A13" s="15">
        <v>44801</v>
      </c>
      <c r="B13" s="2" t="s">
        <v>39</v>
      </c>
      <c r="C13" s="9" t="str">
        <f>INDEX('Data Penyewa'!$C$2:$C$25, MATCH(B13, 'Data Penyewa'!$B$2:$B$25, 0))</f>
        <v>+6281904934551</v>
      </c>
      <c r="D13" s="10" t="s">
        <v>30</v>
      </c>
      <c r="E13" s="10" t="s">
        <v>40</v>
      </c>
      <c r="F13" s="2">
        <v>102</v>
      </c>
      <c r="G13" s="18">
        <v>1750000</v>
      </c>
      <c r="H13" s="19">
        <v>1</v>
      </c>
      <c r="I13" s="20">
        <f t="shared" si="0"/>
        <v>1750000</v>
      </c>
      <c r="J13" s="21" t="str">
        <f t="shared" si="1"/>
        <v>00280822/L1B/102</v>
      </c>
      <c r="K13" s="11" t="str">
        <f t="shared" si="2"/>
        <v>102-Dimas</v>
      </c>
    </row>
    <row r="14" spans="1:11" ht="15.75" customHeight="1" x14ac:dyDescent="0.25">
      <c r="A14" s="15">
        <v>44792</v>
      </c>
      <c r="B14" s="2" t="s">
        <v>47</v>
      </c>
      <c r="C14" s="9" t="str">
        <f>INDEX('Data Penyewa'!$C$2:$C$25, MATCH(B14, 'Data Penyewa'!$B$2:$B$25, 0))</f>
        <v>+6282134088090</v>
      </c>
      <c r="D14" s="10" t="s">
        <v>27</v>
      </c>
      <c r="E14" s="10" t="s">
        <v>28</v>
      </c>
      <c r="F14" s="2">
        <v>202</v>
      </c>
      <c r="G14" s="18">
        <v>2000000</v>
      </c>
      <c r="H14" s="19">
        <v>1</v>
      </c>
      <c r="I14" s="20">
        <f t="shared" si="0"/>
        <v>2000000</v>
      </c>
      <c r="J14" s="21" t="str">
        <f t="shared" si="1"/>
        <v>00190822/L2C/202</v>
      </c>
      <c r="K14" s="11" t="str">
        <f t="shared" si="2"/>
        <v>202-Nugroho</v>
      </c>
    </row>
    <row r="15" spans="1:11" ht="15.75" customHeight="1" x14ac:dyDescent="0.25">
      <c r="A15" s="15">
        <v>44791</v>
      </c>
      <c r="B15" s="2" t="s">
        <v>41</v>
      </c>
      <c r="C15" s="9" t="str">
        <f>INDEX('Data Penyewa'!$C$2:$C$25, MATCH(B15, 'Data Penyewa'!$B$2:$B$25, 0))</f>
        <v>+628124670999</v>
      </c>
      <c r="D15" s="10" t="s">
        <v>32</v>
      </c>
      <c r="E15" s="10" t="s">
        <v>33</v>
      </c>
      <c r="F15" s="2">
        <v>303</v>
      </c>
      <c r="G15" s="18">
        <v>2500000</v>
      </c>
      <c r="H15" s="19">
        <v>3</v>
      </c>
      <c r="I15" s="20">
        <f t="shared" si="0"/>
        <v>7500000</v>
      </c>
      <c r="J15" s="21" t="str">
        <f t="shared" si="1"/>
        <v>00180822/L3D/303</v>
      </c>
      <c r="K15" s="11" t="str">
        <f t="shared" si="2"/>
        <v>303-Diana</v>
      </c>
    </row>
    <row r="16" spans="1:11" ht="15.75" customHeight="1" x14ac:dyDescent="0.25">
      <c r="A16" s="15">
        <v>44785</v>
      </c>
      <c r="B16" s="2" t="s">
        <v>42</v>
      </c>
      <c r="C16" s="9" t="str">
        <f>INDEX('Data Penyewa'!$C$2:$C$25, MATCH(B16, 'Data Penyewa'!$B$2:$B$25, 0))</f>
        <v>+628551917774</v>
      </c>
      <c r="D16" s="10" t="s">
        <v>30</v>
      </c>
      <c r="E16" s="10" t="s">
        <v>40</v>
      </c>
      <c r="F16" s="2">
        <v>106</v>
      </c>
      <c r="G16" s="18">
        <v>1750000</v>
      </c>
      <c r="H16" s="19">
        <v>1</v>
      </c>
      <c r="I16" s="20">
        <f t="shared" si="0"/>
        <v>1750000</v>
      </c>
      <c r="J16" s="21" t="str">
        <f t="shared" si="1"/>
        <v>00120822/L1B/106</v>
      </c>
      <c r="K16" s="11" t="str">
        <f t="shared" si="2"/>
        <v>106-Reza</v>
      </c>
    </row>
    <row r="17" spans="1:11" ht="15.75" customHeight="1" x14ac:dyDescent="0.25">
      <c r="A17" s="15">
        <v>44782</v>
      </c>
      <c r="B17" s="2" t="s">
        <v>49</v>
      </c>
      <c r="C17" s="9" t="str">
        <f>INDEX('Data Penyewa'!$C$2:$C$25, MATCH(B17, 'Data Penyewa'!$B$2:$B$25, 0))</f>
        <v>+6285691334640</v>
      </c>
      <c r="D17" s="10" t="s">
        <v>30</v>
      </c>
      <c r="E17" s="10" t="s">
        <v>40</v>
      </c>
      <c r="F17" s="2">
        <v>104</v>
      </c>
      <c r="G17" s="18">
        <v>1750000</v>
      </c>
      <c r="H17" s="19">
        <v>1</v>
      </c>
      <c r="I17" s="20">
        <f t="shared" si="0"/>
        <v>1750000</v>
      </c>
      <c r="J17" s="21" t="str">
        <f t="shared" si="1"/>
        <v>00090822/L1B/104</v>
      </c>
      <c r="K17" s="11" t="str">
        <f t="shared" si="2"/>
        <v>104-Ahmad</v>
      </c>
    </row>
    <row r="18" spans="1:11" ht="15.75" customHeight="1" x14ac:dyDescent="0.25">
      <c r="A18" s="17">
        <v>44782</v>
      </c>
      <c r="B18" s="2" t="s">
        <v>36</v>
      </c>
      <c r="C18" s="9" t="str">
        <f>INDEX('Data Penyewa'!$C$2:$C$25, MATCH(B18, 'Data Penyewa'!$B$2:$B$25, 0))</f>
        <v>+628119856351</v>
      </c>
      <c r="D18" s="10" t="s">
        <v>32</v>
      </c>
      <c r="E18" s="10" t="s">
        <v>33</v>
      </c>
      <c r="F18" s="2">
        <v>305</v>
      </c>
      <c r="G18" s="18">
        <v>2500000</v>
      </c>
      <c r="H18" s="19">
        <v>1</v>
      </c>
      <c r="I18" s="20">
        <f t="shared" si="0"/>
        <v>2500000</v>
      </c>
      <c r="J18" s="21" t="str">
        <f t="shared" si="1"/>
        <v>00090822/L3D/305</v>
      </c>
      <c r="K18" s="11" t="str">
        <f t="shared" si="2"/>
        <v>305-Amanda</v>
      </c>
    </row>
    <row r="19" spans="1:11" ht="15.75" customHeight="1" x14ac:dyDescent="0.25">
      <c r="A19" s="15">
        <v>44777</v>
      </c>
      <c r="B19" s="2" t="s">
        <v>43</v>
      </c>
      <c r="C19" s="9" t="str">
        <f>INDEX('Data Penyewa'!$C$2:$C$25, MATCH(B19, 'Data Penyewa'!$B$2:$B$25, 0))</f>
        <v>+6285156224546</v>
      </c>
      <c r="D19" s="10" t="s">
        <v>32</v>
      </c>
      <c r="E19" s="10" t="s">
        <v>33</v>
      </c>
      <c r="F19" s="2">
        <v>301</v>
      </c>
      <c r="G19" s="18">
        <v>2500000</v>
      </c>
      <c r="H19" s="19">
        <v>1</v>
      </c>
      <c r="I19" s="20">
        <f t="shared" si="0"/>
        <v>2500000</v>
      </c>
      <c r="J19" s="21" t="str">
        <f t="shared" si="1"/>
        <v>00040822/L3D/301</v>
      </c>
      <c r="K19" s="11" t="str">
        <f t="shared" si="2"/>
        <v>301-Putri</v>
      </c>
    </row>
    <row r="20" spans="1:11" ht="15.75" customHeight="1" x14ac:dyDescent="0.25">
      <c r="A20" s="15">
        <v>44774</v>
      </c>
      <c r="B20" s="2" t="s">
        <v>44</v>
      </c>
      <c r="C20" s="9" t="str">
        <f>INDEX('Data Penyewa'!$C$2:$C$25, MATCH(B20, 'Data Penyewa'!$B$2:$B$25, 0))</f>
        <v>+6285822904832</v>
      </c>
      <c r="D20" s="10" t="s">
        <v>30</v>
      </c>
      <c r="E20" s="10" t="s">
        <v>40</v>
      </c>
      <c r="F20" s="2">
        <v>101</v>
      </c>
      <c r="G20" s="18">
        <v>1750000</v>
      </c>
      <c r="H20" s="19">
        <v>1</v>
      </c>
      <c r="I20" s="20">
        <f t="shared" si="0"/>
        <v>1750000</v>
      </c>
      <c r="J20" s="21" t="str">
        <f t="shared" si="1"/>
        <v>00010822/L1B/101</v>
      </c>
      <c r="K20" s="11" t="str">
        <f t="shared" si="2"/>
        <v>101-Dani</v>
      </c>
    </row>
    <row r="21" spans="1:11" ht="15.75" customHeight="1" x14ac:dyDescent="0.25">
      <c r="A21" s="15">
        <v>44773</v>
      </c>
      <c r="B21" s="2" t="s">
        <v>26</v>
      </c>
      <c r="C21" s="9" t="str">
        <f>INDEX('Data Penyewa'!$C$2:$C$25, MATCH(B21, 'Data Penyewa'!$B$2:$B$25, 0))</f>
        <v>+628110083240</v>
      </c>
      <c r="D21" s="10" t="s">
        <v>27</v>
      </c>
      <c r="E21" s="10" t="s">
        <v>28</v>
      </c>
      <c r="F21" s="2">
        <v>201</v>
      </c>
      <c r="G21" s="18">
        <v>2000000</v>
      </c>
      <c r="H21" s="19">
        <v>1</v>
      </c>
      <c r="I21" s="20">
        <f t="shared" si="0"/>
        <v>2000000</v>
      </c>
      <c r="J21" s="21" t="str">
        <f t="shared" si="1"/>
        <v>00310722/L2C/201</v>
      </c>
      <c r="K21" s="11" t="str">
        <f t="shared" si="2"/>
        <v>201-Andika</v>
      </c>
    </row>
    <row r="22" spans="1:11" ht="15.75" customHeight="1" x14ac:dyDescent="0.25">
      <c r="A22" s="15">
        <v>44766</v>
      </c>
      <c r="B22" s="2" t="s">
        <v>91</v>
      </c>
      <c r="C22" s="9" t="str">
        <f>INDEX('Data Penyewa'!$C$2:$C$25, MATCH(B22, 'Data Penyewa'!$B$2:$B$25, 0))</f>
        <v>+6282157212140</v>
      </c>
      <c r="D22" s="10" t="s">
        <v>32</v>
      </c>
      <c r="E22" s="10" t="s">
        <v>33</v>
      </c>
      <c r="F22" s="2">
        <v>304</v>
      </c>
      <c r="G22" s="18">
        <v>2500000</v>
      </c>
      <c r="H22" s="19">
        <v>1</v>
      </c>
      <c r="I22" s="20">
        <f t="shared" si="0"/>
        <v>2500000</v>
      </c>
      <c r="J22" s="21" t="str">
        <f t="shared" si="1"/>
        <v>00240722/L3D/304</v>
      </c>
      <c r="K22" s="11" t="str">
        <f t="shared" si="2"/>
        <v>304-Dewi</v>
      </c>
    </row>
    <row r="23" spans="1:11" ht="15.75" customHeight="1" x14ac:dyDescent="0.25">
      <c r="A23" s="15">
        <v>44766</v>
      </c>
      <c r="B23" s="2" t="s">
        <v>45</v>
      </c>
      <c r="C23" s="9" t="str">
        <f>INDEX('Data Penyewa'!$C$2:$C$25, MATCH(B23, 'Data Penyewa'!$B$2:$B$25, 0))</f>
        <v>+6285156384850</v>
      </c>
      <c r="D23" s="10" t="s">
        <v>27</v>
      </c>
      <c r="E23" s="10" t="s">
        <v>28</v>
      </c>
      <c r="F23" s="2">
        <v>203</v>
      </c>
      <c r="G23" s="18">
        <v>2000000</v>
      </c>
      <c r="H23" s="19">
        <v>1</v>
      </c>
      <c r="I23" s="20">
        <f t="shared" si="0"/>
        <v>2000000</v>
      </c>
      <c r="J23" s="21" t="str">
        <f t="shared" si="1"/>
        <v>00240722/L2C/203</v>
      </c>
      <c r="K23" s="11" t="str">
        <f t="shared" si="2"/>
        <v>203-Rizki</v>
      </c>
    </row>
    <row r="24" spans="1:11" ht="15.75" customHeight="1" x14ac:dyDescent="0.25">
      <c r="A24" s="15">
        <v>44764</v>
      </c>
      <c r="B24" s="2" t="s">
        <v>46</v>
      </c>
      <c r="C24" s="9" t="str">
        <f>INDEX('Data Penyewa'!$C$2:$C$25, MATCH(B24, 'Data Penyewa'!$B$2:$B$25, 0))</f>
        <v>+6281992904319</v>
      </c>
      <c r="D24" s="10" t="s">
        <v>32</v>
      </c>
      <c r="E24" s="10" t="s">
        <v>33</v>
      </c>
      <c r="F24" s="2">
        <v>302</v>
      </c>
      <c r="G24" s="18">
        <v>2500000</v>
      </c>
      <c r="H24" s="19">
        <v>3</v>
      </c>
      <c r="I24" s="20">
        <f t="shared" si="0"/>
        <v>7500000</v>
      </c>
      <c r="J24" s="21" t="str">
        <f t="shared" si="1"/>
        <v>00220722/L3D/302</v>
      </c>
      <c r="K24" s="11" t="str">
        <f t="shared" si="2"/>
        <v>302-Tika</v>
      </c>
    </row>
    <row r="25" spans="1:11" ht="15.75" customHeight="1" x14ac:dyDescent="0.25">
      <c r="A25" s="16">
        <v>44761</v>
      </c>
      <c r="B25" s="2" t="s">
        <v>47</v>
      </c>
      <c r="C25" s="9" t="str">
        <f>INDEX('Data Penyewa'!$C$2:$C$25, MATCH(B25, 'Data Penyewa'!$B$2:$B$25, 0))</f>
        <v>+6282134088090</v>
      </c>
      <c r="D25" s="10" t="s">
        <v>27</v>
      </c>
      <c r="E25" s="10" t="s">
        <v>28</v>
      </c>
      <c r="F25" s="2">
        <v>202</v>
      </c>
      <c r="G25" s="18">
        <v>2000000</v>
      </c>
      <c r="H25" s="19">
        <v>1</v>
      </c>
      <c r="I25" s="20">
        <f t="shared" si="0"/>
        <v>2000000</v>
      </c>
      <c r="J25" s="21" t="str">
        <f t="shared" si="1"/>
        <v>00190722/L2C/202</v>
      </c>
      <c r="K25" s="11" t="str">
        <f t="shared" si="2"/>
        <v>202-Nugroho</v>
      </c>
    </row>
    <row r="26" spans="1:11" ht="15.75" customHeight="1" x14ac:dyDescent="0.25">
      <c r="A26" s="15">
        <v>44760</v>
      </c>
      <c r="B26" s="2" t="s">
        <v>41</v>
      </c>
      <c r="C26" s="9" t="str">
        <f>INDEX('Data Penyewa'!$C$2:$C$25, MATCH(B26, 'Data Penyewa'!$B$2:$B$25, 0))</f>
        <v>+628124670999</v>
      </c>
      <c r="D26" s="10" t="s">
        <v>32</v>
      </c>
      <c r="E26" s="10" t="s">
        <v>33</v>
      </c>
      <c r="F26" s="2">
        <v>303</v>
      </c>
      <c r="G26" s="18">
        <v>2500000</v>
      </c>
      <c r="H26" s="19">
        <v>1</v>
      </c>
      <c r="I26" s="20">
        <f t="shared" si="0"/>
        <v>2500000</v>
      </c>
      <c r="J26" s="21" t="str">
        <f t="shared" si="1"/>
        <v>00180722/L3D/303</v>
      </c>
      <c r="K26" s="11" t="str">
        <f t="shared" si="2"/>
        <v>303-Diana</v>
      </c>
    </row>
    <row r="27" spans="1:11" ht="15.75" customHeight="1" x14ac:dyDescent="0.25">
      <c r="A27" s="15">
        <v>44760</v>
      </c>
      <c r="B27" s="2" t="s">
        <v>98</v>
      </c>
      <c r="C27" s="9" t="str">
        <f>INDEX('Data Penyewa'!$C$2:$C$25, MATCH(B27, 'Data Penyewa'!$B$2:$B$25, 0))</f>
        <v>+6281242214391</v>
      </c>
      <c r="D27" s="10" t="s">
        <v>32</v>
      </c>
      <c r="E27" s="10" t="s">
        <v>33</v>
      </c>
      <c r="F27" s="2">
        <v>306</v>
      </c>
      <c r="G27" s="18">
        <v>2500000</v>
      </c>
      <c r="H27" s="19">
        <v>6</v>
      </c>
      <c r="I27" s="20">
        <f t="shared" si="0"/>
        <v>15000000</v>
      </c>
      <c r="J27" s="21" t="str">
        <f t="shared" si="1"/>
        <v>00180722/L3D/306</v>
      </c>
      <c r="K27" s="11" t="str">
        <f t="shared" si="2"/>
        <v>306-Citra</v>
      </c>
    </row>
    <row r="28" spans="1:11" ht="15.75" customHeight="1" x14ac:dyDescent="0.25">
      <c r="A28" s="15">
        <v>44757</v>
      </c>
      <c r="B28" s="2" t="s">
        <v>48</v>
      </c>
      <c r="C28" s="9" t="str">
        <f>INDEX('Data Penyewa'!$C$2:$C$25, MATCH(B28, 'Data Penyewa'!$B$2:$B$25, 0))</f>
        <v>+6285288906670</v>
      </c>
      <c r="D28" s="10" t="s">
        <v>30</v>
      </c>
      <c r="E28" s="10" t="s">
        <v>31</v>
      </c>
      <c r="F28" s="2">
        <v>103</v>
      </c>
      <c r="G28" s="18">
        <v>1500000</v>
      </c>
      <c r="H28" s="19">
        <v>1</v>
      </c>
      <c r="I28" s="20">
        <f t="shared" si="0"/>
        <v>1500000</v>
      </c>
      <c r="J28" s="21" t="str">
        <f t="shared" si="1"/>
        <v>00150722/L1A/103</v>
      </c>
      <c r="K28" s="11" t="str">
        <f t="shared" si="2"/>
        <v>103-Bagus</v>
      </c>
    </row>
    <row r="29" spans="1:11" ht="15.75" customHeight="1" x14ac:dyDescent="0.25">
      <c r="A29" s="15">
        <v>44751</v>
      </c>
      <c r="B29" s="2" t="s">
        <v>49</v>
      </c>
      <c r="C29" s="9" t="str">
        <f>INDEX('Data Penyewa'!$C$2:$C$25, MATCH(B29, 'Data Penyewa'!$B$2:$B$25, 0))</f>
        <v>+6285691334640</v>
      </c>
      <c r="D29" s="10" t="s">
        <v>30</v>
      </c>
      <c r="E29" s="10" t="s">
        <v>40</v>
      </c>
      <c r="F29" s="2">
        <v>104</v>
      </c>
      <c r="G29" s="18">
        <v>1750000</v>
      </c>
      <c r="H29" s="19">
        <v>1</v>
      </c>
      <c r="I29" s="20">
        <f t="shared" si="0"/>
        <v>1750000</v>
      </c>
      <c r="J29" s="21" t="str">
        <f t="shared" si="1"/>
        <v>00090722/L1B/104</v>
      </c>
      <c r="K29" s="11" t="str">
        <f t="shared" si="2"/>
        <v>104-Ahmad</v>
      </c>
    </row>
    <row r="30" spans="1:11" ht="15.75" customHeight="1" x14ac:dyDescent="0.25">
      <c r="A30" s="15">
        <v>44747</v>
      </c>
      <c r="B30" s="2" t="s">
        <v>103</v>
      </c>
      <c r="C30" s="9" t="str">
        <f>INDEX('Data Penyewa'!$C$2:$C$25, MATCH(B30, 'Data Penyewa'!$B$2:$B$25, 0))</f>
        <v>+6281959903120</v>
      </c>
      <c r="D30" s="10" t="s">
        <v>30</v>
      </c>
      <c r="E30" s="10" t="s">
        <v>40</v>
      </c>
      <c r="F30" s="2">
        <v>106</v>
      </c>
      <c r="G30" s="18">
        <v>1750000</v>
      </c>
      <c r="H30" s="19">
        <v>1</v>
      </c>
      <c r="I30" s="20">
        <f t="shared" si="0"/>
        <v>1750000</v>
      </c>
      <c r="J30" s="21" t="str">
        <f t="shared" si="1"/>
        <v>00050722/L1B/106</v>
      </c>
      <c r="K30" s="11" t="str">
        <f t="shared" si="2"/>
        <v>106-Hadi</v>
      </c>
    </row>
    <row r="31" spans="1:11" ht="15.75" customHeight="1" x14ac:dyDescent="0.25">
      <c r="A31" s="15">
        <v>44746</v>
      </c>
      <c r="B31" s="2" t="s">
        <v>50</v>
      </c>
      <c r="C31" s="9" t="str">
        <f>INDEX('Data Penyewa'!$C$2:$C$25, MATCH(B31, 'Data Penyewa'!$B$2:$B$25, 0))</f>
        <v>+6285825493938</v>
      </c>
      <c r="D31" s="10" t="s">
        <v>30</v>
      </c>
      <c r="E31" s="10" t="s">
        <v>40</v>
      </c>
      <c r="F31" s="2">
        <v>102</v>
      </c>
      <c r="G31" s="18">
        <v>1750000</v>
      </c>
      <c r="H31" s="19">
        <v>3</v>
      </c>
      <c r="I31" s="20">
        <f t="shared" si="0"/>
        <v>5250000</v>
      </c>
      <c r="J31" s="21" t="str">
        <f t="shared" si="1"/>
        <v>00040722/L1B/102</v>
      </c>
      <c r="K31" s="11" t="str">
        <f t="shared" si="2"/>
        <v>102-Angga</v>
      </c>
    </row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6" workbookViewId="0">
      <selection activeCell="C30" sqref="C30"/>
    </sheetView>
  </sheetViews>
  <sheetFormatPr defaultColWidth="12.6640625" defaultRowHeight="15" customHeight="1" x14ac:dyDescent="0.25"/>
  <cols>
    <col min="3" max="3" width="14" customWidth="1"/>
  </cols>
  <sheetData>
    <row r="1" spans="1:3" ht="15.75" customHeight="1" x14ac:dyDescent="0.25">
      <c r="A1" s="4" t="s">
        <v>51</v>
      </c>
      <c r="B1" s="4" t="s">
        <v>16</v>
      </c>
      <c r="C1" s="4" t="s">
        <v>52</v>
      </c>
    </row>
    <row r="2" spans="1:3" ht="15.75" customHeight="1" x14ac:dyDescent="0.25">
      <c r="A2" s="2" t="s">
        <v>53</v>
      </c>
      <c r="B2" s="2" t="s">
        <v>26</v>
      </c>
      <c r="C2" s="2" t="s">
        <v>54</v>
      </c>
    </row>
    <row r="3" spans="1:3" ht="15.75" customHeight="1" x14ac:dyDescent="0.25">
      <c r="A3" s="2" t="s">
        <v>55</v>
      </c>
      <c r="B3" s="2" t="s">
        <v>29</v>
      </c>
      <c r="C3" s="2" t="s">
        <v>56</v>
      </c>
    </row>
    <row r="4" spans="1:3" ht="15.75" customHeight="1" x14ac:dyDescent="0.25">
      <c r="A4" s="2" t="s">
        <v>57</v>
      </c>
      <c r="B4" s="2" t="s">
        <v>58</v>
      </c>
      <c r="C4" s="2" t="s">
        <v>59</v>
      </c>
    </row>
    <row r="5" spans="1:3" ht="15.75" customHeight="1" x14ac:dyDescent="0.25">
      <c r="A5" s="2" t="s">
        <v>60</v>
      </c>
      <c r="B5" s="2" t="s">
        <v>61</v>
      </c>
      <c r="C5" s="2" t="s">
        <v>62</v>
      </c>
    </row>
    <row r="6" spans="1:3" ht="15.75" customHeight="1" x14ac:dyDescent="0.25">
      <c r="A6" s="2" t="s">
        <v>63</v>
      </c>
      <c r="B6" s="2" t="s">
        <v>34</v>
      </c>
      <c r="C6" s="2" t="s">
        <v>64</v>
      </c>
    </row>
    <row r="7" spans="1:3" ht="15.75" customHeight="1" x14ac:dyDescent="0.25">
      <c r="A7" s="2" t="s">
        <v>65</v>
      </c>
      <c r="B7" s="2" t="s">
        <v>35</v>
      </c>
      <c r="C7" s="2" t="s">
        <v>66</v>
      </c>
    </row>
    <row r="8" spans="1:3" ht="15.75" customHeight="1" x14ac:dyDescent="0.25">
      <c r="A8" s="2" t="s">
        <v>67</v>
      </c>
      <c r="B8" s="2" t="s">
        <v>36</v>
      </c>
      <c r="C8" s="2" t="s">
        <v>68</v>
      </c>
    </row>
    <row r="9" spans="1:3" ht="15.75" customHeight="1" x14ac:dyDescent="0.25">
      <c r="A9" s="2" t="s">
        <v>69</v>
      </c>
      <c r="B9" s="2" t="s">
        <v>70</v>
      </c>
      <c r="C9" s="2" t="s">
        <v>71</v>
      </c>
    </row>
    <row r="10" spans="1:3" ht="15.75" customHeight="1" x14ac:dyDescent="0.25">
      <c r="A10" s="2" t="s">
        <v>72</v>
      </c>
      <c r="B10" s="2" t="s">
        <v>37</v>
      </c>
      <c r="C10" s="2" t="s">
        <v>73</v>
      </c>
    </row>
    <row r="11" spans="1:3" ht="15.75" customHeight="1" x14ac:dyDescent="0.25">
      <c r="A11" s="2" t="s">
        <v>74</v>
      </c>
      <c r="B11" s="2" t="s">
        <v>38</v>
      </c>
      <c r="C11" s="2" t="s">
        <v>75</v>
      </c>
    </row>
    <row r="12" spans="1:3" ht="15.75" customHeight="1" x14ac:dyDescent="0.25">
      <c r="A12" s="2" t="s">
        <v>76</v>
      </c>
      <c r="B12" s="2" t="s">
        <v>39</v>
      </c>
      <c r="C12" s="2" t="s">
        <v>77</v>
      </c>
    </row>
    <row r="13" spans="1:3" ht="15.75" customHeight="1" x14ac:dyDescent="0.25">
      <c r="A13" s="2" t="s">
        <v>78</v>
      </c>
      <c r="B13" s="2" t="s">
        <v>47</v>
      </c>
      <c r="C13" s="2" t="s">
        <v>79</v>
      </c>
    </row>
    <row r="14" spans="1:3" ht="15.75" customHeight="1" x14ac:dyDescent="0.25">
      <c r="A14" s="2" t="s">
        <v>80</v>
      </c>
      <c r="B14" s="2" t="s">
        <v>41</v>
      </c>
      <c r="C14" s="2" t="s">
        <v>81</v>
      </c>
    </row>
    <row r="15" spans="1:3" ht="15.75" customHeight="1" x14ac:dyDescent="0.25">
      <c r="A15" s="2" t="s">
        <v>82</v>
      </c>
      <c r="B15" s="2" t="s">
        <v>42</v>
      </c>
      <c r="C15" s="2" t="s">
        <v>83</v>
      </c>
    </row>
    <row r="16" spans="1:3" ht="15.75" customHeight="1" x14ac:dyDescent="0.25">
      <c r="A16" s="2" t="s">
        <v>84</v>
      </c>
      <c r="B16" s="2" t="s">
        <v>49</v>
      </c>
      <c r="C16" s="2" t="s">
        <v>85</v>
      </c>
    </row>
    <row r="17" spans="1:3" ht="15.75" customHeight="1" x14ac:dyDescent="0.25">
      <c r="A17" s="2" t="s">
        <v>86</v>
      </c>
      <c r="B17" s="2" t="s">
        <v>43</v>
      </c>
      <c r="C17" s="2" t="s">
        <v>87</v>
      </c>
    </row>
    <row r="18" spans="1:3" ht="15.75" customHeight="1" x14ac:dyDescent="0.25">
      <c r="A18" s="2" t="s">
        <v>88</v>
      </c>
      <c r="B18" s="2" t="s">
        <v>44</v>
      </c>
      <c r="C18" s="2" t="s">
        <v>89</v>
      </c>
    </row>
    <row r="19" spans="1:3" ht="15.75" customHeight="1" x14ac:dyDescent="0.25">
      <c r="A19" s="2" t="s">
        <v>90</v>
      </c>
      <c r="B19" s="2" t="s">
        <v>91</v>
      </c>
      <c r="C19" s="2" t="s">
        <v>92</v>
      </c>
    </row>
    <row r="20" spans="1:3" ht="15.75" customHeight="1" x14ac:dyDescent="0.25">
      <c r="A20" s="2" t="s">
        <v>93</v>
      </c>
      <c r="B20" s="2" t="s">
        <v>45</v>
      </c>
      <c r="C20" s="2" t="s">
        <v>94</v>
      </c>
    </row>
    <row r="21" spans="1:3" ht="15.75" customHeight="1" x14ac:dyDescent="0.25">
      <c r="A21" s="2" t="s">
        <v>95</v>
      </c>
      <c r="B21" s="2" t="s">
        <v>46</v>
      </c>
      <c r="C21" s="2" t="s">
        <v>96</v>
      </c>
    </row>
    <row r="22" spans="1:3" ht="15.75" customHeight="1" x14ac:dyDescent="0.25">
      <c r="A22" s="2" t="s">
        <v>97</v>
      </c>
      <c r="B22" s="2" t="s">
        <v>98</v>
      </c>
      <c r="C22" s="2" t="s">
        <v>99</v>
      </c>
    </row>
    <row r="23" spans="1:3" ht="15.75" customHeight="1" x14ac:dyDescent="0.25">
      <c r="A23" s="2" t="s">
        <v>100</v>
      </c>
      <c r="B23" s="2" t="s">
        <v>48</v>
      </c>
      <c r="C23" s="2" t="s">
        <v>101</v>
      </c>
    </row>
    <row r="24" spans="1:3" ht="15.75" customHeight="1" x14ac:dyDescent="0.25">
      <c r="A24" s="2" t="s">
        <v>102</v>
      </c>
      <c r="B24" s="2" t="s">
        <v>103</v>
      </c>
      <c r="C24" s="2" t="s">
        <v>104</v>
      </c>
    </row>
    <row r="25" spans="1:3" ht="15.75" customHeight="1" x14ac:dyDescent="0.25">
      <c r="A25" s="2" t="s">
        <v>105</v>
      </c>
      <c r="B25" s="2" t="s">
        <v>50</v>
      </c>
      <c r="C25" s="2" t="s">
        <v>106</v>
      </c>
    </row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Notes</vt:lpstr>
      <vt:lpstr>Transaksi Q3</vt:lpstr>
      <vt:lpstr>Data Penyewa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Aqil Maulana</cp:lastModifiedBy>
  <dcterms:modified xsi:type="dcterms:W3CDTF">2025-01-08T20:03:33Z</dcterms:modified>
</cp:coreProperties>
</file>