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2944" windowHeight="9948"/>
  </bookViews>
  <sheets>
    <sheet name="Cuentas" sheetId="1" r:id="rId1"/>
    <sheet name="JULIO 23" sheetId="2" r:id="rId2"/>
    <sheet name="JUNIO 23" sheetId="3" r:id="rId3"/>
    <sheet name="Ordenes" sheetId="4" r:id="rId4"/>
    <sheet name="Chicos" sheetId="5" r:id="rId5"/>
  </sheets>
  <calcPr calcId="152511"/>
</workbook>
</file>

<file path=xl/calcChain.xml><?xml version="1.0" encoding="utf-8"?>
<calcChain xmlns="http://schemas.openxmlformats.org/spreadsheetml/2006/main">
  <c r="D16" i="1" l="1"/>
  <c r="I11" i="1"/>
  <c r="I33" i="2"/>
  <c r="I30" i="2"/>
  <c r="I31" i="2"/>
  <c r="I32" i="2"/>
  <c r="I29" i="2"/>
  <c r="I36" i="2"/>
  <c r="I37" i="2"/>
  <c r="I38" i="2"/>
  <c r="I35" i="2"/>
  <c r="D29" i="2"/>
  <c r="D35" i="2"/>
  <c r="D43" i="1"/>
  <c r="D42" i="1"/>
  <c r="D39" i="1"/>
  <c r="D37" i="1"/>
  <c r="D10" i="1"/>
  <c r="I4" i="1"/>
  <c r="H14" i="5"/>
  <c r="I17" i="3"/>
  <c r="I16" i="3"/>
  <c r="I15" i="3"/>
  <c r="I14" i="3"/>
  <c r="J14" i="3" s="1"/>
  <c r="K14" i="3" s="1"/>
  <c r="D14" i="3"/>
  <c r="I12" i="3"/>
  <c r="I11" i="3"/>
  <c r="I10" i="3"/>
  <c r="I9" i="3"/>
  <c r="J9" i="3" s="1"/>
  <c r="K9" i="3" s="1"/>
  <c r="D9" i="3"/>
  <c r="I7" i="3"/>
  <c r="I6" i="3"/>
  <c r="I5" i="3"/>
  <c r="J4" i="3"/>
  <c r="K4" i="3" s="1"/>
  <c r="I4" i="3"/>
  <c r="D4" i="3"/>
  <c r="I27" i="2"/>
  <c r="I26" i="2"/>
  <c r="I25" i="2"/>
  <c r="I24" i="2"/>
  <c r="I23" i="2"/>
  <c r="D23" i="2"/>
  <c r="I21" i="2"/>
  <c r="I20" i="2"/>
  <c r="I19" i="2"/>
  <c r="I18" i="2"/>
  <c r="I17" i="2"/>
  <c r="J17" i="2" s="1"/>
  <c r="D17" i="2"/>
  <c r="I15" i="2"/>
  <c r="I14" i="2"/>
  <c r="I13" i="2"/>
  <c r="I12" i="2"/>
  <c r="I11" i="2"/>
  <c r="I10" i="2"/>
  <c r="I9" i="2"/>
  <c r="J9" i="2" s="1"/>
  <c r="K9" i="2" s="1"/>
  <c r="D9" i="2"/>
  <c r="I7" i="2"/>
  <c r="I6" i="2"/>
  <c r="I5" i="2"/>
  <c r="I4" i="2"/>
  <c r="I3" i="2"/>
  <c r="J3" i="2" s="1"/>
  <c r="D3" i="2"/>
  <c r="J23" i="2" l="1"/>
  <c r="K23" i="2" s="1"/>
  <c r="K3" i="2"/>
  <c r="K17" i="2"/>
  <c r="J29" i="2"/>
  <c r="K29" i="2" s="1"/>
  <c r="J35" i="2"/>
  <c r="K35" i="2" s="1"/>
  <c r="L4" i="3"/>
  <c r="L3" i="2" l="1"/>
</calcChain>
</file>

<file path=xl/comments1.xml><?xml version="1.0" encoding="utf-8"?>
<comments xmlns="http://schemas.openxmlformats.org/spreadsheetml/2006/main">
  <authors>
    <author>Adniel</author>
    <author>Autor</author>
  </authors>
  <commentList>
    <comment ref="G10" authorId="0" shapeId="0">
      <text>
        <r>
          <rPr>
            <b/>
            <sz val="9"/>
            <color indexed="81"/>
            <rFont val="Tahoma"/>
            <charset val="1"/>
          </rPr>
          <t>Adniel:</t>
        </r>
        <r>
          <rPr>
            <sz val="9"/>
            <color indexed="81"/>
            <rFont val="Tahoma"/>
            <charset val="1"/>
          </rPr>
          <t xml:space="preserve">
Jesus2020.
</t>
        </r>
      </text>
    </comment>
    <comment ref="G11" authorId="0" shapeId="0">
      <text>
        <r>
          <rPr>
            <b/>
            <sz val="9"/>
            <color indexed="81"/>
            <rFont val="Tahoma"/>
            <charset val="1"/>
          </rPr>
          <t>Adniel:</t>
        </r>
        <r>
          <rPr>
            <sz val="9"/>
            <color indexed="81"/>
            <rFont val="Tahoma"/>
            <charset val="1"/>
          </rPr>
          <t xml:space="preserve">
Yarelis2020.</t>
        </r>
      </text>
    </comment>
    <comment ref="G12" authorId="0" shapeId="0">
      <text>
        <r>
          <rPr>
            <b/>
            <sz val="9"/>
            <color indexed="81"/>
            <rFont val="Tahoma"/>
            <charset val="1"/>
          </rPr>
          <t>Adniel:</t>
        </r>
        <r>
          <rPr>
            <sz val="9"/>
            <color indexed="81"/>
            <rFont val="Tahoma"/>
            <charset val="1"/>
          </rPr>
          <t xml:space="preserve">
Carmen2020.</t>
        </r>
      </text>
    </comment>
    <comment ref="G13" authorId="0" shapeId="0">
      <text>
        <r>
          <rPr>
            <b/>
            <sz val="9"/>
            <color indexed="81"/>
            <rFont val="Tahoma"/>
            <charset val="1"/>
          </rPr>
          <t>Adniel:</t>
        </r>
        <r>
          <rPr>
            <sz val="9"/>
            <color indexed="81"/>
            <rFont val="Tahoma"/>
            <charset val="1"/>
          </rPr>
          <t xml:space="preserve">
Maria2020.</t>
        </r>
      </text>
    </comment>
    <comment ref="B28" authorId="1" shapeId="0">
      <text>
        <r>
          <rPr>
            <b/>
            <sz val="9"/>
            <rFont val="Tahoma"/>
            <charset val="1"/>
          </rPr>
          <t>Autor:</t>
        </r>
        <r>
          <rPr>
            <sz val="9"/>
            <rFont val="Tahoma"/>
            <charset val="1"/>
          </rPr>
          <t xml:space="preserve">
</t>
        </r>
        <r>
          <rPr>
            <sz val="9"/>
            <rFont val="Tahoma"/>
            <charset val="1"/>
          </rPr>
          <t>mamamia*/</t>
        </r>
      </text>
    </comment>
    <comment ref="B29" authorId="1" shapeId="0">
      <text>
        <r>
          <rPr>
            <b/>
            <sz val="9"/>
            <rFont val="Tahoma"/>
            <charset val="1"/>
          </rPr>
          <t>Autor:</t>
        </r>
        <r>
          <rPr>
            <sz val="9"/>
            <rFont val="Tahoma"/>
            <charset val="1"/>
          </rPr>
          <t xml:space="preserve">
</t>
        </r>
        <r>
          <rPr>
            <sz val="9"/>
            <rFont val="Tahoma"/>
            <charset val="1"/>
          </rPr>
          <t>mamamia*537</t>
        </r>
      </text>
    </comment>
    <comment ref="B30" authorId="1" shapeId="0">
      <text>
        <r>
          <rPr>
            <b/>
            <sz val="9"/>
            <rFont val="Tahoma"/>
            <charset val="1"/>
          </rPr>
          <t>Autor:</t>
        </r>
        <r>
          <rPr>
            <sz val="9"/>
            <rFont val="Tahoma"/>
            <charset val="1"/>
          </rPr>
          <t xml:space="preserve">
</t>
        </r>
        <r>
          <rPr>
            <sz val="9"/>
            <rFont val="Tahoma"/>
            <charset val="1"/>
          </rPr>
          <t xml:space="preserve">miclave72
</t>
        </r>
      </text>
    </comment>
    <comment ref="B34" authorId="1" shapeId="0">
      <text>
        <r>
          <rPr>
            <b/>
            <sz val="9"/>
            <rFont val="Tahoma"/>
            <charset val="134"/>
          </rPr>
          <t>Autor: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 xml:space="preserve">Castro*8108
</t>
        </r>
      </text>
    </comment>
  </commentList>
</comments>
</file>

<file path=xl/sharedStrings.xml><?xml version="1.0" encoding="utf-8"?>
<sst xmlns="http://schemas.openxmlformats.org/spreadsheetml/2006/main" count="176" uniqueCount="131">
  <si>
    <t>HOLGUIN</t>
  </si>
  <si>
    <t>CAMAGUEY</t>
  </si>
  <si>
    <t>Mercancia Camaguey</t>
  </si>
  <si>
    <t>No.</t>
  </si>
  <si>
    <t>Cuenta</t>
  </si>
  <si>
    <t>Fecha de Compra</t>
  </si>
  <si>
    <t>Puede Comprar</t>
  </si>
  <si>
    <t>yalbatorres@gmail.com</t>
  </si>
  <si>
    <t>cmg061187@gmail.com</t>
  </si>
  <si>
    <t>Jabon rexona</t>
  </si>
  <si>
    <t>adniel.quintana@nauta.cu</t>
  </si>
  <si>
    <t>cmg871106@gmail.com</t>
  </si>
  <si>
    <t>luisitobpa@gmail.com</t>
  </si>
  <si>
    <t>cmg06118725@gmail.com</t>
  </si>
  <si>
    <t>jessicayailin16@gmail.com</t>
  </si>
  <si>
    <t>n68649023@gmail.com</t>
  </si>
  <si>
    <t>Pasta</t>
  </si>
  <si>
    <t>jenniferyailen13@gmail.com</t>
  </si>
  <si>
    <t>neiky0419@gmail.com</t>
  </si>
  <si>
    <t>neky.87@nauta.cu</t>
  </si>
  <si>
    <t>neiky113@gmail.com</t>
  </si>
  <si>
    <t>adniel.quintana85@gmail.com</t>
  </si>
  <si>
    <t>aliciaoduado22@gmail.com</t>
  </si>
  <si>
    <t>yodabpa@gmail.com</t>
  </si>
  <si>
    <t>hildrecampos@gmail.com</t>
  </si>
  <si>
    <t>eloyhlg@gmail.com</t>
  </si>
  <si>
    <t>neky061187@gmail.com</t>
  </si>
  <si>
    <t>neky871106@gmail.com</t>
  </si>
  <si>
    <t>idolidia20@gmail.com</t>
  </si>
  <si>
    <t>odalis011170@gmail.com</t>
  </si>
  <si>
    <t>edybpa@gmail.com</t>
  </si>
  <si>
    <t>jessicayailin16@yahoo.com</t>
  </si>
  <si>
    <t>neky1322@gmail.com</t>
  </si>
  <si>
    <t>yalbatorres1@gmail.com</t>
  </si>
  <si>
    <t>yalbatorres2@gmail.com</t>
  </si>
  <si>
    <t>jorgeaudbpa@gmail.com</t>
  </si>
  <si>
    <t>laishlgbpa@gmail.com</t>
  </si>
  <si>
    <t>nekyhlg@yahoo.com</t>
  </si>
  <si>
    <t>jenniferyailen13@yahoo.com</t>
  </si>
  <si>
    <t>acortinapineda@gmail.com</t>
  </si>
  <si>
    <t>giraldomartinez85@gmail.com</t>
  </si>
  <si>
    <t>juanaht537@gmail.com</t>
  </si>
  <si>
    <t>m3838268@gmail.com</t>
  </si>
  <si>
    <t>isabelhlgbpa@gmail.com</t>
  </si>
  <si>
    <t>roberthlghlg@gmail.com</t>
  </si>
  <si>
    <t>castro81@nauta.cu</t>
  </si>
  <si>
    <t>m4885524@gmail.com</t>
  </si>
  <si>
    <t>yanelkis773@gmail.com</t>
  </si>
  <si>
    <t>neky8344@gmail.com</t>
  </si>
  <si>
    <t>idolidia2023@gmail.com</t>
  </si>
  <si>
    <t>jenyjesyhlg@gmail.com</t>
  </si>
  <si>
    <t>franciscoperez202301@outlook.com</t>
  </si>
  <si>
    <t>carlosbpahlg@gmail.com</t>
  </si>
  <si>
    <t>urbanobpa@gmail.com</t>
  </si>
  <si>
    <t>nekyhlg@outlook.com</t>
  </si>
  <si>
    <t>jesyhlg@yahoo.com</t>
  </si>
  <si>
    <t>neiky2481@gmail.com</t>
  </si>
  <si>
    <t>neiky271@gmail.com</t>
  </si>
  <si>
    <t>neiky215@gmail.com</t>
  </si>
  <si>
    <t>neiky1810@gmail.com</t>
  </si>
  <si>
    <t>elenamartinez2023@outlook.es</t>
  </si>
  <si>
    <t>estrellamp23@outlook.com</t>
  </si>
  <si>
    <t>arturoperezmartinez23@yahoo.com</t>
  </si>
  <si>
    <t>yalbatorres3@gmail.com</t>
  </si>
  <si>
    <t>FECHA</t>
  </si>
  <si>
    <t>COSTO</t>
  </si>
  <si>
    <t>LUK</t>
  </si>
  <si>
    <t>TOTAL INVERTIDO</t>
  </si>
  <si>
    <t>Cantidad Combos</t>
  </si>
  <si>
    <t>MERCANCIA</t>
  </si>
  <si>
    <t>Cantidad</t>
  </si>
  <si>
    <t>PRECIO</t>
  </si>
  <si>
    <t>Importe</t>
  </si>
  <si>
    <t>TOTAL VENDIDO</t>
  </si>
  <si>
    <t xml:space="preserve">GANANCIA DIA </t>
  </si>
  <si>
    <t>GANANCIA TOTAL</t>
  </si>
  <si>
    <t>Jabones</t>
  </si>
  <si>
    <t>Suavizante</t>
  </si>
  <si>
    <t>Pastas</t>
  </si>
  <si>
    <t>shampu</t>
  </si>
  <si>
    <t>Pañales</t>
  </si>
  <si>
    <t>Jabon Total Care</t>
  </si>
  <si>
    <t>Shampo</t>
  </si>
  <si>
    <t>Intima</t>
  </si>
  <si>
    <t>Crema Peinadora</t>
  </si>
  <si>
    <t>Detergente liquido</t>
  </si>
  <si>
    <t>Sal</t>
  </si>
  <si>
    <t>Champu Mipyme</t>
  </si>
  <si>
    <t>Pasta Dental</t>
  </si>
  <si>
    <t>Jabon Rexona</t>
  </si>
  <si>
    <t>Gel de Baño Mipyme</t>
  </si>
  <si>
    <t>Champu</t>
  </si>
  <si>
    <t>ORDENES HOLGUIN</t>
  </si>
  <si>
    <t>Fecha</t>
  </si>
  <si>
    <t>No. Combo</t>
  </si>
  <si>
    <t>Orden</t>
  </si>
  <si>
    <t>En Tienda</t>
  </si>
  <si>
    <t>Domicilio</t>
  </si>
  <si>
    <t>X</t>
  </si>
  <si>
    <t>Sinaisky</t>
  </si>
  <si>
    <t>Castro</t>
  </si>
  <si>
    <t>DEBEN a pagar con utilidades</t>
  </si>
  <si>
    <t>Liset cuadro</t>
  </si>
  <si>
    <t>1 jabon rexona</t>
  </si>
  <si>
    <t>auditora</t>
  </si>
  <si>
    <t>2 pastas</t>
  </si>
  <si>
    <t>1 jabon</t>
  </si>
  <si>
    <t>Aniuska</t>
  </si>
  <si>
    <t>1 champu</t>
  </si>
  <si>
    <t>Total:</t>
  </si>
  <si>
    <t>Odalis</t>
  </si>
  <si>
    <t>Doly</t>
  </si>
  <si>
    <t xml:space="preserve">16 Jabon Rexona </t>
  </si>
  <si>
    <t>7 shampu</t>
  </si>
  <si>
    <t>13 pasta</t>
  </si>
  <si>
    <t>11 Jabon Total</t>
  </si>
  <si>
    <t xml:space="preserve">1 shampu mipyme </t>
  </si>
  <si>
    <t>2 suavizante</t>
  </si>
  <si>
    <t>5 pañales</t>
  </si>
  <si>
    <t>Adnel</t>
  </si>
  <si>
    <t>Sedal</t>
  </si>
  <si>
    <t>1 shampu sedal</t>
  </si>
  <si>
    <t>pañales</t>
  </si>
  <si>
    <t>pasta</t>
  </si>
  <si>
    <t>jabon rexona</t>
  </si>
  <si>
    <t>jesusgerardomelendez55@gmail.com</t>
  </si>
  <si>
    <t>carmenmariat687@gmail.com</t>
  </si>
  <si>
    <t>matechacr56@gmail.com</t>
  </si>
  <si>
    <t>KILLERS</t>
  </si>
  <si>
    <t>yarelismt87@gmail.com</t>
  </si>
  <si>
    <t>neky8711@yahoo.com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</si>
</sst>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A]dd\-mmm"/>
  </numFmts>
  <fonts count="10">
    <font>
      <sz val="11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b/>
      <sz val="11"/>
      <color rgb="FFFF0000"/>
      <name val="Calibri"/>
      <charset val="134"/>
    </font>
    <font>
      <b/>
      <sz val="9"/>
      <name val="Tahoma"/>
      <charset val="1"/>
    </font>
    <font>
      <sz val="9"/>
      <name val="Tahoma"/>
      <charset val="1"/>
    </font>
    <font>
      <b/>
      <sz val="9"/>
      <name val="Tahoma"/>
      <charset val="134"/>
    </font>
    <font>
      <sz val="9"/>
      <name val="Tahoma"/>
      <charset val="13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B9CCE4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8EB4E2"/>
        <bgColor indexed="64"/>
      </patternFill>
    </fill>
    <fill>
      <patternFill patternType="solid">
        <fgColor rgb="FFDCE5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B9B8"/>
        <bgColor indexed="64"/>
      </patternFill>
    </fill>
    <fill>
      <patternFill patternType="solid">
        <fgColor rgb="FF568FD4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/>
    </xf>
    <xf numFmtId="14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2" fontId="2" fillId="0" borderId="1" xfId="0" applyNumberFormat="1" applyFont="1" applyBorder="1" applyAlignment="1">
      <alignment horizontal="center" vertical="top"/>
    </xf>
    <xf numFmtId="0" fontId="2" fillId="0" borderId="2" xfId="0" applyFont="1" applyFill="1" applyBorder="1" applyAlignment="1">
      <alignment vertical="top"/>
    </xf>
    <xf numFmtId="0" fontId="2" fillId="0" borderId="2" xfId="0" applyFont="1" applyFill="1" applyBorder="1" applyAlignment="1">
      <alignment horizontal="center" vertical="top"/>
    </xf>
    <xf numFmtId="2" fontId="2" fillId="0" borderId="2" xfId="0" applyNumberFormat="1" applyFont="1" applyFill="1" applyBorder="1" applyAlignment="1">
      <alignment horizontal="center" vertical="top"/>
    </xf>
    <xf numFmtId="0" fontId="2" fillId="3" borderId="1" xfId="0" applyFont="1" applyFill="1" applyBorder="1" applyAlignment="1">
      <alignment vertical="top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  <xf numFmtId="0" fontId="2" fillId="0" borderId="1" xfId="0" applyNumberFormat="1" applyFont="1" applyBorder="1" applyAlignment="1">
      <alignment horizontal="center" vertical="top"/>
    </xf>
    <xf numFmtId="14" fontId="2" fillId="4" borderId="1" xfId="0" applyNumberFormat="1" applyFont="1" applyFill="1" applyBorder="1" applyAlignment="1">
      <alignment vertical="top"/>
    </xf>
    <xf numFmtId="0" fontId="2" fillId="4" borderId="1" xfId="0" applyNumberFormat="1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vertical="top"/>
    </xf>
    <xf numFmtId="0" fontId="1" fillId="3" borderId="0" xfId="0" applyFont="1" applyFill="1" applyAlignment="1">
      <alignment horizontal="center" vertical="top"/>
    </xf>
    <xf numFmtId="165" fontId="2" fillId="0" borderId="0" xfId="0" applyNumberFormat="1" applyFont="1" applyAlignment="1">
      <alignment vertical="top"/>
    </xf>
    <xf numFmtId="2" fontId="2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NumberFormat="1" applyFont="1" applyAlignment="1">
      <alignment vertical="top"/>
    </xf>
    <xf numFmtId="2" fontId="2" fillId="0" borderId="0" xfId="0" applyNumberFormat="1" applyFont="1" applyAlignment="1">
      <alignment vertical="top"/>
    </xf>
    <xf numFmtId="2" fontId="3" fillId="5" borderId="0" xfId="0" applyNumberFormat="1" applyFont="1" applyFill="1" applyAlignment="1">
      <alignment vertical="top"/>
    </xf>
    <xf numFmtId="0" fontId="1" fillId="3" borderId="1" xfId="0" applyFont="1" applyFill="1" applyBorder="1" applyAlignment="1">
      <alignment horizontal="center" vertical="top"/>
    </xf>
    <xf numFmtId="14" fontId="2" fillId="3" borderId="1" xfId="0" applyNumberFormat="1" applyFont="1" applyFill="1" applyBorder="1" applyAlignment="1">
      <alignment vertical="top"/>
    </xf>
    <xf numFmtId="0" fontId="2" fillId="3" borderId="1" xfId="0" applyFont="1" applyFill="1" applyBorder="1" applyAlignment="1">
      <alignment horizontal="center" vertical="top"/>
    </xf>
    <xf numFmtId="2" fontId="2" fillId="3" borderId="1" xfId="0" applyNumberFormat="1" applyFont="1" applyFill="1" applyBorder="1" applyAlignment="1">
      <alignment horizontal="center" vertical="top"/>
    </xf>
    <xf numFmtId="2" fontId="2" fillId="0" borderId="1" xfId="0" applyNumberFormat="1" applyFont="1" applyBorder="1" applyAlignment="1">
      <alignment vertical="top"/>
    </xf>
    <xf numFmtId="2" fontId="2" fillId="3" borderId="1" xfId="0" applyNumberFormat="1" applyFont="1" applyFill="1" applyBorder="1" applyAlignment="1">
      <alignment vertical="top"/>
    </xf>
    <xf numFmtId="14" fontId="2" fillId="6" borderId="1" xfId="0" applyNumberFormat="1" applyFont="1" applyFill="1" applyBorder="1" applyAlignment="1">
      <alignment vertical="top"/>
    </xf>
    <xf numFmtId="2" fontId="2" fillId="6" borderId="1" xfId="0" applyNumberFormat="1" applyFont="1" applyFill="1" applyBorder="1" applyAlignment="1">
      <alignment vertical="top"/>
    </xf>
    <xf numFmtId="0" fontId="2" fillId="6" borderId="1" xfId="0" applyFont="1" applyFill="1" applyBorder="1" applyAlignment="1">
      <alignment vertical="top"/>
    </xf>
    <xf numFmtId="0" fontId="2" fillId="6" borderId="1" xfId="0" applyFont="1" applyFill="1" applyBorder="1" applyAlignment="1">
      <alignment horizontal="center" vertical="top"/>
    </xf>
    <xf numFmtId="2" fontId="2" fillId="6" borderId="1" xfId="0" applyNumberFormat="1" applyFont="1" applyFill="1" applyBorder="1" applyAlignment="1">
      <alignment horizontal="center" vertical="top"/>
    </xf>
    <xf numFmtId="0" fontId="1" fillId="7" borderId="2" xfId="0" applyFont="1" applyFill="1" applyBorder="1" applyAlignment="1">
      <alignment horizontal="center" vertical="top"/>
    </xf>
    <xf numFmtId="2" fontId="3" fillId="8" borderId="1" xfId="0" applyNumberFormat="1" applyFont="1" applyFill="1" applyBorder="1" applyAlignment="1">
      <alignment vertical="top"/>
    </xf>
    <xf numFmtId="2" fontId="2" fillId="2" borderId="1" xfId="0" applyNumberFormat="1" applyFont="1" applyFill="1" applyBorder="1" applyAlignment="1">
      <alignment vertical="top"/>
    </xf>
    <xf numFmtId="2" fontId="3" fillId="7" borderId="1" xfId="0" applyNumberFormat="1" applyFont="1" applyFill="1" applyBorder="1" applyAlignment="1">
      <alignment vertical="top"/>
    </xf>
    <xf numFmtId="0" fontId="1" fillId="9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14" fontId="2" fillId="7" borderId="1" xfId="0" applyNumberFormat="1" applyFont="1" applyFill="1" applyBorder="1" applyAlignment="1">
      <alignment horizontal="center" vertical="top"/>
    </xf>
    <xf numFmtId="0" fontId="2" fillId="6" borderId="1" xfId="0" applyFont="1" applyFill="1" applyBorder="1" applyAlignment="1">
      <alignment horizontal="left" vertical="top"/>
    </xf>
    <xf numFmtId="14" fontId="2" fillId="6" borderId="1" xfId="0" applyNumberFormat="1" applyFont="1" applyFill="1" applyBorder="1" applyAlignment="1">
      <alignment horizontal="center" vertical="top"/>
    </xf>
    <xf numFmtId="0" fontId="2" fillId="7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left" vertical="top"/>
    </xf>
    <xf numFmtId="14" fontId="2" fillId="4" borderId="1" xfId="0" applyNumberFormat="1" applyFont="1" applyFill="1" applyBorder="1" applyAlignment="1">
      <alignment horizontal="center" vertical="top"/>
    </xf>
    <xf numFmtId="0" fontId="2" fillId="7" borderId="1" xfId="0" applyFont="1" applyFill="1" applyBorder="1" applyAlignment="1">
      <alignment horizontal="left" vertical="top"/>
    </xf>
    <xf numFmtId="14" fontId="2" fillId="7" borderId="1" xfId="0" applyNumberFormat="1" applyFont="1" applyFill="1" applyBorder="1" applyAlignment="1">
      <alignment vertical="top"/>
    </xf>
    <xf numFmtId="0" fontId="2" fillId="0" borderId="0" xfId="0" applyFont="1" applyAlignment="1">
      <alignment horizontal="left" vertical="top"/>
    </xf>
    <xf numFmtId="0" fontId="2" fillId="7" borderId="1" xfId="0" applyFont="1" applyFill="1" applyBorder="1" applyAlignment="1">
      <alignment horizontal="center" vertical="top"/>
    </xf>
    <xf numFmtId="0" fontId="1" fillId="9" borderId="3" xfId="0" applyFont="1" applyFill="1" applyBorder="1" applyAlignment="1">
      <alignment horizontal="center" vertical="top"/>
    </xf>
    <xf numFmtId="0" fontId="1" fillId="9" borderId="4" xfId="0" applyFont="1" applyFill="1" applyBorder="1" applyAlignment="1">
      <alignment horizontal="center" vertical="top"/>
    </xf>
    <xf numFmtId="0" fontId="1" fillId="9" borderId="5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L59"/>
  <sheetViews>
    <sheetView tabSelected="1" topLeftCell="A28" zoomScaleNormal="100" workbookViewId="0">
      <selection activeCell="G26" sqref="G26"/>
    </sheetView>
  </sheetViews>
  <sheetFormatPr baseColWidth="10" defaultColWidth="10" defaultRowHeight="14.4"/>
  <cols>
    <col min="1" max="1" width="6.109375" style="22" customWidth="1"/>
    <col min="2" max="2" width="33.44140625" customWidth="1"/>
    <col min="3" max="3" width="16.6640625" customWidth="1"/>
    <col min="4" max="4" width="17" customWidth="1"/>
    <col min="5" max="5" width="5.88671875" customWidth="1"/>
    <col min="6" max="6" width="5.5546875" customWidth="1"/>
    <col min="7" max="7" width="31.88671875" customWidth="1"/>
    <col min="8" max="8" width="17.109375" customWidth="1"/>
    <col min="9" max="9" width="15.6640625" customWidth="1"/>
    <col min="11" max="11" width="22.5546875" customWidth="1"/>
  </cols>
  <sheetData>
    <row r="2" spans="1:12">
      <c r="A2" s="53" t="s">
        <v>0</v>
      </c>
      <c r="B2" s="54"/>
      <c r="C2" s="54"/>
      <c r="D2" s="55"/>
      <c r="F2" s="53" t="s">
        <v>1</v>
      </c>
      <c r="G2" s="54"/>
      <c r="H2" s="54"/>
      <c r="I2" s="55"/>
      <c r="K2" s="53" t="s">
        <v>2</v>
      </c>
      <c r="L2" s="54"/>
    </row>
    <row r="3" spans="1:12">
      <c r="A3" s="41" t="s">
        <v>3</v>
      </c>
      <c r="B3" s="41" t="s">
        <v>4</v>
      </c>
      <c r="C3" s="41" t="s">
        <v>5</v>
      </c>
      <c r="D3" s="41" t="s">
        <v>6</v>
      </c>
      <c r="F3" s="41" t="s">
        <v>3</v>
      </c>
      <c r="G3" s="41" t="s">
        <v>4</v>
      </c>
      <c r="H3" s="41" t="s">
        <v>5</v>
      </c>
      <c r="I3" s="41" t="s">
        <v>6</v>
      </c>
      <c r="K3" s="52"/>
      <c r="L3" s="4"/>
    </row>
    <row r="4" spans="1:12">
      <c r="A4" s="4">
        <v>1</v>
      </c>
      <c r="B4" s="42" t="s">
        <v>7</v>
      </c>
      <c r="C4" s="12"/>
      <c r="D4" s="43"/>
      <c r="F4" s="4">
        <v>1</v>
      </c>
      <c r="G4" s="3" t="s">
        <v>8</v>
      </c>
      <c r="H4" s="12">
        <v>45132</v>
      </c>
      <c r="I4" s="43">
        <f t="shared" ref="I4:I7" si="0">H4+8</f>
        <v>45140</v>
      </c>
      <c r="K4" s="4"/>
      <c r="L4" s="4"/>
    </row>
    <row r="5" spans="1:12">
      <c r="A5" s="4">
        <v>2</v>
      </c>
      <c r="B5" s="42" t="s">
        <v>10</v>
      </c>
      <c r="C5" s="12"/>
      <c r="D5" s="43"/>
      <c r="F5" s="4">
        <v>2</v>
      </c>
      <c r="G5" s="3" t="s">
        <v>11</v>
      </c>
      <c r="H5" s="12"/>
      <c r="I5" s="43"/>
      <c r="K5" s="4"/>
      <c r="L5" s="4"/>
    </row>
    <row r="6" spans="1:12">
      <c r="A6" s="4">
        <v>3</v>
      </c>
      <c r="B6" s="42" t="s">
        <v>12</v>
      </c>
      <c r="C6" s="12"/>
      <c r="D6" s="4"/>
      <c r="F6" s="4">
        <v>3</v>
      </c>
      <c r="G6" s="3" t="s">
        <v>13</v>
      </c>
      <c r="H6" s="12"/>
      <c r="I6" s="43"/>
      <c r="K6" s="4"/>
      <c r="L6" s="4"/>
    </row>
    <row r="7" spans="1:12">
      <c r="A7" s="4">
        <v>4</v>
      </c>
      <c r="B7" s="42" t="s">
        <v>14</v>
      </c>
      <c r="C7" s="12"/>
      <c r="D7" s="4"/>
      <c r="F7" s="4">
        <v>4</v>
      </c>
      <c r="G7" s="3" t="s">
        <v>15</v>
      </c>
      <c r="H7" s="12"/>
      <c r="I7" s="43"/>
      <c r="K7" s="4"/>
      <c r="L7" s="4"/>
    </row>
    <row r="8" spans="1:12">
      <c r="A8" s="4">
        <v>5</v>
      </c>
      <c r="B8" s="42" t="s">
        <v>17</v>
      </c>
      <c r="C8" s="12"/>
      <c r="D8" s="4"/>
      <c r="F8" s="4">
        <v>5</v>
      </c>
      <c r="G8" s="3" t="s">
        <v>18</v>
      </c>
      <c r="H8" s="12"/>
      <c r="I8" s="43"/>
      <c r="K8" s="4"/>
      <c r="L8" s="4"/>
    </row>
    <row r="9" spans="1:12">
      <c r="A9" s="35">
        <v>6</v>
      </c>
      <c r="B9" s="44" t="s">
        <v>19</v>
      </c>
      <c r="C9" s="45"/>
      <c r="D9" s="35"/>
      <c r="F9" s="46">
        <v>6</v>
      </c>
      <c r="G9" s="3" t="s">
        <v>20</v>
      </c>
      <c r="H9" s="43"/>
      <c r="I9" s="43"/>
      <c r="K9" s="4"/>
      <c r="L9" s="4"/>
    </row>
    <row r="10" spans="1:12">
      <c r="A10" s="4">
        <v>7</v>
      </c>
      <c r="B10" s="42" t="s">
        <v>21</v>
      </c>
      <c r="C10" s="12">
        <v>45128</v>
      </c>
      <c r="D10" s="12">
        <f>C10+8</f>
        <v>45136</v>
      </c>
      <c r="F10" s="4">
        <v>7</v>
      </c>
      <c r="G10" s="58" t="s">
        <v>125</v>
      </c>
      <c r="H10" s="12"/>
      <c r="I10" s="4"/>
      <c r="K10" s="4"/>
      <c r="L10" s="4"/>
    </row>
    <row r="11" spans="1:12">
      <c r="A11" s="4">
        <v>8</v>
      </c>
      <c r="B11" s="42" t="s">
        <v>22</v>
      </c>
      <c r="C11" s="12"/>
      <c r="D11" s="43"/>
      <c r="F11" s="4">
        <v>8</v>
      </c>
      <c r="G11" t="s">
        <v>129</v>
      </c>
      <c r="H11" s="12">
        <v>45132</v>
      </c>
      <c r="I11" s="43">
        <f t="shared" ref="I11" si="1">H11+8</f>
        <v>45140</v>
      </c>
      <c r="K11" s="4"/>
      <c r="L11" s="4"/>
    </row>
    <row r="12" spans="1:12">
      <c r="A12" s="4">
        <v>9</v>
      </c>
      <c r="B12" s="42" t="s">
        <v>23</v>
      </c>
      <c r="C12" s="12"/>
      <c r="D12" s="43"/>
      <c r="F12" s="4">
        <v>9</v>
      </c>
      <c r="G12" s="58" t="s">
        <v>126</v>
      </c>
      <c r="H12" s="12"/>
      <c r="I12" s="4"/>
      <c r="K12" s="3"/>
      <c r="L12" s="3"/>
    </row>
    <row r="13" spans="1:12">
      <c r="A13" s="4">
        <v>10</v>
      </c>
      <c r="B13" s="42" t="s">
        <v>24</v>
      </c>
      <c r="C13" s="12"/>
      <c r="D13" s="4"/>
      <c r="F13" s="4">
        <v>10</v>
      </c>
      <c r="G13" t="s">
        <v>127</v>
      </c>
      <c r="H13" s="12"/>
      <c r="I13" s="4"/>
      <c r="K13" s="3"/>
      <c r="L13" s="3"/>
    </row>
    <row r="14" spans="1:12">
      <c r="A14" s="4">
        <v>11</v>
      </c>
      <c r="B14" s="42" t="s">
        <v>25</v>
      </c>
      <c r="C14" s="12"/>
      <c r="D14" s="4"/>
      <c r="F14" s="4">
        <v>11</v>
      </c>
      <c r="G14" s="42"/>
      <c r="H14" s="12"/>
      <c r="I14" s="4"/>
      <c r="K14" s="3"/>
      <c r="L14" s="3"/>
    </row>
    <row r="15" spans="1:12">
      <c r="A15" s="4">
        <v>12</v>
      </c>
      <c r="B15" s="42" t="s">
        <v>26</v>
      </c>
      <c r="C15" s="12"/>
      <c r="D15" s="4"/>
      <c r="F15" s="4">
        <v>12</v>
      </c>
      <c r="G15" s="42"/>
      <c r="H15" s="12"/>
      <c r="I15" s="4"/>
      <c r="K15" s="3"/>
      <c r="L15" s="3"/>
    </row>
    <row r="16" spans="1:12">
      <c r="A16" s="4">
        <v>13</v>
      </c>
      <c r="B16" s="42" t="s">
        <v>27</v>
      </c>
      <c r="C16" s="12">
        <v>45131</v>
      </c>
      <c r="D16" s="12">
        <f>C16+8</f>
        <v>45139</v>
      </c>
      <c r="K16" s="3"/>
      <c r="L16" s="3"/>
    </row>
    <row r="17" spans="1:4">
      <c r="A17" s="4">
        <v>14</v>
      </c>
      <c r="B17" s="42" t="s">
        <v>28</v>
      </c>
      <c r="C17" s="12"/>
      <c r="D17" s="43"/>
    </row>
    <row r="18" spans="1:4">
      <c r="A18" s="4">
        <v>15</v>
      </c>
      <c r="B18" s="42" t="s">
        <v>29</v>
      </c>
      <c r="C18" s="12"/>
      <c r="D18" s="43"/>
    </row>
    <row r="19" spans="1:4">
      <c r="A19" s="4">
        <v>16</v>
      </c>
      <c r="B19" s="42" t="s">
        <v>30</v>
      </c>
      <c r="C19" s="12"/>
      <c r="D19" s="4"/>
    </row>
    <row r="20" spans="1:4">
      <c r="A20" s="4">
        <v>17</v>
      </c>
      <c r="B20" t="s">
        <v>31</v>
      </c>
      <c r="C20" s="12"/>
      <c r="D20" s="4"/>
    </row>
    <row r="21" spans="1:4">
      <c r="A21" s="4">
        <v>18</v>
      </c>
      <c r="B21" s="42" t="s">
        <v>32</v>
      </c>
      <c r="C21" s="12"/>
      <c r="D21" s="43"/>
    </row>
    <row r="22" spans="1:4">
      <c r="A22" s="4">
        <v>19</v>
      </c>
      <c r="B22" s="42" t="s">
        <v>33</v>
      </c>
      <c r="C22" s="12"/>
      <c r="D22" s="43"/>
    </row>
    <row r="23" spans="1:4">
      <c r="A23" s="4">
        <v>20</v>
      </c>
      <c r="B23" s="42" t="s">
        <v>34</v>
      </c>
      <c r="C23" s="12"/>
      <c r="D23" s="43"/>
    </row>
    <row r="24" spans="1:4">
      <c r="A24" s="4">
        <v>21</v>
      </c>
      <c r="B24" s="42" t="s">
        <v>35</v>
      </c>
      <c r="C24" s="12"/>
      <c r="D24" s="43"/>
    </row>
    <row r="25" spans="1:4">
      <c r="A25" s="4">
        <v>22</v>
      </c>
      <c r="B25" s="42" t="s">
        <v>36</v>
      </c>
      <c r="C25" s="12"/>
      <c r="D25" s="43"/>
    </row>
    <row r="26" spans="1:4">
      <c r="A26" s="4">
        <v>23</v>
      </c>
      <c r="B26" s="42" t="s">
        <v>37</v>
      </c>
      <c r="C26" s="12"/>
      <c r="D26" s="43"/>
    </row>
    <row r="27" spans="1:4">
      <c r="A27" s="4">
        <v>24</v>
      </c>
      <c r="B27" s="42" t="s">
        <v>38</v>
      </c>
      <c r="C27" s="12"/>
      <c r="D27" s="43"/>
    </row>
    <row r="28" spans="1:4">
      <c r="A28" s="4">
        <v>25</v>
      </c>
      <c r="B28" s="42" t="s">
        <v>39</v>
      </c>
      <c r="C28" s="12"/>
      <c r="D28" s="43"/>
    </row>
    <row r="29" spans="1:4">
      <c r="A29" s="4">
        <v>26</v>
      </c>
      <c r="B29" s="42" t="s">
        <v>40</v>
      </c>
      <c r="C29" s="12"/>
      <c r="D29" s="43"/>
    </row>
    <row r="30" spans="1:4">
      <c r="A30" s="4">
        <v>27</v>
      </c>
      <c r="B30" s="42" t="s">
        <v>41</v>
      </c>
      <c r="C30" s="12"/>
      <c r="D30" s="43"/>
    </row>
    <row r="31" spans="1:4">
      <c r="A31" s="4">
        <v>28</v>
      </c>
      <c r="B31" s="42" t="s">
        <v>42</v>
      </c>
      <c r="C31" s="12"/>
      <c r="D31" s="43"/>
    </row>
    <row r="32" spans="1:4">
      <c r="A32" s="4">
        <v>29</v>
      </c>
      <c r="B32" s="42" t="s">
        <v>43</v>
      </c>
      <c r="C32" s="12"/>
      <c r="D32" s="43"/>
    </row>
    <row r="33" spans="1:4">
      <c r="A33" s="4">
        <v>30</v>
      </c>
      <c r="B33" s="42" t="s">
        <v>44</v>
      </c>
      <c r="C33" s="12"/>
      <c r="D33" s="43"/>
    </row>
    <row r="34" spans="1:4">
      <c r="A34" s="16">
        <v>31</v>
      </c>
      <c r="B34" s="47" t="s">
        <v>45</v>
      </c>
      <c r="C34" s="14"/>
      <c r="D34" s="48"/>
    </row>
    <row r="35" spans="1:4">
      <c r="A35" s="16">
        <v>32</v>
      </c>
      <c r="B35" s="47" t="s">
        <v>46</v>
      </c>
      <c r="C35" s="14"/>
      <c r="D35" s="48"/>
    </row>
    <row r="36" spans="1:4">
      <c r="A36" s="16">
        <v>33</v>
      </c>
      <c r="B36" s="47" t="s">
        <v>47</v>
      </c>
      <c r="C36" s="14"/>
      <c r="D36" s="48"/>
    </row>
    <row r="37" spans="1:4">
      <c r="A37" s="16">
        <v>34</v>
      </c>
      <c r="B37" s="47" t="s">
        <v>48</v>
      </c>
      <c r="C37" s="14">
        <v>45131</v>
      </c>
      <c r="D37" s="48">
        <f>C37+8</f>
        <v>45139</v>
      </c>
    </row>
    <row r="38" spans="1:4">
      <c r="A38" s="16">
        <v>35</v>
      </c>
      <c r="B38" s="14" t="s">
        <v>130</v>
      </c>
      <c r="C38" s="14"/>
      <c r="D38" s="48"/>
    </row>
    <row r="39" spans="1:4">
      <c r="A39" s="16">
        <v>36</v>
      </c>
      <c r="B39" s="47" t="s">
        <v>49</v>
      </c>
      <c r="C39" s="14">
        <v>45131</v>
      </c>
      <c r="D39" s="48">
        <f t="shared" ref="D38:D39" si="2">C39+8</f>
        <v>45139</v>
      </c>
    </row>
    <row r="40" spans="1:4">
      <c r="A40" s="16">
        <v>37</v>
      </c>
      <c r="B40" s="47" t="s">
        <v>50</v>
      </c>
      <c r="C40" s="14"/>
      <c r="D40" s="48"/>
    </row>
    <row r="41" spans="1:4">
      <c r="A41" s="16">
        <v>38</v>
      </c>
      <c r="B41" s="47" t="s">
        <v>51</v>
      </c>
      <c r="C41" s="47"/>
      <c r="D41" s="47"/>
    </row>
    <row r="42" spans="1:4">
      <c r="A42" s="46">
        <v>39</v>
      </c>
      <c r="B42" s="49" t="s">
        <v>52</v>
      </c>
      <c r="C42" s="50">
        <v>45131</v>
      </c>
      <c r="D42" s="12">
        <f t="shared" ref="D42:D43" si="3">C42+8</f>
        <v>45139</v>
      </c>
    </row>
    <row r="43" spans="1:4">
      <c r="A43" s="46">
        <v>40</v>
      </c>
      <c r="B43" s="49" t="s">
        <v>53</v>
      </c>
      <c r="C43" s="50">
        <v>45131</v>
      </c>
      <c r="D43" s="12">
        <f t="shared" si="3"/>
        <v>45139</v>
      </c>
    </row>
    <row r="44" spans="1:4">
      <c r="A44" s="46">
        <v>41</v>
      </c>
      <c r="B44" s="42" t="s">
        <v>54</v>
      </c>
      <c r="C44" s="2"/>
      <c r="D44" s="12"/>
    </row>
    <row r="45" spans="1:4">
      <c r="A45" s="46">
        <v>42</v>
      </c>
      <c r="B45" s="42" t="s">
        <v>55</v>
      </c>
      <c r="C45" s="2"/>
      <c r="D45" s="12"/>
    </row>
    <row r="46" spans="1:4">
      <c r="A46" s="46">
        <v>43</v>
      </c>
      <c r="B46" s="42" t="s">
        <v>56</v>
      </c>
      <c r="C46" s="2"/>
      <c r="D46" s="12"/>
    </row>
    <row r="47" spans="1:4">
      <c r="A47" s="46">
        <v>44</v>
      </c>
      <c r="B47" s="42" t="s">
        <v>57</v>
      </c>
      <c r="C47" s="2"/>
      <c r="D47" s="12"/>
    </row>
    <row r="48" spans="1:4">
      <c r="A48" s="46">
        <v>45</v>
      </c>
      <c r="B48" s="42" t="s">
        <v>58</v>
      </c>
      <c r="C48" s="2"/>
      <c r="D48" s="12"/>
    </row>
    <row r="49" spans="1:4">
      <c r="A49" s="46">
        <v>46</v>
      </c>
      <c r="B49" s="42" t="s">
        <v>59</v>
      </c>
      <c r="C49" s="2"/>
      <c r="D49" s="12"/>
    </row>
    <row r="50" spans="1:4">
      <c r="A50" s="46">
        <v>47</v>
      </c>
      <c r="B50" s="42" t="s">
        <v>60</v>
      </c>
      <c r="C50" s="2"/>
      <c r="D50" s="12"/>
    </row>
    <row r="51" spans="1:4">
      <c r="A51" s="46">
        <v>48</v>
      </c>
      <c r="B51" s="42" t="s">
        <v>61</v>
      </c>
      <c r="C51" s="2"/>
      <c r="D51" s="12"/>
    </row>
    <row r="52" spans="1:4">
      <c r="A52" s="46">
        <v>49</v>
      </c>
      <c r="B52" s="42" t="s">
        <v>62</v>
      </c>
      <c r="C52" s="2"/>
      <c r="D52" s="12"/>
    </row>
    <row r="53" spans="1:4">
      <c r="A53" s="46">
        <v>50</v>
      </c>
      <c r="B53" s="42" t="s">
        <v>63</v>
      </c>
      <c r="C53" s="3"/>
      <c r="D53" s="3"/>
    </row>
    <row r="54" spans="1:4">
      <c r="A54" s="4"/>
      <c r="C54" s="58"/>
      <c r="D54" s="58"/>
    </row>
    <row r="55" spans="1:4">
      <c r="B55" s="51"/>
    </row>
    <row r="56" spans="1:4">
      <c r="B56" s="51"/>
    </row>
    <row r="57" spans="1:4">
      <c r="B57" s="51"/>
    </row>
    <row r="58" spans="1:4">
      <c r="B58" s="51"/>
    </row>
    <row r="59" spans="1:4">
      <c r="B59" s="51"/>
    </row>
  </sheetData>
  <mergeCells count="3">
    <mergeCell ref="A2:D2"/>
    <mergeCell ref="F2:I2"/>
    <mergeCell ref="K2:L2"/>
  </mergeCells>
  <pageMargins left="0.69930555555555596" right="0.69930555555555596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8"/>
  <sheetViews>
    <sheetView zoomScaleNormal="100" workbookViewId="0">
      <selection activeCell="H41" sqref="H41"/>
    </sheetView>
  </sheetViews>
  <sheetFormatPr baseColWidth="10" defaultColWidth="9" defaultRowHeight="14.4"/>
  <cols>
    <col min="1" max="1" width="10.44140625" customWidth="1"/>
    <col min="2" max="2" width="10.33203125" customWidth="1"/>
    <col min="4" max="4" width="17.33203125" customWidth="1"/>
    <col min="5" max="5" width="18.33203125" customWidth="1"/>
    <col min="6" max="6" width="19.109375" customWidth="1"/>
    <col min="7" max="8" width="10.6640625" customWidth="1"/>
    <col min="10" max="10" width="15.6640625" customWidth="1"/>
    <col min="11" max="11" width="15.44140625" customWidth="1"/>
    <col min="12" max="12" width="17.33203125" customWidth="1"/>
  </cols>
  <sheetData>
    <row r="2" spans="1:13">
      <c r="A2" s="26" t="s">
        <v>64</v>
      </c>
      <c r="B2" s="26" t="s">
        <v>65</v>
      </c>
      <c r="C2" s="26" t="s">
        <v>128</v>
      </c>
      <c r="D2" s="26" t="s">
        <v>67</v>
      </c>
      <c r="E2" s="26" t="s">
        <v>68</v>
      </c>
      <c r="F2" s="26" t="s">
        <v>69</v>
      </c>
      <c r="G2" s="26" t="s">
        <v>70</v>
      </c>
      <c r="H2" s="26" t="s">
        <v>71</v>
      </c>
      <c r="I2" s="26" t="s">
        <v>72</v>
      </c>
      <c r="J2" s="26" t="s">
        <v>73</v>
      </c>
      <c r="K2" s="26" t="s">
        <v>74</v>
      </c>
      <c r="L2" s="26" t="s">
        <v>75</v>
      </c>
      <c r="M2" s="37"/>
    </row>
    <row r="3" spans="1:13">
      <c r="A3" s="2">
        <v>45112</v>
      </c>
      <c r="B3" s="5">
        <v>4175.7</v>
      </c>
      <c r="C3" s="5">
        <v>1250</v>
      </c>
      <c r="D3" s="5">
        <f>SUM(C3,B3)</f>
        <v>5425.7</v>
      </c>
      <c r="E3" s="4">
        <v>6</v>
      </c>
      <c r="F3" s="3" t="s">
        <v>76</v>
      </c>
      <c r="G3" s="4">
        <v>16</v>
      </c>
      <c r="H3" s="5">
        <v>200</v>
      </c>
      <c r="I3" s="30">
        <f>G3*H3</f>
        <v>3200</v>
      </c>
      <c r="J3" s="30">
        <f>SUM(I3:I7)</f>
        <v>9600</v>
      </c>
      <c r="K3" s="30">
        <f>J3-D3</f>
        <v>4174.3</v>
      </c>
      <c r="L3" s="38">
        <f>SUM(K3:K98)</f>
        <v>20579.3</v>
      </c>
    </row>
    <row r="4" spans="1:13">
      <c r="A4" s="2"/>
      <c r="B4" s="3"/>
      <c r="C4" s="5"/>
      <c r="D4" s="3"/>
      <c r="E4" s="4"/>
      <c r="F4" s="3" t="s">
        <v>77</v>
      </c>
      <c r="G4" s="4">
        <v>6</v>
      </c>
      <c r="H4" s="5">
        <v>300</v>
      </c>
      <c r="I4" s="30">
        <f t="shared" ref="I4:I33" si="0">G4*H4</f>
        <v>1800</v>
      </c>
      <c r="J4" s="3"/>
      <c r="K4" s="3"/>
      <c r="L4" s="3"/>
    </row>
    <row r="5" spans="1:13">
      <c r="A5" s="2"/>
      <c r="B5" s="4"/>
      <c r="C5" s="5"/>
      <c r="D5" s="3"/>
      <c r="E5" s="4"/>
      <c r="F5" s="3" t="s">
        <v>78</v>
      </c>
      <c r="G5" s="4">
        <v>4</v>
      </c>
      <c r="H5" s="5">
        <v>100</v>
      </c>
      <c r="I5" s="30">
        <f t="shared" si="0"/>
        <v>400</v>
      </c>
      <c r="J5" s="3"/>
      <c r="K5" s="3"/>
      <c r="L5" s="3"/>
    </row>
    <row r="6" spans="1:13">
      <c r="A6" s="2"/>
      <c r="B6" s="4"/>
      <c r="C6" s="5"/>
      <c r="D6" s="3"/>
      <c r="E6" s="4"/>
      <c r="F6" s="3" t="s">
        <v>79</v>
      </c>
      <c r="G6" s="4">
        <v>6</v>
      </c>
      <c r="H6" s="5">
        <v>350</v>
      </c>
      <c r="I6" s="30">
        <f t="shared" si="0"/>
        <v>2100</v>
      </c>
      <c r="J6" s="3"/>
      <c r="K6" s="3"/>
      <c r="L6" s="3"/>
    </row>
    <row r="7" spans="1:13">
      <c r="A7" s="2"/>
      <c r="B7" s="4"/>
      <c r="C7" s="5"/>
      <c r="D7" s="3"/>
      <c r="E7" s="4"/>
      <c r="F7" s="3" t="s">
        <v>80</v>
      </c>
      <c r="G7" s="4">
        <v>6</v>
      </c>
      <c r="H7" s="5">
        <v>350</v>
      </c>
      <c r="I7" s="30">
        <f t="shared" si="0"/>
        <v>2100</v>
      </c>
      <c r="J7" s="3"/>
      <c r="K7" s="3"/>
      <c r="L7" s="3"/>
    </row>
    <row r="8" spans="1:13">
      <c r="A8" s="27"/>
      <c r="B8" s="28"/>
      <c r="C8" s="29"/>
      <c r="D8" s="9"/>
      <c r="E8" s="28"/>
      <c r="F8" s="9"/>
      <c r="G8" s="28"/>
      <c r="H8" s="29"/>
      <c r="I8" s="39"/>
      <c r="J8" s="9"/>
      <c r="K8" s="9"/>
      <c r="L8" s="9"/>
    </row>
    <row r="9" spans="1:13">
      <c r="A9" s="2">
        <v>45114</v>
      </c>
      <c r="B9" s="5">
        <v>2478.8000000000002</v>
      </c>
      <c r="C9" s="5">
        <v>950</v>
      </c>
      <c r="D9" s="5">
        <f>SUM(C9,B9)</f>
        <v>3428.8</v>
      </c>
      <c r="E9" s="4">
        <v>4</v>
      </c>
      <c r="F9" s="3" t="s">
        <v>78</v>
      </c>
      <c r="G9" s="4">
        <v>4</v>
      </c>
      <c r="H9" s="5">
        <v>100</v>
      </c>
      <c r="I9" s="30">
        <f t="shared" si="0"/>
        <v>400</v>
      </c>
      <c r="J9" s="30">
        <f>SUM(I9:I15)</f>
        <v>6500</v>
      </c>
      <c r="K9" s="30">
        <f>J9-D9</f>
        <v>3071.2</v>
      </c>
      <c r="L9" s="40"/>
    </row>
    <row r="10" spans="1:13">
      <c r="A10" s="2"/>
      <c r="B10" s="4"/>
      <c r="C10" s="5"/>
      <c r="D10" s="3"/>
      <c r="E10" s="4"/>
      <c r="F10" s="3" t="s">
        <v>81</v>
      </c>
      <c r="G10" s="4">
        <v>7</v>
      </c>
      <c r="H10" s="5">
        <v>150</v>
      </c>
      <c r="I10" s="30">
        <f t="shared" si="0"/>
        <v>1050</v>
      </c>
      <c r="J10" s="3"/>
      <c r="K10" s="3"/>
      <c r="L10" s="3"/>
    </row>
    <row r="11" spans="1:13">
      <c r="A11" s="2"/>
      <c r="B11" s="4"/>
      <c r="C11" s="5"/>
      <c r="D11" s="3"/>
      <c r="E11" s="4"/>
      <c r="F11" s="3" t="s">
        <v>82</v>
      </c>
      <c r="G11" s="4">
        <v>4</v>
      </c>
      <c r="H11" s="5">
        <v>350</v>
      </c>
      <c r="I11" s="30">
        <f t="shared" si="0"/>
        <v>1400</v>
      </c>
      <c r="J11" s="3"/>
      <c r="K11" s="3"/>
      <c r="L11" s="3"/>
    </row>
    <row r="12" spans="1:13">
      <c r="A12" s="2"/>
      <c r="B12" s="4"/>
      <c r="C12" s="5"/>
      <c r="D12" s="3"/>
      <c r="E12" s="4"/>
      <c r="F12" s="3" t="s">
        <v>83</v>
      </c>
      <c r="G12" s="4">
        <v>4</v>
      </c>
      <c r="H12" s="5">
        <v>400</v>
      </c>
      <c r="I12" s="30">
        <f t="shared" si="0"/>
        <v>1600</v>
      </c>
      <c r="J12" s="3"/>
      <c r="K12" s="3"/>
      <c r="L12" s="3"/>
    </row>
    <row r="13" spans="1:13">
      <c r="A13" s="2"/>
      <c r="B13" s="4"/>
      <c r="C13" s="5"/>
      <c r="D13" s="3"/>
      <c r="E13" s="4"/>
      <c r="F13" s="3" t="s">
        <v>84</v>
      </c>
      <c r="G13" s="4">
        <v>2</v>
      </c>
      <c r="H13" s="5">
        <v>300</v>
      </c>
      <c r="I13" s="30">
        <f t="shared" si="0"/>
        <v>600</v>
      </c>
      <c r="J13" s="3"/>
      <c r="K13" s="3"/>
      <c r="L13" s="3"/>
    </row>
    <row r="14" spans="1:13">
      <c r="A14" s="2"/>
      <c r="B14" s="5"/>
      <c r="C14" s="5"/>
      <c r="D14" s="30"/>
      <c r="E14" s="4"/>
      <c r="F14" s="3" t="s">
        <v>9</v>
      </c>
      <c r="G14" s="4">
        <v>6</v>
      </c>
      <c r="H14" s="5">
        <v>200</v>
      </c>
      <c r="I14" s="30">
        <f t="shared" si="0"/>
        <v>1200</v>
      </c>
      <c r="J14" s="30"/>
      <c r="K14" s="30"/>
      <c r="L14" s="30"/>
    </row>
    <row r="15" spans="1:13">
      <c r="A15" s="2"/>
      <c r="B15" s="30"/>
      <c r="C15" s="30"/>
      <c r="D15" s="3"/>
      <c r="E15" s="3"/>
      <c r="F15" s="3" t="s">
        <v>85</v>
      </c>
      <c r="G15" s="4">
        <v>1</v>
      </c>
      <c r="H15" s="5">
        <v>250</v>
      </c>
      <c r="I15" s="30">
        <f t="shared" si="0"/>
        <v>250</v>
      </c>
      <c r="J15" s="3"/>
      <c r="K15" s="3"/>
      <c r="L15" s="3"/>
    </row>
    <row r="16" spans="1:13">
      <c r="A16" s="27"/>
      <c r="B16" s="31"/>
      <c r="C16" s="9"/>
      <c r="D16" s="9"/>
      <c r="E16" s="9"/>
      <c r="F16" s="9"/>
      <c r="G16" s="28"/>
      <c r="H16" s="29"/>
      <c r="I16" s="31"/>
      <c r="J16" s="9"/>
      <c r="K16" s="9"/>
      <c r="L16" s="9"/>
    </row>
    <row r="17" spans="1:12">
      <c r="A17" s="2">
        <v>45117</v>
      </c>
      <c r="B17" s="30">
        <v>5880</v>
      </c>
      <c r="C17" s="30">
        <v>1600</v>
      </c>
      <c r="D17" s="5">
        <f>SUM(C17,B17)</f>
        <v>7480</v>
      </c>
      <c r="E17" s="4">
        <v>10</v>
      </c>
      <c r="F17" s="3" t="s">
        <v>86</v>
      </c>
      <c r="G17" s="4">
        <v>8</v>
      </c>
      <c r="H17" s="5">
        <v>100</v>
      </c>
      <c r="I17" s="30">
        <f t="shared" si="0"/>
        <v>800</v>
      </c>
      <c r="J17" s="30">
        <f>SUM(I17:I21)</f>
        <v>12640</v>
      </c>
      <c r="K17" s="30">
        <f>J17-D17</f>
        <v>5160</v>
      </c>
      <c r="L17" s="3"/>
    </row>
    <row r="18" spans="1:12">
      <c r="A18" s="2"/>
      <c r="B18" s="30"/>
      <c r="C18" s="3"/>
      <c r="D18" s="3"/>
      <c r="E18" s="4"/>
      <c r="F18" s="3" t="s">
        <v>87</v>
      </c>
      <c r="G18" s="4">
        <v>10</v>
      </c>
      <c r="H18" s="5">
        <v>250</v>
      </c>
      <c r="I18" s="30">
        <f t="shared" si="0"/>
        <v>2500</v>
      </c>
      <c r="J18" s="3"/>
      <c r="K18" s="3"/>
      <c r="L18" s="3"/>
    </row>
    <row r="19" spans="1:12">
      <c r="A19" s="2"/>
      <c r="B19" s="30"/>
      <c r="C19" s="3"/>
      <c r="D19" s="3"/>
      <c r="E19" s="4"/>
      <c r="F19" s="3" t="s">
        <v>88</v>
      </c>
      <c r="G19" s="4">
        <v>10</v>
      </c>
      <c r="H19" s="5">
        <v>80</v>
      </c>
      <c r="I19" s="30">
        <f t="shared" si="0"/>
        <v>800</v>
      </c>
      <c r="J19" s="3"/>
      <c r="K19" s="3"/>
      <c r="L19" s="3"/>
    </row>
    <row r="20" spans="1:12">
      <c r="A20" s="2"/>
      <c r="B20" s="30"/>
      <c r="C20" s="3"/>
      <c r="D20" s="3"/>
      <c r="E20" s="4"/>
      <c r="F20" s="3" t="s">
        <v>89</v>
      </c>
      <c r="G20" s="4">
        <v>28</v>
      </c>
      <c r="H20" s="5">
        <v>180</v>
      </c>
      <c r="I20" s="30">
        <f t="shared" si="0"/>
        <v>5040</v>
      </c>
      <c r="J20" s="3"/>
      <c r="K20" s="3"/>
      <c r="L20" s="3"/>
    </row>
    <row r="21" spans="1:12">
      <c r="A21" s="2"/>
      <c r="B21" s="30"/>
      <c r="C21" s="3"/>
      <c r="D21" s="3"/>
      <c r="E21" s="4"/>
      <c r="F21" s="3" t="s">
        <v>80</v>
      </c>
      <c r="G21" s="4">
        <v>10</v>
      </c>
      <c r="H21" s="5">
        <v>350</v>
      </c>
      <c r="I21" s="30">
        <f t="shared" si="0"/>
        <v>3500</v>
      </c>
      <c r="J21" s="3"/>
      <c r="K21" s="3"/>
      <c r="L21" s="3"/>
    </row>
    <row r="22" spans="1:12">
      <c r="A22" s="32"/>
      <c r="B22" s="33"/>
      <c r="C22" s="34"/>
      <c r="D22" s="34"/>
      <c r="E22" s="35"/>
      <c r="F22" s="34"/>
      <c r="G22" s="35"/>
      <c r="H22" s="36"/>
      <c r="I22" s="34"/>
      <c r="J22" s="34"/>
      <c r="K22" s="34"/>
      <c r="L22" s="34"/>
    </row>
    <row r="23" spans="1:12">
      <c r="A23" s="2">
        <v>45119</v>
      </c>
      <c r="B23" s="5">
        <v>2152</v>
      </c>
      <c r="C23" s="5">
        <v>600</v>
      </c>
      <c r="D23" s="5">
        <f>SUM(C23,B23)</f>
        <v>2752</v>
      </c>
      <c r="E23" s="4">
        <v>4</v>
      </c>
      <c r="F23" s="3" t="s">
        <v>90</v>
      </c>
      <c r="G23" s="4">
        <v>4</v>
      </c>
      <c r="H23" s="5">
        <v>250</v>
      </c>
      <c r="I23" s="30">
        <f t="shared" si="0"/>
        <v>1000</v>
      </c>
      <c r="J23" s="30">
        <f>SUM(I23:I27)</f>
        <v>5880</v>
      </c>
      <c r="K23" s="30">
        <f>J23-D23</f>
        <v>3128</v>
      </c>
      <c r="L23" s="3"/>
    </row>
    <row r="24" spans="1:12">
      <c r="A24" s="3"/>
      <c r="B24" s="5"/>
      <c r="C24" s="5"/>
      <c r="D24" s="5"/>
      <c r="E24" s="3"/>
      <c r="F24" s="3" t="s">
        <v>16</v>
      </c>
      <c r="G24" s="4">
        <v>4</v>
      </c>
      <c r="H24" s="5">
        <v>80</v>
      </c>
      <c r="I24" s="30">
        <f t="shared" si="0"/>
        <v>320</v>
      </c>
      <c r="J24" s="3"/>
      <c r="K24" s="3"/>
      <c r="L24" s="3"/>
    </row>
    <row r="25" spans="1:12">
      <c r="A25" s="3"/>
      <c r="B25" s="5"/>
      <c r="C25" s="5"/>
      <c r="D25" s="5"/>
      <c r="E25" s="3"/>
      <c r="F25" s="3" t="s">
        <v>83</v>
      </c>
      <c r="G25" s="4">
        <v>4</v>
      </c>
      <c r="H25" s="5">
        <v>500</v>
      </c>
      <c r="I25" s="30">
        <f t="shared" si="0"/>
        <v>2000</v>
      </c>
      <c r="J25" s="3"/>
      <c r="K25" s="3"/>
      <c r="L25" s="3"/>
    </row>
    <row r="26" spans="1:12">
      <c r="A26" s="3"/>
      <c r="B26" s="5"/>
      <c r="C26" s="5"/>
      <c r="D26" s="5"/>
      <c r="E26" s="3"/>
      <c r="F26" s="3" t="s">
        <v>89</v>
      </c>
      <c r="G26" s="4">
        <v>12</v>
      </c>
      <c r="H26" s="5">
        <v>180</v>
      </c>
      <c r="I26" s="30">
        <f t="shared" si="0"/>
        <v>2160</v>
      </c>
      <c r="J26" s="3"/>
      <c r="K26" s="3"/>
      <c r="L26" s="3"/>
    </row>
    <row r="27" spans="1:12">
      <c r="A27" s="3"/>
      <c r="B27" s="5"/>
      <c r="C27" s="5"/>
      <c r="D27" s="5"/>
      <c r="E27" s="3"/>
      <c r="F27" s="3" t="s">
        <v>86</v>
      </c>
      <c r="G27" s="4">
        <v>4</v>
      </c>
      <c r="H27" s="5">
        <v>100</v>
      </c>
      <c r="I27" s="30">
        <f t="shared" si="0"/>
        <v>400</v>
      </c>
      <c r="J27" s="3"/>
      <c r="K27" s="3"/>
      <c r="L27" s="3"/>
    </row>
    <row r="28" spans="1:12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</row>
    <row r="29" spans="1:12">
      <c r="A29" s="2">
        <v>45128</v>
      </c>
      <c r="B29" s="5">
        <v>678.2</v>
      </c>
      <c r="C29" s="5">
        <v>300</v>
      </c>
      <c r="D29" s="5">
        <f>SUM(C29,B29)</f>
        <v>978.2</v>
      </c>
      <c r="E29" s="4">
        <v>1</v>
      </c>
      <c r="F29" s="3" t="s">
        <v>90</v>
      </c>
      <c r="G29" s="4">
        <v>1</v>
      </c>
      <c r="H29" s="5">
        <v>250</v>
      </c>
      <c r="I29" s="30">
        <f t="shared" si="0"/>
        <v>250</v>
      </c>
      <c r="J29" s="30">
        <f>SUM(I29:I33)</f>
        <v>1510</v>
      </c>
      <c r="K29" s="30">
        <f>J29-D29</f>
        <v>531.79999999999995</v>
      </c>
      <c r="L29" s="3"/>
    </row>
    <row r="30" spans="1:12">
      <c r="A30" s="3"/>
      <c r="B30" s="5"/>
      <c r="C30" s="5"/>
      <c r="D30" s="5"/>
      <c r="E30" s="4"/>
      <c r="F30" s="3" t="s">
        <v>120</v>
      </c>
      <c r="G30" s="4">
        <v>1</v>
      </c>
      <c r="H30" s="5">
        <v>350</v>
      </c>
      <c r="I30" s="30">
        <f t="shared" si="0"/>
        <v>350</v>
      </c>
      <c r="J30" s="3"/>
      <c r="K30" s="3"/>
      <c r="L30" s="3"/>
    </row>
    <row r="31" spans="1:12">
      <c r="A31" s="3"/>
      <c r="B31" s="5"/>
      <c r="C31" s="5"/>
      <c r="D31" s="5"/>
      <c r="E31" s="4"/>
      <c r="F31" s="3" t="s">
        <v>122</v>
      </c>
      <c r="G31" s="4">
        <v>1</v>
      </c>
      <c r="H31" s="5">
        <v>350</v>
      </c>
      <c r="I31" s="30">
        <f t="shared" si="0"/>
        <v>350</v>
      </c>
      <c r="J31" s="3"/>
      <c r="K31" s="3"/>
      <c r="L31" s="3"/>
    </row>
    <row r="32" spans="1:12">
      <c r="A32" s="3"/>
      <c r="B32" s="5"/>
      <c r="C32" s="5"/>
      <c r="D32" s="5"/>
      <c r="E32" s="4"/>
      <c r="F32" s="3" t="s">
        <v>123</v>
      </c>
      <c r="G32" s="4">
        <v>2</v>
      </c>
      <c r="H32" s="5">
        <v>100</v>
      </c>
      <c r="I32" s="30">
        <f t="shared" si="0"/>
        <v>200</v>
      </c>
      <c r="J32" s="3"/>
      <c r="K32" s="3"/>
      <c r="L32" s="3"/>
    </row>
    <row r="33" spans="1:12">
      <c r="A33" s="3"/>
      <c r="B33" s="5"/>
      <c r="C33" s="5"/>
      <c r="D33" s="5"/>
      <c r="E33" s="4"/>
      <c r="F33" s="3" t="s">
        <v>124</v>
      </c>
      <c r="G33" s="4">
        <v>2</v>
      </c>
      <c r="H33" s="5">
        <v>180</v>
      </c>
      <c r="I33" s="30">
        <f t="shared" si="0"/>
        <v>360</v>
      </c>
      <c r="J33" s="3"/>
      <c r="K33" s="3"/>
      <c r="L33" s="3"/>
    </row>
    <row r="34" spans="1:12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</row>
    <row r="35" spans="1:12">
      <c r="A35" s="2">
        <v>45131</v>
      </c>
      <c r="B35" s="5">
        <v>2056</v>
      </c>
      <c r="C35" s="5">
        <v>100</v>
      </c>
      <c r="D35" s="5">
        <f>SUM(C35,B35)</f>
        <v>2156</v>
      </c>
      <c r="E35" s="4">
        <v>5</v>
      </c>
      <c r="F35" s="3" t="s">
        <v>80</v>
      </c>
      <c r="G35" s="4">
        <v>5</v>
      </c>
      <c r="H35" s="5">
        <v>350</v>
      </c>
      <c r="I35" s="30">
        <f t="shared" ref="I35:I38" si="1">G35*H35</f>
        <v>1750</v>
      </c>
      <c r="J35" s="30">
        <f>SUM(I35:I39)</f>
        <v>6670</v>
      </c>
      <c r="K35" s="30">
        <f>J35-D35</f>
        <v>4514</v>
      </c>
      <c r="L35" s="3"/>
    </row>
    <row r="36" spans="1:12">
      <c r="A36" s="58"/>
      <c r="B36" s="5"/>
      <c r="C36" s="5"/>
      <c r="D36" s="5"/>
      <c r="E36" s="59"/>
      <c r="F36" s="58" t="s">
        <v>120</v>
      </c>
      <c r="G36" s="59">
        <v>4</v>
      </c>
      <c r="H36" s="60">
        <v>350</v>
      </c>
      <c r="I36" s="30">
        <f t="shared" si="1"/>
        <v>1400</v>
      </c>
      <c r="J36" s="60"/>
      <c r="K36" s="60"/>
      <c r="L36" s="60"/>
    </row>
    <row r="37" spans="1:12">
      <c r="A37" s="58"/>
      <c r="B37" s="58"/>
      <c r="C37" s="58"/>
      <c r="D37" s="58"/>
      <c r="E37" s="59"/>
      <c r="F37" s="58" t="s">
        <v>16</v>
      </c>
      <c r="G37" s="59">
        <v>10</v>
      </c>
      <c r="H37" s="60">
        <v>100</v>
      </c>
      <c r="I37" s="30">
        <f t="shared" si="1"/>
        <v>1000</v>
      </c>
      <c r="J37" s="60"/>
      <c r="K37" s="60"/>
      <c r="L37" s="60"/>
    </row>
    <row r="38" spans="1:12">
      <c r="A38" s="58"/>
      <c r="B38" s="58"/>
      <c r="C38" s="58"/>
      <c r="D38" s="58"/>
      <c r="E38" s="58"/>
      <c r="F38" s="58" t="s">
        <v>89</v>
      </c>
      <c r="G38" s="59">
        <v>14</v>
      </c>
      <c r="H38" s="60">
        <v>180</v>
      </c>
      <c r="I38" s="30">
        <f t="shared" si="1"/>
        <v>2520</v>
      </c>
      <c r="J38" s="60"/>
      <c r="K38" s="60"/>
      <c r="L38" s="60"/>
    </row>
    <row r="39" spans="1:12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</row>
    <row r="40" spans="1:12">
      <c r="A40" s="58"/>
      <c r="B40" s="58"/>
      <c r="C40" s="58"/>
      <c r="D40" s="58"/>
      <c r="E40" s="58"/>
      <c r="F40" s="58"/>
      <c r="G40" s="59"/>
      <c r="H40" s="60"/>
      <c r="I40" s="30"/>
      <c r="J40" s="60"/>
      <c r="K40" s="60"/>
      <c r="L40" s="60"/>
    </row>
    <row r="41" spans="1:12">
      <c r="A41" s="58"/>
      <c r="B41" s="58"/>
      <c r="C41" s="58"/>
      <c r="D41" s="58"/>
      <c r="E41" s="58"/>
      <c r="F41" s="58"/>
      <c r="G41" s="59"/>
      <c r="H41" s="60"/>
      <c r="I41" s="30"/>
      <c r="J41" s="60"/>
      <c r="K41" s="60"/>
      <c r="L41" s="60"/>
    </row>
    <row r="42" spans="1:12">
      <c r="A42" s="58"/>
      <c r="B42" s="58"/>
      <c r="C42" s="58"/>
      <c r="D42" s="58"/>
      <c r="E42" s="58"/>
      <c r="F42" s="58"/>
      <c r="G42" s="59"/>
      <c r="H42" s="60"/>
      <c r="I42" s="60"/>
      <c r="J42" s="60"/>
      <c r="K42" s="60"/>
      <c r="L42" s="60"/>
    </row>
    <row r="43" spans="1:12">
      <c r="A43" s="58"/>
      <c r="B43" s="58"/>
      <c r="C43" s="58"/>
      <c r="D43" s="58"/>
      <c r="E43" s="58"/>
      <c r="F43" s="58"/>
      <c r="G43" s="59"/>
      <c r="H43" s="60"/>
      <c r="I43" s="60"/>
      <c r="J43" s="60"/>
      <c r="K43" s="60"/>
      <c r="L43" s="60"/>
    </row>
    <row r="44" spans="1:12">
      <c r="A44" s="58"/>
      <c r="B44" s="58"/>
      <c r="C44" s="58"/>
      <c r="D44" s="58"/>
      <c r="E44" s="58"/>
      <c r="F44" s="58"/>
      <c r="G44" s="59"/>
      <c r="H44" s="60"/>
      <c r="I44" s="60"/>
      <c r="J44" s="60"/>
      <c r="K44" s="60"/>
      <c r="L44" s="60"/>
    </row>
    <row r="45" spans="1:12">
      <c r="A45" s="58"/>
      <c r="B45" s="58"/>
      <c r="C45" s="58"/>
      <c r="D45" s="58"/>
      <c r="E45" s="58"/>
      <c r="F45" s="58"/>
      <c r="G45" s="59"/>
      <c r="H45" s="60"/>
      <c r="I45" s="60"/>
      <c r="J45" s="60"/>
      <c r="K45" s="60"/>
      <c r="L45" s="60"/>
    </row>
    <row r="46" spans="1:12">
      <c r="A46" s="58"/>
      <c r="B46" s="58"/>
      <c r="C46" s="58"/>
      <c r="D46" s="58"/>
      <c r="E46" s="58"/>
      <c r="F46" s="58"/>
      <c r="G46" s="59"/>
      <c r="H46" s="60"/>
      <c r="I46" s="60"/>
      <c r="J46" s="60"/>
      <c r="K46" s="60"/>
      <c r="L46" s="60"/>
    </row>
    <row r="47" spans="1:12">
      <c r="A47" s="58"/>
      <c r="B47" s="58"/>
      <c r="C47" s="58"/>
      <c r="D47" s="58"/>
      <c r="E47" s="58"/>
      <c r="F47" s="58"/>
      <c r="G47" s="59"/>
      <c r="H47" s="60"/>
      <c r="I47" s="60"/>
      <c r="J47" s="60"/>
      <c r="K47" s="60"/>
      <c r="L47" s="60"/>
    </row>
    <row r="48" spans="1:12">
      <c r="H48" s="61"/>
      <c r="I48" s="61"/>
      <c r="J48" s="61"/>
      <c r="K48" s="61"/>
      <c r="L48" s="61"/>
    </row>
  </sheetData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2"/>
  <sheetViews>
    <sheetView topLeftCell="A2" workbookViewId="0">
      <selection activeCell="M8" sqref="M8"/>
    </sheetView>
  </sheetViews>
  <sheetFormatPr baseColWidth="10" defaultColWidth="9" defaultRowHeight="14.4"/>
  <cols>
    <col min="1" max="2" width="10.33203125" customWidth="1"/>
    <col min="4" max="4" width="17.33203125" customWidth="1"/>
    <col min="5" max="5" width="18.33203125" customWidth="1"/>
    <col min="6" max="8" width="10.6640625" customWidth="1"/>
    <col min="10" max="10" width="15.6640625" customWidth="1"/>
    <col min="11" max="11" width="15.33203125" customWidth="1"/>
    <col min="12" max="12" width="14.88671875" customWidth="1"/>
  </cols>
  <sheetData>
    <row r="3" spans="1:12">
      <c r="A3" s="18" t="s">
        <v>64</v>
      </c>
      <c r="B3" s="18" t="s">
        <v>65</v>
      </c>
      <c r="C3" s="18" t="s">
        <v>66</v>
      </c>
      <c r="D3" s="18" t="s">
        <v>67</v>
      </c>
      <c r="E3" s="18" t="s">
        <v>68</v>
      </c>
      <c r="F3" s="18" t="s">
        <v>69</v>
      </c>
      <c r="G3" s="18" t="s">
        <v>70</v>
      </c>
      <c r="H3" s="18" t="s">
        <v>71</v>
      </c>
      <c r="I3" s="18" t="s">
        <v>72</v>
      </c>
      <c r="J3" s="18" t="s">
        <v>73</v>
      </c>
      <c r="K3" s="18" t="s">
        <v>74</v>
      </c>
      <c r="L3" s="18" t="s">
        <v>75</v>
      </c>
    </row>
    <row r="4" spans="1:12">
      <c r="A4" s="19">
        <v>45100</v>
      </c>
      <c r="B4" s="20">
        <v>1918.2</v>
      </c>
      <c r="C4" s="20">
        <v>1200</v>
      </c>
      <c r="D4" s="20">
        <f>SUM(C4,B4)</f>
        <v>3118.2</v>
      </c>
      <c r="E4" s="21">
        <v>6</v>
      </c>
      <c r="F4" t="s">
        <v>76</v>
      </c>
      <c r="G4" s="22">
        <v>24</v>
      </c>
      <c r="H4" s="20">
        <v>150</v>
      </c>
      <c r="I4" s="24">
        <f>G4*H4</f>
        <v>3600</v>
      </c>
      <c r="J4" s="24">
        <f>SUM(I4:I7)</f>
        <v>8700</v>
      </c>
      <c r="K4" s="24">
        <f>J4-D4</f>
        <v>5581.8</v>
      </c>
      <c r="L4" s="25">
        <f>SUM(K4:K31)</f>
        <v>11175.4</v>
      </c>
    </row>
    <row r="5" spans="1:12">
      <c r="C5" s="20"/>
      <c r="E5" s="23"/>
      <c r="F5" t="s">
        <v>91</v>
      </c>
      <c r="G5" s="22">
        <v>6</v>
      </c>
      <c r="H5" s="20">
        <v>400</v>
      </c>
      <c r="I5" s="24">
        <f t="shared" ref="I5:I17" si="0">G5*H5</f>
        <v>2400</v>
      </c>
    </row>
    <row r="6" spans="1:12">
      <c r="B6" s="22"/>
      <c r="C6" s="20"/>
      <c r="E6" s="23"/>
      <c r="F6" t="s">
        <v>78</v>
      </c>
      <c r="G6" s="22">
        <v>6</v>
      </c>
      <c r="H6" s="20">
        <v>100</v>
      </c>
      <c r="I6" s="24">
        <f t="shared" si="0"/>
        <v>600</v>
      </c>
    </row>
    <row r="7" spans="1:12">
      <c r="B7" s="22"/>
      <c r="C7" s="20"/>
      <c r="E7" s="23"/>
      <c r="F7" t="s">
        <v>80</v>
      </c>
      <c r="G7" s="22">
        <v>6</v>
      </c>
      <c r="H7" s="20">
        <v>350</v>
      </c>
      <c r="I7" s="24">
        <f t="shared" si="0"/>
        <v>2100</v>
      </c>
    </row>
    <row r="8" spans="1:12">
      <c r="B8" s="22"/>
      <c r="C8" s="20"/>
      <c r="E8" s="23"/>
      <c r="G8" s="22"/>
      <c r="H8" s="20"/>
      <c r="I8" s="24"/>
    </row>
    <row r="9" spans="1:12">
      <c r="A9" s="19">
        <v>45103</v>
      </c>
      <c r="B9" s="20">
        <v>730.4</v>
      </c>
      <c r="C9" s="20">
        <v>500</v>
      </c>
      <c r="D9" s="24">
        <f>SUM(B9:C9)</f>
        <v>1230.4000000000001</v>
      </c>
      <c r="E9" s="21">
        <v>2</v>
      </c>
      <c r="F9" t="s">
        <v>76</v>
      </c>
      <c r="G9" s="22">
        <v>6</v>
      </c>
      <c r="H9" s="20">
        <v>200</v>
      </c>
      <c r="I9" s="24">
        <f t="shared" si="0"/>
        <v>1200</v>
      </c>
      <c r="J9" s="24">
        <f>SUM(I9:I12)</f>
        <v>2900</v>
      </c>
      <c r="K9" s="24">
        <f>J9-D9</f>
        <v>1669.6</v>
      </c>
    </row>
    <row r="10" spans="1:12">
      <c r="B10" s="22"/>
      <c r="C10" s="20"/>
      <c r="E10" s="23"/>
      <c r="F10" t="s">
        <v>91</v>
      </c>
      <c r="G10" s="22">
        <v>2</v>
      </c>
      <c r="H10" s="20">
        <v>400</v>
      </c>
      <c r="I10" s="24">
        <f t="shared" si="0"/>
        <v>800</v>
      </c>
    </row>
    <row r="11" spans="1:12">
      <c r="B11" s="22"/>
      <c r="C11" s="20"/>
      <c r="E11" s="23"/>
      <c r="F11" t="s">
        <v>78</v>
      </c>
      <c r="G11" s="22">
        <v>2</v>
      </c>
      <c r="H11" s="20">
        <v>100</v>
      </c>
      <c r="I11" s="24">
        <f t="shared" si="0"/>
        <v>200</v>
      </c>
    </row>
    <row r="12" spans="1:12">
      <c r="B12" s="22"/>
      <c r="C12" s="20"/>
      <c r="E12" s="23"/>
      <c r="F12" t="s">
        <v>80</v>
      </c>
      <c r="G12" s="22">
        <v>2</v>
      </c>
      <c r="H12" s="20">
        <v>350</v>
      </c>
      <c r="I12" s="24">
        <f t="shared" si="0"/>
        <v>700</v>
      </c>
    </row>
    <row r="13" spans="1:12">
      <c r="B13" s="22"/>
      <c r="C13" s="20"/>
      <c r="E13" s="23"/>
      <c r="I13" s="24"/>
    </row>
    <row r="14" spans="1:12">
      <c r="A14" s="19">
        <v>45105</v>
      </c>
      <c r="B14" s="20">
        <v>1826</v>
      </c>
      <c r="C14" s="20">
        <v>1500</v>
      </c>
      <c r="D14" s="24">
        <f>SUM(B14:C14)</f>
        <v>3326</v>
      </c>
      <c r="E14" s="21">
        <v>5</v>
      </c>
      <c r="F14" t="s">
        <v>76</v>
      </c>
      <c r="G14" s="22">
        <v>15</v>
      </c>
      <c r="H14" s="20">
        <v>200</v>
      </c>
      <c r="I14" s="24">
        <f t="shared" si="0"/>
        <v>3000</v>
      </c>
      <c r="J14" s="24">
        <f>SUM(I14:I17)</f>
        <v>7250</v>
      </c>
      <c r="K14" s="24">
        <f>J14-D14</f>
        <v>3924</v>
      </c>
    </row>
    <row r="15" spans="1:12">
      <c r="B15" s="24"/>
      <c r="C15" s="24"/>
      <c r="E15" s="23"/>
      <c r="F15" t="s">
        <v>91</v>
      </c>
      <c r="G15" s="22">
        <v>5</v>
      </c>
      <c r="H15" s="20">
        <v>400</v>
      </c>
      <c r="I15" s="24">
        <f t="shared" si="0"/>
        <v>2000</v>
      </c>
    </row>
    <row r="16" spans="1:12">
      <c r="B16" s="24"/>
      <c r="E16" s="23"/>
      <c r="F16" t="s">
        <v>78</v>
      </c>
      <c r="G16" s="22">
        <v>5</v>
      </c>
      <c r="H16" s="20">
        <v>100</v>
      </c>
      <c r="I16" s="24">
        <f t="shared" si="0"/>
        <v>500</v>
      </c>
    </row>
    <row r="17" spans="2:9">
      <c r="B17" s="24"/>
      <c r="E17" s="23"/>
      <c r="F17" t="s">
        <v>80</v>
      </c>
      <c r="G17" s="22">
        <v>5</v>
      </c>
      <c r="H17" s="20">
        <v>350</v>
      </c>
      <c r="I17" s="24">
        <f t="shared" si="0"/>
        <v>1750</v>
      </c>
    </row>
    <row r="18" spans="2:9">
      <c r="B18" s="24"/>
      <c r="E18" s="23"/>
    </row>
    <row r="19" spans="2:9">
      <c r="B19" s="24"/>
      <c r="E19" s="23"/>
    </row>
    <row r="20" spans="2:9">
      <c r="B20" s="24"/>
    </row>
    <row r="21" spans="2:9">
      <c r="B21" s="24"/>
    </row>
    <row r="22" spans="2:9">
      <c r="B22" s="24"/>
    </row>
  </sheetData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zoomScale="85" zoomScaleNormal="85" workbookViewId="0">
      <selection activeCell="A13" sqref="A13:E13"/>
    </sheetView>
  </sheetViews>
  <sheetFormatPr baseColWidth="10" defaultColWidth="10" defaultRowHeight="14.4"/>
  <sheetData>
    <row r="2" spans="1:5">
      <c r="A2" s="56" t="s">
        <v>92</v>
      </c>
      <c r="B2" s="56"/>
      <c r="C2" s="56"/>
      <c r="D2" s="56"/>
      <c r="E2" s="56"/>
    </row>
    <row r="3" spans="1:5">
      <c r="A3" s="11" t="s">
        <v>93</v>
      </c>
      <c r="B3" s="11" t="s">
        <v>94</v>
      </c>
      <c r="C3" s="11" t="s">
        <v>95</v>
      </c>
      <c r="D3" s="11" t="s">
        <v>96</v>
      </c>
      <c r="E3" s="11" t="s">
        <v>97</v>
      </c>
    </row>
    <row r="4" spans="1:5">
      <c r="A4" s="12">
        <v>45117</v>
      </c>
      <c r="B4" s="13">
        <v>77</v>
      </c>
      <c r="C4" s="4">
        <v>2453633</v>
      </c>
      <c r="D4" s="4" t="s">
        <v>98</v>
      </c>
      <c r="E4" s="3" t="s">
        <v>119</v>
      </c>
    </row>
    <row r="5" spans="1:5">
      <c r="A5" s="14"/>
      <c r="B5" s="15"/>
      <c r="C5" s="16"/>
      <c r="D5" s="16"/>
      <c r="E5" s="17"/>
    </row>
    <row r="6" spans="1:5">
      <c r="A6" s="12">
        <v>45128</v>
      </c>
      <c r="B6" s="4">
        <v>86</v>
      </c>
      <c r="C6" s="59">
        <v>2477708</v>
      </c>
      <c r="D6" s="58"/>
      <c r="E6" s="59" t="s">
        <v>98</v>
      </c>
    </row>
    <row r="7" spans="1:5">
      <c r="A7" s="14"/>
      <c r="B7" s="15"/>
      <c r="C7" s="16"/>
      <c r="D7" s="16"/>
      <c r="E7" s="17"/>
    </row>
    <row r="8" spans="1:5">
      <c r="A8" s="2">
        <v>45131</v>
      </c>
      <c r="B8" s="4">
        <v>87</v>
      </c>
      <c r="C8" s="59">
        <v>2484790</v>
      </c>
      <c r="D8" s="58"/>
      <c r="E8" s="59" t="s">
        <v>98</v>
      </c>
    </row>
    <row r="9" spans="1:5">
      <c r="A9" s="2"/>
      <c r="B9" s="4"/>
      <c r="C9" s="59">
        <v>2484599</v>
      </c>
      <c r="D9" s="58"/>
      <c r="E9" s="59" t="s">
        <v>98</v>
      </c>
    </row>
    <row r="10" spans="1:5">
      <c r="A10" s="2"/>
      <c r="B10" s="4"/>
      <c r="C10" s="59">
        <v>2483991</v>
      </c>
      <c r="D10" s="58"/>
      <c r="E10" s="59" t="s">
        <v>98</v>
      </c>
    </row>
    <row r="11" spans="1:5">
      <c r="A11" s="2"/>
      <c r="B11" s="4"/>
      <c r="C11" s="59">
        <v>2483890</v>
      </c>
      <c r="D11" s="58"/>
      <c r="E11" s="59" t="s">
        <v>98</v>
      </c>
    </row>
    <row r="12" spans="1:5">
      <c r="A12" s="2"/>
      <c r="B12" s="4"/>
      <c r="C12" s="59">
        <v>2483895</v>
      </c>
      <c r="D12" s="58"/>
      <c r="E12" s="59" t="s">
        <v>98</v>
      </c>
    </row>
    <row r="13" spans="1:5">
      <c r="A13" s="14"/>
      <c r="B13" s="14"/>
      <c r="C13" s="14"/>
      <c r="D13" s="14"/>
      <c r="E13" s="14"/>
    </row>
    <row r="14" spans="1:5">
      <c r="A14" s="58"/>
      <c r="B14" s="59"/>
      <c r="C14" s="59"/>
      <c r="D14" s="58"/>
      <c r="E14" s="59"/>
    </row>
    <row r="15" spans="1:5">
      <c r="A15" s="2"/>
      <c r="B15" s="13"/>
      <c r="C15" s="4"/>
      <c r="D15" s="4"/>
      <c r="E15" s="4"/>
    </row>
    <row r="16" spans="1:5">
      <c r="A16" s="2"/>
      <c r="B16" s="13"/>
      <c r="C16" s="4"/>
      <c r="D16" s="4"/>
      <c r="E16" s="4"/>
    </row>
    <row r="17" spans="1:5">
      <c r="A17" s="2"/>
      <c r="B17" s="13"/>
      <c r="C17" s="4"/>
      <c r="D17" s="4"/>
      <c r="E17" s="4"/>
    </row>
    <row r="18" spans="1:5">
      <c r="A18" s="2"/>
      <c r="B18" s="13"/>
      <c r="C18" s="4"/>
      <c r="D18" s="4"/>
      <c r="E18" s="4"/>
    </row>
    <row r="19" spans="1:5">
      <c r="A19" s="14"/>
      <c r="B19" s="14"/>
      <c r="C19" s="14"/>
      <c r="D19" s="14"/>
      <c r="E19" s="14"/>
    </row>
    <row r="20" spans="1:5">
      <c r="A20" s="2"/>
      <c r="B20" s="13"/>
      <c r="C20" s="4"/>
      <c r="D20" s="3"/>
      <c r="E20" s="3"/>
    </row>
    <row r="21" spans="1:5">
      <c r="A21" s="2"/>
      <c r="B21" s="13"/>
      <c r="C21" s="4"/>
      <c r="D21" s="3"/>
      <c r="E21" s="3"/>
    </row>
    <row r="22" spans="1:5">
      <c r="A22" s="2"/>
      <c r="B22" s="13"/>
      <c r="C22" s="4"/>
      <c r="D22" s="3"/>
      <c r="E22" s="3"/>
    </row>
    <row r="23" spans="1:5">
      <c r="A23" s="2"/>
      <c r="B23" s="13"/>
      <c r="C23" s="4"/>
      <c r="D23" s="3"/>
      <c r="E23" s="3"/>
    </row>
    <row r="24" spans="1:5">
      <c r="A24" s="2"/>
      <c r="B24" s="13"/>
      <c r="C24" s="4"/>
      <c r="D24" s="3"/>
      <c r="E24" s="3"/>
    </row>
    <row r="25" spans="1:5">
      <c r="A25" s="2"/>
      <c r="B25" s="13"/>
      <c r="C25" s="4"/>
      <c r="D25" s="3"/>
      <c r="E25" s="3"/>
    </row>
    <row r="26" spans="1:5">
      <c r="A26" s="2"/>
      <c r="B26" s="13"/>
      <c r="C26" s="4"/>
      <c r="D26" s="3"/>
      <c r="E26" s="3"/>
    </row>
    <row r="27" spans="1:5">
      <c r="A27" s="2"/>
      <c r="B27" s="13"/>
      <c r="C27" s="4"/>
      <c r="D27" s="3"/>
      <c r="E27" s="3"/>
    </row>
  </sheetData>
  <mergeCells count="1">
    <mergeCell ref="A2:E2"/>
  </mergeCells>
  <pageMargins left="0.69930555555555596" right="0.69930555555555596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zoomScale="97" zoomScaleNormal="97" workbookViewId="0">
      <selection activeCell="C2" sqref="C2"/>
    </sheetView>
  </sheetViews>
  <sheetFormatPr baseColWidth="10" defaultColWidth="10" defaultRowHeight="14.4"/>
  <cols>
    <col min="1" max="1" width="21.109375" customWidth="1"/>
    <col min="2" max="2" width="17" customWidth="1"/>
    <col min="3" max="3" width="11.88671875" customWidth="1"/>
    <col min="7" max="7" width="15.6640625" customWidth="1"/>
  </cols>
  <sheetData>
    <row r="1" spans="1:8">
      <c r="A1" s="1" t="s">
        <v>93</v>
      </c>
      <c r="B1" s="1" t="s">
        <v>99</v>
      </c>
      <c r="C1" s="1" t="s">
        <v>100</v>
      </c>
      <c r="F1" s="57" t="s">
        <v>101</v>
      </c>
      <c r="G1" s="57"/>
      <c r="H1" s="57"/>
    </row>
    <row r="2" spans="1:8">
      <c r="A2" s="2">
        <v>45131</v>
      </c>
      <c r="B2" s="3" t="s">
        <v>121</v>
      </c>
      <c r="C2" s="3" t="s">
        <v>106</v>
      </c>
      <c r="F2" s="3"/>
      <c r="G2" s="4"/>
      <c r="H2" s="5"/>
    </row>
    <row r="3" spans="1:8">
      <c r="A3" s="2"/>
      <c r="B3" s="3"/>
      <c r="C3" s="3"/>
      <c r="F3" s="3"/>
      <c r="G3" s="4"/>
      <c r="H3" s="5"/>
    </row>
    <row r="4" spans="1:8">
      <c r="A4" s="2"/>
      <c r="B4" s="3"/>
      <c r="C4" s="3"/>
      <c r="F4" s="3"/>
      <c r="G4" s="4"/>
      <c r="H4" s="5"/>
    </row>
    <row r="5" spans="1:8">
      <c r="A5" s="3"/>
      <c r="B5" s="3"/>
      <c r="C5" s="3"/>
      <c r="F5" s="3" t="s">
        <v>102</v>
      </c>
      <c r="G5" s="4" t="s">
        <v>103</v>
      </c>
      <c r="H5" s="5">
        <v>200</v>
      </c>
    </row>
    <row r="6" spans="1:8">
      <c r="A6" s="3"/>
      <c r="B6" s="3"/>
      <c r="C6" s="3"/>
      <c r="F6" s="3"/>
      <c r="G6" s="4"/>
      <c r="H6" s="5"/>
    </row>
    <row r="7" spans="1:8">
      <c r="A7" s="2"/>
      <c r="B7" s="3"/>
      <c r="C7" s="3"/>
      <c r="F7" s="3"/>
      <c r="G7" s="4"/>
      <c r="H7" s="5"/>
    </row>
    <row r="8" spans="1:8">
      <c r="A8" s="2"/>
      <c r="B8" s="3"/>
      <c r="C8" s="3"/>
      <c r="F8" s="3" t="s">
        <v>104</v>
      </c>
      <c r="G8" s="4" t="s">
        <v>105</v>
      </c>
      <c r="H8" s="5">
        <v>200</v>
      </c>
    </row>
    <row r="9" spans="1:8">
      <c r="A9" s="2"/>
      <c r="B9" s="3"/>
      <c r="C9" s="3"/>
      <c r="G9" s="4" t="s">
        <v>106</v>
      </c>
      <c r="H9" s="5">
        <v>200</v>
      </c>
    </row>
    <row r="10" spans="1:8">
      <c r="A10" s="2"/>
      <c r="B10" s="3"/>
      <c r="C10" s="3"/>
      <c r="F10" s="3" t="s">
        <v>107</v>
      </c>
      <c r="G10" s="4" t="s">
        <v>108</v>
      </c>
      <c r="H10" s="5">
        <v>400</v>
      </c>
    </row>
    <row r="11" spans="1:8">
      <c r="A11" s="2"/>
      <c r="B11" s="3"/>
      <c r="C11" s="3"/>
      <c r="F11" s="6"/>
      <c r="G11" s="7"/>
      <c r="H11" s="8"/>
    </row>
    <row r="12" spans="1:8">
      <c r="A12" s="2"/>
      <c r="B12" s="3"/>
      <c r="C12" s="3"/>
      <c r="G12" s="7"/>
      <c r="H12" s="8"/>
    </row>
    <row r="13" spans="1:8">
      <c r="A13" s="2"/>
      <c r="B13" s="3"/>
      <c r="C13" s="3"/>
      <c r="G13" s="7"/>
      <c r="H13" s="8"/>
    </row>
    <row r="14" spans="1:8">
      <c r="A14" s="2"/>
      <c r="B14" s="3"/>
      <c r="C14" s="3"/>
      <c r="F14" s="9" t="s">
        <v>109</v>
      </c>
      <c r="G14" s="4"/>
      <c r="H14" s="5">
        <f>SUM(H2:H13)</f>
        <v>1000</v>
      </c>
    </row>
    <row r="18" spans="1:2">
      <c r="A18" t="s">
        <v>110</v>
      </c>
    </row>
    <row r="19" spans="1:2">
      <c r="A19" t="s">
        <v>108</v>
      </c>
      <c r="B19">
        <v>400</v>
      </c>
    </row>
    <row r="21" spans="1:2">
      <c r="A21" t="s">
        <v>111</v>
      </c>
    </row>
    <row r="22" spans="1:2">
      <c r="A22" t="s">
        <v>112</v>
      </c>
      <c r="B22">
        <v>180</v>
      </c>
    </row>
    <row r="23" spans="1:2">
      <c r="A23" t="s">
        <v>113</v>
      </c>
      <c r="B23">
        <v>400</v>
      </c>
    </row>
    <row r="24" spans="1:2">
      <c r="A24" t="s">
        <v>114</v>
      </c>
      <c r="B24">
        <v>100</v>
      </c>
    </row>
    <row r="25" spans="1:2">
      <c r="A25" t="s">
        <v>115</v>
      </c>
      <c r="B25">
        <v>150</v>
      </c>
    </row>
    <row r="26" spans="1:2">
      <c r="A26" t="s">
        <v>116</v>
      </c>
      <c r="B26">
        <v>250</v>
      </c>
    </row>
    <row r="27" spans="1:2">
      <c r="A27" t="s">
        <v>117</v>
      </c>
      <c r="B27">
        <v>250</v>
      </c>
    </row>
    <row r="28" spans="1:2">
      <c r="A28" t="s">
        <v>118</v>
      </c>
      <c r="B28">
        <v>350</v>
      </c>
    </row>
    <row r="36" spans="1:1">
      <c r="A36" s="10"/>
    </row>
  </sheetData>
  <mergeCells count="1">
    <mergeCell ref="F1:H1"/>
  </mergeCell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Cuentas</vt:lpstr>
      <vt:lpstr>JULIO 23</vt:lpstr>
      <vt:lpstr>JUNIO 23</vt:lpstr>
      <vt:lpstr>Ordenes</vt:lpstr>
      <vt:lpstr>Chicos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SM-A105M</dc:creator>
  <cp:lastModifiedBy>Adniel</cp:lastModifiedBy>
  <dcterms:created xsi:type="dcterms:W3CDTF">2006-09-16T16:00:00Z</dcterms:created>
  <dcterms:modified xsi:type="dcterms:W3CDTF">2023-07-25T20:11:25Z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c1f29f26803447c88fc133fecc570062</vt:lpwstr>
  </property>
  <property fmtid="{D5CDD505-2E9C-101B-9397-08002B2CF9AE}" pid="3" name="KSOProductBuildVer">
    <vt:lpwstr>3082-10.2.0.5871</vt:lpwstr>
  </property>
</Properties>
</file>