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k\Downloads\"/>
    </mc:Choice>
  </mc:AlternateContent>
  <xr:revisionPtr revIDLastSave="0" documentId="8_{9DBE19B0-06FE-4500-A4EE-9E5770C2F108}" xr6:coauthVersionLast="47" xr6:coauthVersionMax="47" xr10:uidLastSave="{00000000-0000-0000-0000-000000000000}"/>
  <bookViews>
    <workbookView xWindow="-110" yWindow="-110" windowWidth="19420" windowHeight="10300" xr2:uid="{FEEAE53B-BFD3-4CA1-A158-2D938F3003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5" i="1" l="1"/>
  <c r="F56" i="1"/>
  <c r="F57" i="1"/>
  <c r="F58" i="1"/>
  <c r="F59" i="1"/>
  <c r="E55" i="1"/>
  <c r="E56" i="1"/>
  <c r="E57" i="1"/>
  <c r="E58" i="1"/>
  <c r="E59" i="1"/>
  <c r="D55" i="1"/>
  <c r="D56" i="1"/>
  <c r="D57" i="1"/>
  <c r="D58" i="1"/>
  <c r="D59" i="1"/>
  <c r="E51" i="1"/>
  <c r="F46" i="1"/>
  <c r="F47" i="1"/>
  <c r="F48" i="1"/>
  <c r="F49" i="1"/>
  <c r="E46" i="1"/>
  <c r="E47" i="1"/>
  <c r="E48" i="1"/>
  <c r="E49" i="1"/>
  <c r="C46" i="1"/>
  <c r="D46" i="1" s="1"/>
  <c r="C47" i="1"/>
  <c r="D47" i="1" s="1"/>
  <c r="C48" i="1"/>
  <c r="D48" i="1" s="1"/>
  <c r="C49" i="1"/>
  <c r="D49" i="1" s="1"/>
  <c r="B32" i="1"/>
  <c r="B33" i="1"/>
  <c r="B34" i="1"/>
  <c r="B35" i="1"/>
  <c r="B36" i="1"/>
  <c r="B37" i="1"/>
  <c r="B20" i="1"/>
  <c r="B21" i="1"/>
  <c r="B22" i="1"/>
  <c r="B23" i="1"/>
  <c r="B24" i="1"/>
  <c r="B19" i="1"/>
  <c r="D2" i="1"/>
  <c r="E2" i="1" s="1"/>
  <c r="D3" i="1"/>
  <c r="E3" i="1" s="1"/>
  <c r="D4" i="1"/>
  <c r="E4" i="1" s="1"/>
  <c r="D5" i="1"/>
  <c r="E5" i="1" s="1"/>
  <c r="D6" i="1"/>
  <c r="E6" i="1" s="1"/>
</calcChain>
</file>

<file path=xl/sharedStrings.xml><?xml version="1.0" encoding="utf-8"?>
<sst xmlns="http://schemas.openxmlformats.org/spreadsheetml/2006/main" count="61" uniqueCount="52">
  <si>
    <t>Task Name</t>
  </si>
  <si>
    <t>Task Start Date</t>
  </si>
  <si>
    <t>Duration(Working days)</t>
  </si>
  <si>
    <t>Task End Date</t>
  </si>
  <si>
    <t>Task 1</t>
  </si>
  <si>
    <t>Task 2</t>
  </si>
  <si>
    <t>Task 3</t>
  </si>
  <si>
    <t>Task 4</t>
  </si>
  <si>
    <t>Task 5</t>
  </si>
  <si>
    <t>Holidays</t>
  </si>
  <si>
    <t>Days</t>
  </si>
  <si>
    <t>Fri</t>
  </si>
  <si>
    <t>Wed</t>
  </si>
  <si>
    <r>
      <t xml:space="preserve">1. Select the entire </t>
    </r>
    <r>
      <rPr>
        <b/>
        <sz val="10"/>
        <color theme="1"/>
        <rFont val="Arial Unicode MS"/>
      </rPr>
      <t>Task Start Date</t>
    </r>
    <r>
      <rPr>
        <sz val="11"/>
        <color theme="1"/>
        <rFont val="Calibri"/>
        <family val="2"/>
        <scheme val="minor"/>
      </rPr>
      <t xml:space="preserve"> column (Column B)</t>
    </r>
  </si>
  <si>
    <r>
      <t xml:space="preserve">2. Go to the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 tab → Click </t>
    </r>
    <r>
      <rPr>
        <b/>
        <sz val="11"/>
        <color theme="1"/>
        <rFont val="Calibri"/>
        <family val="2"/>
        <scheme val="minor"/>
      </rPr>
      <t>Text to Columns</t>
    </r>
  </si>
  <si>
    <t>3. Choose:</t>
  </si>
  <si>
    <r>
      <t>Delimited</t>
    </r>
    <r>
      <rPr>
        <sz val="11"/>
        <color theme="1"/>
        <rFont val="Calibri"/>
        <family val="2"/>
        <scheme val="minor"/>
      </rPr>
      <t xml:space="preserve"> → Click </t>
    </r>
    <r>
      <rPr>
        <b/>
        <sz val="11"/>
        <color theme="1"/>
        <rFont val="Calibri"/>
        <family val="2"/>
        <scheme val="minor"/>
      </rPr>
      <t>Next</t>
    </r>
  </si>
  <si>
    <r>
      <t xml:space="preserve">(Don't select any delimiter) → Click </t>
    </r>
    <r>
      <rPr>
        <b/>
        <sz val="11"/>
        <color theme="1"/>
        <rFont val="Calibri"/>
        <family val="2"/>
        <scheme val="minor"/>
      </rPr>
      <t>Next</t>
    </r>
  </si>
  <si>
    <r>
      <t xml:space="preserve">Choose </t>
    </r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 xml:space="preserve"> → Format as </t>
    </r>
    <r>
      <rPr>
        <b/>
        <sz val="11"/>
        <color theme="1"/>
        <rFont val="Calibri"/>
        <family val="2"/>
        <scheme val="minor"/>
      </rPr>
      <t>DMY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MDY</t>
    </r>
    <r>
      <rPr>
        <sz val="11"/>
        <color theme="1"/>
        <rFont val="Calibri"/>
        <family val="2"/>
        <scheme val="minor"/>
      </rPr>
      <t xml:space="preserve"> (whichever matches your dates)</t>
    </r>
  </si>
  <si>
    <r>
      <t xml:space="preserve">4. Click </t>
    </r>
    <r>
      <rPr>
        <b/>
        <sz val="11"/>
        <color theme="1"/>
        <rFont val="Calibri"/>
        <family val="2"/>
        <scheme val="minor"/>
      </rPr>
      <t>Finish</t>
    </r>
  </si>
  <si>
    <t>#Workdays-&gt; by defalut sat,sun weekend consider krta</t>
  </si>
  <si>
    <t>agr weekend customize krna to workdays.intl use krty</t>
  </si>
  <si>
    <t>Net workdays</t>
  </si>
  <si>
    <r>
      <t>11</t>
    </r>
    <r>
      <rPr>
        <sz val="11"/>
        <color theme="1"/>
        <rFont val="Calibri"/>
        <family val="2"/>
        <scheme val="minor"/>
      </rPr>
      <t xml:space="preserve"> days — because it's </t>
    </r>
    <r>
      <rPr>
        <b/>
        <sz val="11"/>
        <color theme="1"/>
        <rFont val="Calibri"/>
        <family val="2"/>
        <scheme val="minor"/>
      </rPr>
      <t>counting both 01-Jan and 17-Jan</t>
    </r>
    <r>
      <rPr>
        <sz val="11"/>
        <color theme="1"/>
        <rFont val="Calibri"/>
        <family val="2"/>
        <scheme val="minor"/>
      </rPr>
      <t>, assuming they're workdays.</t>
    </r>
  </si>
  <si>
    <t>Net Workdays:</t>
  </si>
  <si>
    <t>so, ADD -1 in formula.</t>
  </si>
  <si>
    <t>How to get Date Formate:</t>
  </si>
  <si>
    <t>But your duration was 10 working days, which WORKDAY counted starting from the next day (excluding start date).</t>
  </si>
  <si>
    <t>If want to customize weekend then use networkdays.intl</t>
  </si>
  <si>
    <t>policy Issue date</t>
  </si>
  <si>
    <t>Next Revenue Date after 3 Months</t>
  </si>
  <si>
    <t>#M-D-Y</t>
  </si>
  <si>
    <t>if we write -3 in formula tou ye 3 months phly ki date de ga/.</t>
  </si>
  <si>
    <t>To find the last date of Months:</t>
  </si>
  <si>
    <t>llast date of months</t>
  </si>
  <si>
    <t>Agr hm isi month ki last date chihy tou 0 likhy gy</t>
  </si>
  <si>
    <t>Agr next month ki chihy tou 1.</t>
  </si>
  <si>
    <t>Agr previous month ki chihy tou -1.</t>
  </si>
  <si>
    <t>Name</t>
  </si>
  <si>
    <t>BirthDate</t>
  </si>
  <si>
    <t>Today Day</t>
  </si>
  <si>
    <t>Age</t>
  </si>
  <si>
    <t>Aqsa</t>
  </si>
  <si>
    <t>Sana</t>
  </si>
  <si>
    <t>Saba</t>
  </si>
  <si>
    <t>Ali</t>
  </si>
  <si>
    <t>year</t>
  </si>
  <si>
    <t>month</t>
  </si>
  <si>
    <t>#now returns current date and time</t>
  </si>
  <si>
    <t>Total Days</t>
  </si>
  <si>
    <t>Day</t>
  </si>
  <si>
    <t>Week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</si>
</sst>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m/dd/yy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 Unicode MS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1" fillId="0" borderId="0" xfId="0" applyFont="1"/>
    <xf numFmtId="0" fontId="1" fillId="0" borderId="0" xfId="0" applyFont="1" applyAlignment="1">
      <alignment horizontal="left" vertical="center" indent="2"/>
    </xf>
    <xf numFmtId="0" fontId="4" fillId="0" borderId="0" xfId="0" applyFont="1"/>
    <xf numFmtId="166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" formatCode="0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66" formatCode="mm/dd/yy;@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EF0B48-CEF5-4AE9-B54B-34C70DE6BAB2}" name="Table1" displayName="Table1" ref="A1:E6" totalsRowShown="0">
  <autoFilter ref="A1:E6" xr:uid="{9DEF0B48-CEF5-4AE9-B54B-34C70DE6BAB2}"/>
  <tableColumns count="5">
    <tableColumn id="1" xr3:uid="{CEE5744D-F591-4C85-9AF4-73FC9ACD4959}" name="Task Name"/>
    <tableColumn id="2" xr3:uid="{CE2E8EFE-E799-43CB-97A7-DD6B368F0A53}" name="Task Start Date" dataDxfId="16"/>
    <tableColumn id="3" xr3:uid="{59968EF6-8389-41B2-BF17-8107164958D2}" name="Duration(Working days)"/>
    <tableColumn id="4" xr3:uid="{ADE13BD0-F06B-4A86-A507-F3161009E01A}" name="Task End Date" dataDxfId="6">
      <calculatedColumnFormula>WORKDAY(Table1[[#This Row],[Task Start Date]], Table1[[#This Row],[Duration(Working days)]], Table2[Holidays])</calculatedColumnFormula>
    </tableColumn>
    <tableColumn id="5" xr3:uid="{E19FE6F3-190F-45C3-9958-079C1D69D150}" name="Net workdays" dataDxfId="5">
      <calculatedColumnFormula>NETWORKDAYS(Table1[[#This Row],[Task Start Date]],Table1[[#This Row],[Task End Date]],Table2[Holidays])-1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B8EF20-A825-40A6-8609-85771C87EE08}" name="Table2" displayName="Table2" ref="I1:J3" totalsRowShown="0">
  <autoFilter ref="I1:J3" xr:uid="{34B8EF20-A825-40A6-8609-85771C87EE08}"/>
  <tableColumns count="2">
    <tableColumn id="1" xr3:uid="{8F31CEB2-C716-466E-92AF-E0D3BAE74ECB}" name="Holidays" dataDxfId="17"/>
    <tableColumn id="2" xr3:uid="{023C3317-D9EF-4070-9063-6BEC096492EF}" name="Day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0612D5-9CCE-44A4-8B95-491565EB0D8B}" name="Table3" displayName="Table3" ref="A18:B24" totalsRowShown="0">
  <autoFilter ref="A18:B24" xr:uid="{B70612D5-9CCE-44A4-8B95-491565EB0D8B}"/>
  <tableColumns count="2">
    <tableColumn id="1" xr3:uid="{ACEBBC85-D9C0-4621-9B39-2C2975D456C6}" name="policy Issue date" dataDxfId="15"/>
    <tableColumn id="2" xr3:uid="{527E72E1-9164-472F-9527-E932739D8A42}" name="Next Revenue Date after 3 Months" dataDxfId="14">
      <calculatedColumnFormula>EDATE(A19,3)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965246-C1DC-47F6-AB76-B0A804D428EF}" name="Table35" displayName="Table35" ref="A31:B37" totalsRowShown="0">
  <autoFilter ref="A31:B37" xr:uid="{45965246-C1DC-47F6-AB76-B0A804D428EF}"/>
  <tableColumns count="2">
    <tableColumn id="1" xr3:uid="{97F69636-0B97-4577-A75E-3BC83CEF68FC}" name="policy Issue date" dataDxfId="13"/>
    <tableColumn id="2" xr3:uid="{EC6F7137-C8D4-4B26-9CCE-3BB45BAEFCD2}" name="llast date of months" dataDxfId="12">
      <calculatedColumnFormula>EOMONTH(Table35[[#This Row],[policy Issue date]],0)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25A97CD-C07A-469B-9EAB-0EC1B1F2416C}" name="Table5" displayName="Table5" ref="A45:F49" totalsRowShown="0">
  <autoFilter ref="A45:F49" xr:uid="{325A97CD-C07A-469B-9EAB-0EC1B1F2416C}"/>
  <tableColumns count="6">
    <tableColumn id="1" xr3:uid="{5BE70B5C-0C69-442C-B0F8-63DAD96C773C}" name="Name"/>
    <tableColumn id="2" xr3:uid="{635E9FDE-BF60-4275-AD7E-E221BCAEE480}" name="BirthDate" dataDxfId="10"/>
    <tableColumn id="3" xr3:uid="{2C4B2794-A4C6-4B5F-B6CB-708DD4B209DA}" name="Today Day" dataDxfId="11">
      <calculatedColumnFormula>TODAY()</calculatedColumnFormula>
    </tableColumn>
    <tableColumn id="4" xr3:uid="{4ECBDC09-3EEA-409F-8A4F-C2B7CEF71F35}" name="Age" dataDxfId="9">
      <calculatedColumnFormula>DATEDIF(Table5[[#This Row],[BirthDate]],Table5[[#This Row],[Today Day]],"Y")</calculatedColumnFormula>
    </tableColumn>
    <tableColumn id="5" xr3:uid="{4DC0461C-D623-4D85-8F68-D16B74E34D47}" name="year" dataDxfId="8">
      <calculatedColumnFormula>YEAR(Table5[[#This Row],[BirthDate]])</calculatedColumnFormula>
    </tableColumn>
    <tableColumn id="6" xr3:uid="{E8A722B5-5023-4CD3-ACB5-F133F8B63D82}" name="month" dataDxfId="7">
      <calculatedColumnFormula>MONTH(Table5[[#This Row],[BirthDate]])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7E85BFF-EF13-4388-AE6F-266F70B1489E}" name="Table17" displayName="Table17" ref="A54:F59" totalsRowShown="0">
  <autoFilter ref="A54:F59" xr:uid="{77E85BFF-EF13-4388-AE6F-266F70B1489E}"/>
  <tableColumns count="6">
    <tableColumn id="1" xr3:uid="{85D26B17-0CC4-4BA1-BE8C-21FB253B3FFF}" name="Task Name"/>
    <tableColumn id="2" xr3:uid="{84FECA24-0595-419D-A8E2-7ADCE4F6B2B7}" name="Task Start Date" dataDxfId="3"/>
    <tableColumn id="4" xr3:uid="{467D934C-54A9-4186-A4E9-2F495A0F3C3B}" name="Task End Date" dataDxfId="4">
      <calculatedColumnFormula>WORKDAY(Table17[[#This Row],[Task Start Date]], #REF!, Table2[Holidays])</calculatedColumnFormula>
    </tableColumn>
    <tableColumn id="6" xr3:uid="{81AAA577-97A6-4AC4-B2FC-F35DB1725C7B}" name="Total Days" dataDxfId="2">
      <calculatedColumnFormula>_xlfn.DAYS(Table17[[#This Row],[Task End Date]],Table17[[#This Row],[Task Start Date]])</calculatedColumnFormula>
    </tableColumn>
    <tableColumn id="7" xr3:uid="{A670D111-2EB5-4BDE-8ADE-7C309AAB805B}" name="Day" dataDxfId="1">
      <calculatedColumnFormula>DAY(Table17[[#This Row],[Task Start Date]])</calculatedColumnFormula>
    </tableColumn>
    <tableColumn id="8" xr3:uid="{FAC08F12-3A6F-4B2D-8C40-1BEB3419BA20}" name="Week of Year" dataDxfId="0">
      <calculatedColumnFormula>WEEKNUM(Table17[[#This Row],[Task Start Date]])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82EDF-B34B-4B48-ADD9-16945353EFB9}">
  <dimension ref="A1:J59"/>
  <sheetViews>
    <sheetView tabSelected="1" topLeftCell="A7" workbookViewId="0">
      <selection activeCell="F64" sqref="F64"/>
    </sheetView>
  </sheetViews>
  <sheetFormatPr defaultRowHeight="14.5"/>
  <cols>
    <col min="1" max="1" width="16.6328125" customWidth="1"/>
    <col min="2" max="2" width="30.26953125" style="2" customWidth="1"/>
    <col min="3" max="3" width="23.453125" bestFit="1" customWidth="1"/>
    <col min="4" max="4" width="14.7265625" customWidth="1"/>
    <col min="5" max="5" width="13.7265625" customWidth="1"/>
    <col min="6" max="6" width="14.26953125" bestFit="1" customWidth="1"/>
    <col min="7" max="7" width="6" customWidth="1"/>
    <col min="8" max="8" width="7.81640625" customWidth="1"/>
    <col min="9" max="9" width="12.7265625" customWidth="1"/>
  </cols>
  <sheetData>
    <row r="1" spans="1:10">
      <c r="A1" t="s">
        <v>0</v>
      </c>
      <c r="B1" s="2" t="s">
        <v>1</v>
      </c>
      <c r="C1" t="s">
        <v>2</v>
      </c>
      <c r="D1" t="s">
        <v>3</v>
      </c>
      <c r="E1" t="s">
        <v>22</v>
      </c>
      <c r="I1" t="s">
        <v>9</v>
      </c>
      <c r="J1" t="s">
        <v>10</v>
      </c>
    </row>
    <row r="2" spans="1:10">
      <c r="A2" t="s">
        <v>4</v>
      </c>
      <c r="B2" s="2">
        <v>44562</v>
      </c>
      <c r="C2">
        <v>10</v>
      </c>
      <c r="D2" s="1">
        <f>WORKDAY(Table1[[#This Row],[Task Start Date]], Table1[[#This Row],[Duration(Working days)]], Table2[Holidays])</f>
        <v>44578</v>
      </c>
      <c r="E2" s="10">
        <f>NETWORKDAYS(Table1[[#This Row],[Task Start Date]],Table1[[#This Row],[Task End Date]],Table2[Holidays])-1</f>
        <v>9</v>
      </c>
      <c r="I2" s="1">
        <v>44575</v>
      </c>
      <c r="J2" t="s">
        <v>11</v>
      </c>
    </row>
    <row r="3" spans="1:10">
      <c r="A3" t="s">
        <v>5</v>
      </c>
      <c r="B3" s="2">
        <v>44574</v>
      </c>
      <c r="C3">
        <v>15</v>
      </c>
      <c r="D3" s="1">
        <f>WORKDAY(Table1[[#This Row],[Task Start Date]], Table1[[#This Row],[Duration(Working days)]], Table2[Holidays])</f>
        <v>44599</v>
      </c>
      <c r="E3" s="10">
        <f>NETWORKDAYS(Table1[[#This Row],[Task Start Date]],Table1[[#This Row],[Task End Date]],Table2[Holidays])-1</f>
        <v>15</v>
      </c>
      <c r="I3" s="1">
        <v>44587</v>
      </c>
      <c r="J3" t="s">
        <v>12</v>
      </c>
    </row>
    <row r="4" spans="1:10">
      <c r="A4" t="s">
        <v>6</v>
      </c>
      <c r="B4" s="2">
        <v>44581</v>
      </c>
      <c r="C4">
        <v>7</v>
      </c>
      <c r="D4" s="1">
        <f>WORKDAY(Table1[[#This Row],[Task Start Date]], Table1[[#This Row],[Duration(Working days)]], Table2[Holidays])</f>
        <v>44593</v>
      </c>
      <c r="E4" s="10">
        <f>NETWORKDAYS(Table1[[#This Row],[Task Start Date]],Table1[[#This Row],[Task End Date]],Table2[Holidays])-1</f>
        <v>7</v>
      </c>
    </row>
    <row r="5" spans="1:10">
      <c r="A5" t="s">
        <v>7</v>
      </c>
      <c r="B5" s="2">
        <v>44566</v>
      </c>
      <c r="C5">
        <v>12</v>
      </c>
      <c r="D5" s="1">
        <f>WORKDAY(Table1[[#This Row],[Task Start Date]], Table1[[#This Row],[Duration(Working days)]], Table2[Holidays])</f>
        <v>44585</v>
      </c>
      <c r="E5" s="10">
        <f>NETWORKDAYS(Table1[[#This Row],[Task Start Date]],Table1[[#This Row],[Task End Date]],Table2[Holidays])-1</f>
        <v>12</v>
      </c>
      <c r="I5" t="s">
        <v>20</v>
      </c>
    </row>
    <row r="6" spans="1:10">
      <c r="A6" t="s">
        <v>8</v>
      </c>
      <c r="B6" s="2">
        <v>44571</v>
      </c>
      <c r="C6">
        <v>15</v>
      </c>
      <c r="D6" s="1">
        <f>WORKDAY(Table1[[#This Row],[Task Start Date]], Table1[[#This Row],[Duration(Working days)]], Table2[Holidays])</f>
        <v>44594</v>
      </c>
      <c r="E6" s="10">
        <f>NETWORKDAYS(Table1[[#This Row],[Task Start Date]],Table1[[#This Row],[Task End Date]],Table2[Holidays])-1</f>
        <v>15</v>
      </c>
      <c r="I6" t="s">
        <v>21</v>
      </c>
    </row>
    <row r="7" spans="1:10">
      <c r="D7" s="1"/>
      <c r="E7" s="3"/>
    </row>
    <row r="8" spans="1:10" ht="15.5">
      <c r="A8" s="8" t="s">
        <v>26</v>
      </c>
      <c r="I8" s="6" t="s">
        <v>24</v>
      </c>
    </row>
    <row r="9" spans="1:10">
      <c r="A9" s="4" t="s">
        <v>13</v>
      </c>
      <c r="I9" s="6" t="s">
        <v>23</v>
      </c>
    </row>
    <row r="10" spans="1:10">
      <c r="A10" s="4" t="s">
        <v>14</v>
      </c>
      <c r="I10" t="s">
        <v>27</v>
      </c>
    </row>
    <row r="11" spans="1:10">
      <c r="A11" s="4" t="s">
        <v>15</v>
      </c>
      <c r="I11" t="s">
        <v>25</v>
      </c>
    </row>
    <row r="12" spans="1:10">
      <c r="A12" s="7" t="s">
        <v>16</v>
      </c>
      <c r="I12" t="s">
        <v>28</v>
      </c>
    </row>
    <row r="13" spans="1:10">
      <c r="A13" s="5" t="s">
        <v>17</v>
      </c>
    </row>
    <row r="14" spans="1:10">
      <c r="A14" s="5" t="s">
        <v>18</v>
      </c>
    </row>
    <row r="15" spans="1:10">
      <c r="A15" s="4" t="s">
        <v>19</v>
      </c>
    </row>
    <row r="18" spans="1:2">
      <c r="A18" t="s">
        <v>29</v>
      </c>
      <c r="B18" s="2" t="s">
        <v>30</v>
      </c>
    </row>
    <row r="19" spans="1:2">
      <c r="A19" s="1">
        <v>44572</v>
      </c>
      <c r="B19" s="1">
        <f>EDATE(A19,3)</f>
        <v>44662</v>
      </c>
    </row>
    <row r="20" spans="1:2">
      <c r="A20" s="1">
        <v>44775</v>
      </c>
      <c r="B20" s="1">
        <f t="shared" ref="B20:B24" si="0">EDATE(A20,3)</f>
        <v>44867</v>
      </c>
    </row>
    <row r="21" spans="1:2">
      <c r="A21" s="1">
        <v>44564</v>
      </c>
      <c r="B21" s="1">
        <f t="shared" si="0"/>
        <v>44654</v>
      </c>
    </row>
    <row r="22" spans="1:2">
      <c r="A22" s="1">
        <v>44705</v>
      </c>
      <c r="B22" s="1">
        <f t="shared" si="0"/>
        <v>44797</v>
      </c>
    </row>
    <row r="23" spans="1:2">
      <c r="A23" s="1">
        <v>44747</v>
      </c>
      <c r="B23" s="1">
        <f t="shared" si="0"/>
        <v>44839</v>
      </c>
    </row>
    <row r="24" spans="1:2">
      <c r="A24" s="1">
        <v>44901</v>
      </c>
      <c r="B24" s="1">
        <f t="shared" si="0"/>
        <v>44991</v>
      </c>
    </row>
    <row r="26" spans="1:2">
      <c r="A26" t="s">
        <v>32</v>
      </c>
    </row>
    <row r="27" spans="1:2">
      <c r="A27" t="s">
        <v>31</v>
      </c>
    </row>
    <row r="30" spans="1:2">
      <c r="A30" s="6" t="s">
        <v>33</v>
      </c>
    </row>
    <row r="31" spans="1:2">
      <c r="A31" t="s">
        <v>29</v>
      </c>
      <c r="B31" s="2" t="s">
        <v>34</v>
      </c>
    </row>
    <row r="32" spans="1:2">
      <c r="A32" s="1">
        <v>44572</v>
      </c>
      <c r="B32" s="1">
        <f>EOMONTH(Table35[[#This Row],[policy Issue date]],0)</f>
        <v>44592</v>
      </c>
    </row>
    <row r="33" spans="1:6">
      <c r="A33" s="1">
        <v>44775</v>
      </c>
      <c r="B33" s="1">
        <f>EOMONTH(Table35[[#This Row],[policy Issue date]],0)</f>
        <v>44804</v>
      </c>
    </row>
    <row r="34" spans="1:6">
      <c r="A34" s="1">
        <v>44595</v>
      </c>
      <c r="B34" s="1">
        <f>EOMONTH(Table35[[#This Row],[policy Issue date]],0)</f>
        <v>44620</v>
      </c>
    </row>
    <row r="35" spans="1:6">
      <c r="A35" s="1">
        <v>44705</v>
      </c>
      <c r="B35" s="1">
        <f>EOMONTH(Table35[[#This Row],[policy Issue date]],0)</f>
        <v>44712</v>
      </c>
    </row>
    <row r="36" spans="1:6">
      <c r="A36" s="1">
        <v>44747</v>
      </c>
      <c r="B36" s="1">
        <f>EOMONTH(Table35[[#This Row],[policy Issue date]],0)</f>
        <v>44773</v>
      </c>
    </row>
    <row r="37" spans="1:6">
      <c r="A37" s="1">
        <v>44901</v>
      </c>
      <c r="B37" s="1">
        <f>EOMONTH(Table35[[#This Row],[policy Issue date]],0)</f>
        <v>44926</v>
      </c>
    </row>
    <row r="39" spans="1:6">
      <c r="A39" s="6" t="s">
        <v>35</v>
      </c>
      <c r="B39" s="9"/>
    </row>
    <row r="40" spans="1:6">
      <c r="A40" s="6" t="s">
        <v>36</v>
      </c>
      <c r="B40" s="9"/>
    </row>
    <row r="41" spans="1:6">
      <c r="A41" s="6" t="s">
        <v>37</v>
      </c>
      <c r="B41" s="9"/>
    </row>
    <row r="45" spans="1:6">
      <c r="A45" t="s">
        <v>38</v>
      </c>
      <c r="B45" s="2" t="s">
        <v>39</v>
      </c>
      <c r="C45" t="s">
        <v>40</v>
      </c>
      <c r="D45" t="s">
        <v>41</v>
      </c>
      <c r="E45" t="s">
        <v>46</v>
      </c>
      <c r="F45" t="s">
        <v>47</v>
      </c>
    </row>
    <row r="46" spans="1:6">
      <c r="A46" t="s">
        <v>42</v>
      </c>
      <c r="B46" s="1">
        <v>37833</v>
      </c>
      <c r="C46" s="1">
        <f t="shared" ref="C46:C49" ca="1" si="1">TODAY()</f>
        <v>45859</v>
      </c>
      <c r="D46">
        <f ca="1">DATEDIF(Table5[[#This Row],[BirthDate]],Table5[[#This Row],[Today Day]],"Y")</f>
        <v>21</v>
      </c>
      <c r="E46">
        <f>YEAR(Table5[[#This Row],[BirthDate]])</f>
        <v>2003</v>
      </c>
      <c r="F46">
        <f>MONTH(Table5[[#This Row],[BirthDate]])</f>
        <v>7</v>
      </c>
    </row>
    <row r="47" spans="1:6">
      <c r="A47" t="s">
        <v>43</v>
      </c>
      <c r="B47" s="1">
        <v>37457</v>
      </c>
      <c r="C47" s="1">
        <f t="shared" ca="1" si="1"/>
        <v>45859</v>
      </c>
      <c r="D47">
        <f ca="1">DATEDIF(Table5[[#This Row],[BirthDate]],Table5[[#This Row],[Today Day]],"Y")</f>
        <v>23</v>
      </c>
      <c r="E47">
        <f>YEAR(Table5[[#This Row],[BirthDate]])</f>
        <v>2002</v>
      </c>
      <c r="F47">
        <f>MONTH(Table5[[#This Row],[BirthDate]])</f>
        <v>7</v>
      </c>
    </row>
    <row r="48" spans="1:6">
      <c r="A48" t="s">
        <v>44</v>
      </c>
      <c r="B48" s="1">
        <v>37844</v>
      </c>
      <c r="C48" s="1">
        <f t="shared" ca="1" si="1"/>
        <v>45859</v>
      </c>
      <c r="D48">
        <f ca="1">DATEDIF(Table5[[#This Row],[BirthDate]],Table5[[#This Row],[Today Day]],"Y")</f>
        <v>21</v>
      </c>
      <c r="E48">
        <f>YEAR(Table5[[#This Row],[BirthDate]])</f>
        <v>2003</v>
      </c>
      <c r="F48">
        <f>MONTH(Table5[[#This Row],[BirthDate]])</f>
        <v>8</v>
      </c>
    </row>
    <row r="49" spans="1:6">
      <c r="A49" t="s">
        <v>45</v>
      </c>
      <c r="B49" s="1">
        <v>41268</v>
      </c>
      <c r="C49" s="1">
        <f t="shared" ca="1" si="1"/>
        <v>45859</v>
      </c>
      <c r="D49">
        <f ca="1">DATEDIF(Table5[[#This Row],[BirthDate]],Table5[[#This Row],[Today Day]],"Y")</f>
        <v>12</v>
      </c>
      <c r="E49">
        <f>YEAR(Table5[[#This Row],[BirthDate]])</f>
        <v>2012</v>
      </c>
      <c r="F49">
        <f>MONTH(Table5[[#This Row],[BirthDate]])</f>
        <v>12</v>
      </c>
    </row>
    <row r="51" spans="1:6">
      <c r="E51" s="1">
        <f ca="1">NOW()</f>
        <v>45859.867285069442</v>
      </c>
    </row>
    <row r="52" spans="1:6">
      <c r="D52" t="s">
        <v>48</v>
      </c>
    </row>
    <row r="54" spans="1:6">
      <c r="A54" t="s">
        <v>0</v>
      </c>
      <c r="B54" s="2" t="s">
        <v>1</v>
      </c>
      <c r="C54" t="s">
        <v>3</v>
      </c>
      <c r="D54" t="s">
        <v>49</v>
      </c>
      <c r="E54" t="s">
        <v>50</v>
      </c>
      <c r="F54" t="s">
        <v>51</v>
      </c>
    </row>
    <row r="55" spans="1:6">
      <c r="A55" t="s">
        <v>4</v>
      </c>
      <c r="B55" s="1">
        <v>44562</v>
      </c>
      <c r="C55" s="1">
        <v>44605</v>
      </c>
      <c r="D55">
        <f>_xlfn.DAYS(Table17[[#This Row],[Task End Date]],Table17[[#This Row],[Task Start Date]])</f>
        <v>43</v>
      </c>
      <c r="E55">
        <f>DAY(Table17[[#This Row],[Task Start Date]])</f>
        <v>1</v>
      </c>
      <c r="F55">
        <f>WEEKNUM(Table17[[#This Row],[Task Start Date]])</f>
        <v>1</v>
      </c>
    </row>
    <row r="56" spans="1:6">
      <c r="A56" t="s">
        <v>5</v>
      </c>
      <c r="B56" s="1">
        <v>44574</v>
      </c>
      <c r="C56" s="1">
        <v>44634</v>
      </c>
      <c r="D56">
        <f>_xlfn.DAYS(Table17[[#This Row],[Task End Date]],Table17[[#This Row],[Task Start Date]])</f>
        <v>60</v>
      </c>
      <c r="E56">
        <f>DAY(Table17[[#This Row],[Task Start Date]])</f>
        <v>13</v>
      </c>
      <c r="F56">
        <f>WEEKNUM(Table17[[#This Row],[Task Start Date]])</f>
        <v>3</v>
      </c>
    </row>
    <row r="57" spans="1:6">
      <c r="A57" t="s">
        <v>6</v>
      </c>
      <c r="B57" s="1">
        <v>44581</v>
      </c>
      <c r="C57" s="1">
        <v>44666</v>
      </c>
      <c r="D57">
        <f>_xlfn.DAYS(Table17[[#This Row],[Task End Date]],Table17[[#This Row],[Task Start Date]])</f>
        <v>85</v>
      </c>
      <c r="E57">
        <f>DAY(Table17[[#This Row],[Task Start Date]])</f>
        <v>20</v>
      </c>
      <c r="F57">
        <f>WEEKNUM(Table17[[#This Row],[Task Start Date]])</f>
        <v>4</v>
      </c>
    </row>
    <row r="58" spans="1:6">
      <c r="A58" t="s">
        <v>7</v>
      </c>
      <c r="B58" s="1">
        <v>44566</v>
      </c>
      <c r="C58" s="1">
        <v>44699</v>
      </c>
      <c r="D58">
        <f>_xlfn.DAYS(Table17[[#This Row],[Task End Date]],Table17[[#This Row],[Task Start Date]])</f>
        <v>133</v>
      </c>
      <c r="E58">
        <f>DAY(Table17[[#This Row],[Task Start Date]])</f>
        <v>5</v>
      </c>
      <c r="F58">
        <f>WEEKNUM(Table17[[#This Row],[Task Start Date]])</f>
        <v>2</v>
      </c>
    </row>
    <row r="59" spans="1:6">
      <c r="A59" t="s">
        <v>8</v>
      </c>
      <c r="B59" s="1">
        <v>44571</v>
      </c>
      <c r="C59" s="1">
        <v>44854</v>
      </c>
      <c r="D59">
        <f>_xlfn.DAYS(Table17[[#This Row],[Task End Date]],Table17[[#This Row],[Task Start Date]])</f>
        <v>283</v>
      </c>
      <c r="E59">
        <f>DAY(Table17[[#This Row],[Task Start Date]])</f>
        <v>10</v>
      </c>
      <c r="F59">
        <f>WEEKNUM(Table17[[#This Row],[Task Start Date]])</f>
        <v>3</v>
      </c>
    </row>
  </sheetData>
  <phoneticPr fontId="2" type="noConversion"/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Pak</dc:creator>
  <cp:lastModifiedBy>Pak</cp:lastModifiedBy>
  <dcterms:created xsi:type="dcterms:W3CDTF">2025-07-21T07:05:45Z</dcterms:created>
  <dcterms:modified xsi:type="dcterms:W3CDTF">2025-07-21T15:49:57Z</dcterms:modified>
</cp:coreProperties>
</file>