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meme.sharepoint.com/sites/Engineering/Shared Documents/Research and Development/ShuttleOpticalExperiments/snr_testing/FFT/27Nov/"/>
    </mc:Choice>
  </mc:AlternateContent>
  <xr:revisionPtr revIDLastSave="302" documentId="8_{B48473AB-DC06-4F51-9540-08E09EAE8375}" xr6:coauthVersionLast="47" xr6:coauthVersionMax="47" xr10:uidLastSave="{41A58422-0CBD-4495-A641-2F7C49A7123A}"/>
  <bookViews>
    <workbookView xWindow="-120" yWindow="-120" windowWidth="29040" windowHeight="15840" xr2:uid="{A2DD759C-6BF3-4D38-A67F-FC0A85FC9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A6" i="1"/>
  <c r="AA5" i="1"/>
  <c r="N3" i="1"/>
  <c r="M3" i="1"/>
  <c r="L3" i="1"/>
  <c r="S3" i="1"/>
  <c r="T3" i="1"/>
  <c r="R3" i="1"/>
  <c r="AA10" i="1" l="1"/>
  <c r="Q6" i="1" s="1"/>
  <c r="AA11" i="1"/>
  <c r="R6" i="1" s="1"/>
  <c r="M6" i="1"/>
  <c r="AA9" i="1"/>
  <c r="P6" i="1" s="1"/>
  <c r="L6" i="1"/>
  <c r="N6" i="1"/>
</calcChain>
</file>

<file path=xl/sharedStrings.xml><?xml version="1.0" encoding="utf-8"?>
<sst xmlns="http://schemas.openxmlformats.org/spreadsheetml/2006/main" count="35" uniqueCount="31">
  <si>
    <t>x0000</t>
  </si>
  <si>
    <t>y0000</t>
  </si>
  <si>
    <t>1 noise</t>
  </si>
  <si>
    <t>SNR 1/0.5</t>
  </si>
  <si>
    <t>SNR 0.5/0</t>
  </si>
  <si>
    <t>SNR 1/0</t>
  </si>
  <si>
    <t>25 uL fluor soln.</t>
  </si>
  <si>
    <t>25uL mineral oil</t>
  </si>
  <si>
    <t>press cap</t>
  </si>
  <si>
    <t>SNR_dB 1/0.5</t>
  </si>
  <si>
    <t>SNR_dB 0.5/0</t>
  </si>
  <si>
    <t>SNR_dB 1/0</t>
  </si>
  <si>
    <t>(B62:B91)</t>
  </si>
  <si>
    <t>(B32:B61)</t>
  </si>
  <si>
    <t>(B2:B31)</t>
  </si>
  <si>
    <t>1 signal</t>
  </si>
  <si>
    <t>0.5 signal</t>
  </si>
  <si>
    <t xml:space="preserve"> 0 signal</t>
  </si>
  <si>
    <t>1&amp;0.5 signal data</t>
  </si>
  <si>
    <t>0.5&amp;0 signal data</t>
  </si>
  <si>
    <t>1&amp;0 signal data</t>
  </si>
  <si>
    <t>ptp_signal</t>
  </si>
  <si>
    <t>ptp_noise</t>
  </si>
  <si>
    <t>1&amp;0.5 noise data</t>
  </si>
  <si>
    <t>0.5&amp;0 noise data</t>
  </si>
  <si>
    <t>1&amp;0 noise data</t>
  </si>
  <si>
    <t xml:space="preserve"> </t>
  </si>
  <si>
    <t>0.5 noise</t>
  </si>
  <si>
    <t>0 noise</t>
  </si>
  <si>
    <t>256nM fam strip</t>
  </si>
  <si>
    <t>well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</si>
</sst>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RFU</a:t>
            </a:r>
            <a:endParaRPr lang="en-US"/>
          </a:p>
        </c:rich>
      </c:tx>
      <c:layout>
        <c:manualLayout>
          <c:xMode val="edge"/>
          <c:yMode val="edge"/>
          <c:x val="0.421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6.8777136190000004E-2</c:v>
                </c:pt>
                <c:pt idx="1">
                  <c:v>8.7623563380000005E-2</c:v>
                </c:pt>
                <c:pt idx="2">
                  <c:v>8.5802507580000006E-2</c:v>
                </c:pt>
                <c:pt idx="3">
                  <c:v>0.1296496996</c:v>
                </c:pt>
                <c:pt idx="4">
                  <c:v>8.9694918540000002E-2</c:v>
                </c:pt>
                <c:pt idx="5">
                  <c:v>0.17042730810000001</c:v>
                </c:pt>
                <c:pt idx="6">
                  <c:v>8.9791761989999996E-2</c:v>
                </c:pt>
                <c:pt idx="7">
                  <c:v>0.1128432142</c:v>
                </c:pt>
                <c:pt idx="8">
                  <c:v>8.8515594289999999E-2</c:v>
                </c:pt>
                <c:pt idx="9">
                  <c:v>8.0127022840000006E-2</c:v>
                </c:pt>
                <c:pt idx="10">
                  <c:v>7.4489241679999998E-2</c:v>
                </c:pt>
                <c:pt idx="11">
                  <c:v>9.842365954E-2</c:v>
                </c:pt>
                <c:pt idx="12">
                  <c:v>0.14652818009999999</c:v>
                </c:pt>
                <c:pt idx="13">
                  <c:v>9.0021835349999996E-3</c:v>
                </c:pt>
                <c:pt idx="14">
                  <c:v>4.3988352039999998E-2</c:v>
                </c:pt>
                <c:pt idx="15">
                  <c:v>6.9599854429999997E-2</c:v>
                </c:pt>
                <c:pt idx="16">
                  <c:v>6.4540026249999993E-2</c:v>
                </c:pt>
                <c:pt idx="17">
                  <c:v>6.9722699829999998E-2</c:v>
                </c:pt>
                <c:pt idx="18">
                  <c:v>5.0455023199999997E-2</c:v>
                </c:pt>
                <c:pt idx="19">
                  <c:v>7.1407990739999996E-2</c:v>
                </c:pt>
                <c:pt idx="20">
                  <c:v>9.1569778640000002E-2</c:v>
                </c:pt>
                <c:pt idx="21">
                  <c:v>1.342042284E-2</c:v>
                </c:pt>
                <c:pt idx="22">
                  <c:v>7.2961211600000006E-2</c:v>
                </c:pt>
                <c:pt idx="23">
                  <c:v>8.5011988839999997E-2</c:v>
                </c:pt>
                <c:pt idx="24">
                  <c:v>3.7416830739999997E-2</c:v>
                </c:pt>
                <c:pt idx="25">
                  <c:v>5.3479854129999997E-2</c:v>
                </c:pt>
                <c:pt idx="26">
                  <c:v>0.12936533580000001</c:v>
                </c:pt>
                <c:pt idx="27">
                  <c:v>9.0513884279999998E-2</c:v>
                </c:pt>
                <c:pt idx="28">
                  <c:v>0.1132525947</c:v>
                </c:pt>
                <c:pt idx="29">
                  <c:v>4.514644021E-2</c:v>
                </c:pt>
                <c:pt idx="30">
                  <c:v>3.9025746560000001</c:v>
                </c:pt>
                <c:pt idx="31">
                  <c:v>4.0166593050000001</c:v>
                </c:pt>
                <c:pt idx="32">
                  <c:v>3.9152131950000002</c:v>
                </c:pt>
                <c:pt idx="33">
                  <c:v>3.8445585260000001</c:v>
                </c:pt>
                <c:pt idx="34">
                  <c:v>3.8910816719999999</c:v>
                </c:pt>
                <c:pt idx="35">
                  <c:v>3.8553809210000001</c:v>
                </c:pt>
                <c:pt idx="36">
                  <c:v>3.875433015</c:v>
                </c:pt>
                <c:pt idx="37">
                  <c:v>3.849342364</c:v>
                </c:pt>
                <c:pt idx="38">
                  <c:v>3.9648160950000002</c:v>
                </c:pt>
                <c:pt idx="39">
                  <c:v>3.8693888360000002</c:v>
                </c:pt>
                <c:pt idx="40">
                  <c:v>3.9279724919999999</c:v>
                </c:pt>
                <c:pt idx="41">
                  <c:v>3.8718901429999999</c:v>
                </c:pt>
                <c:pt idx="42">
                  <c:v>3.9571293550000002</c:v>
                </c:pt>
                <c:pt idx="43">
                  <c:v>3.8619837850000001</c:v>
                </c:pt>
                <c:pt idx="44">
                  <c:v>3.8466428490000002</c:v>
                </c:pt>
                <c:pt idx="45">
                  <c:v>3.9640333139999999</c:v>
                </c:pt>
                <c:pt idx="46">
                  <c:v>3.7891598009999998</c:v>
                </c:pt>
                <c:pt idx="47">
                  <c:v>3.9010223229999998</c:v>
                </c:pt>
                <c:pt idx="48">
                  <c:v>3.830075736</c:v>
                </c:pt>
                <c:pt idx="49">
                  <c:v>3.769588852</c:v>
                </c:pt>
                <c:pt idx="50">
                  <c:v>3.8631978280000001</c:v>
                </c:pt>
                <c:pt idx="51">
                  <c:v>3.7194809439999998</c:v>
                </c:pt>
                <c:pt idx="52">
                  <c:v>3.845102244</c:v>
                </c:pt>
                <c:pt idx="53">
                  <c:v>3.8924433509999998</c:v>
                </c:pt>
                <c:pt idx="54">
                  <c:v>3.7385413700000001</c:v>
                </c:pt>
                <c:pt idx="55">
                  <c:v>3.8031376739999998</c:v>
                </c:pt>
                <c:pt idx="56">
                  <c:v>3.8959925210000002</c:v>
                </c:pt>
                <c:pt idx="57">
                  <c:v>3.800916478</c:v>
                </c:pt>
                <c:pt idx="58">
                  <c:v>3.799157535</c:v>
                </c:pt>
                <c:pt idx="59">
                  <c:v>3.7936478149999999</c:v>
                </c:pt>
                <c:pt idx="60">
                  <c:v>6.9401072499999996</c:v>
                </c:pt>
                <c:pt idx="61">
                  <c:v>6.8309546120000002</c:v>
                </c:pt>
                <c:pt idx="62">
                  <c:v>6.9107537050000003</c:v>
                </c:pt>
                <c:pt idx="63">
                  <c:v>6.7335816810000004</c:v>
                </c:pt>
                <c:pt idx="64">
                  <c:v>6.8795145870000001</c:v>
                </c:pt>
                <c:pt idx="65">
                  <c:v>6.7837403529999998</c:v>
                </c:pt>
                <c:pt idx="66">
                  <c:v>6.8968700399999996</c:v>
                </c:pt>
                <c:pt idx="67">
                  <c:v>6.7782779370000004</c:v>
                </c:pt>
                <c:pt idx="68">
                  <c:v>6.8246026149999999</c:v>
                </c:pt>
                <c:pt idx="69">
                  <c:v>6.8348194910000002</c:v>
                </c:pt>
                <c:pt idx="70">
                  <c:v>6.7935849629999998</c:v>
                </c:pt>
                <c:pt idx="71">
                  <c:v>6.8069351129999998</c:v>
                </c:pt>
                <c:pt idx="72">
                  <c:v>6.7820122190000003</c:v>
                </c:pt>
                <c:pt idx="73">
                  <c:v>6.7939234849999997</c:v>
                </c:pt>
                <c:pt idx="74">
                  <c:v>6.6646771109999996</c:v>
                </c:pt>
                <c:pt idx="75">
                  <c:v>6.7243027209999999</c:v>
                </c:pt>
                <c:pt idx="76">
                  <c:v>6.6357858529999998</c:v>
                </c:pt>
                <c:pt idx="77">
                  <c:v>6.5831417419999996</c:v>
                </c:pt>
                <c:pt idx="78">
                  <c:v>6.8075711889999999</c:v>
                </c:pt>
                <c:pt idx="79">
                  <c:v>6.7844411359999999</c:v>
                </c:pt>
                <c:pt idx="80">
                  <c:v>6.8153026700000003</c:v>
                </c:pt>
                <c:pt idx="81">
                  <c:v>6.6851173030000002</c:v>
                </c:pt>
                <c:pt idx="82">
                  <c:v>6.7307757840000004</c:v>
                </c:pt>
                <c:pt idx="83">
                  <c:v>6.6911745419999997</c:v>
                </c:pt>
                <c:pt idx="84">
                  <c:v>6.6074920080000004</c:v>
                </c:pt>
                <c:pt idx="85">
                  <c:v>6.7089964069999999</c:v>
                </c:pt>
                <c:pt idx="86">
                  <c:v>6.8103229799999996</c:v>
                </c:pt>
                <c:pt idx="87">
                  <c:v>6.7051341090000003</c:v>
                </c:pt>
                <c:pt idx="88">
                  <c:v>6.5323921120000001</c:v>
                </c:pt>
                <c:pt idx="89">
                  <c:v>6.7226487749999997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4-4DEE-BC50-3D22085B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31423"/>
        <c:axId val="539157135"/>
      </c:scatterChart>
      <c:valAx>
        <c:axId val="6643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7135"/>
        <c:crosses val="autoZero"/>
        <c:crossBetween val="midCat"/>
      </c:valAx>
      <c:valAx>
        <c:axId val="5391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fold</a:t>
            </a:r>
            <a:r>
              <a:rPr lang="en-US" baseline="0"/>
              <a:t> intensity reduction</a:t>
            </a:r>
            <a:endParaRPr lang="en-US"/>
          </a:p>
        </c:rich>
      </c:tx>
      <c:layout>
        <c:manualLayout>
          <c:xMode val="edge"/>
          <c:yMode val="edge"/>
          <c:x val="0.3465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108368614849748E-2"/>
                  <c:y val="-2.3914215438525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35-4174-B27E-C47F572C5297}"/>
                </c:ext>
              </c:extLst>
            </c:dLbl>
            <c:dLbl>
              <c:idx val="1"/>
              <c:layout>
                <c:manualLayout>
                  <c:x val="-4.6370011550143867E-3"/>
                  <c:y val="-4.3620692025349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35-4174-B27E-C47F572C5297}"/>
                </c:ext>
              </c:extLst>
            </c:dLbl>
            <c:dLbl>
              <c:idx val="2"/>
              <c:layout>
                <c:manualLayout>
                  <c:x val="-3.80856360023817E-3"/>
                  <c:y val="-0.1797987435217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35-4174-B27E-C47F572C5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391412458053872"/>
                  <c:y val="-0.43365479933534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Sheet1!$L$3:$N$3</c:f>
              <c:numCache>
                <c:formatCode>General</c:formatCode>
                <c:ptCount val="3"/>
                <c:pt idx="0">
                  <c:v>6.7599651497666668</c:v>
                </c:pt>
                <c:pt idx="1">
                  <c:v>3.8618521665000003</c:v>
                </c:pt>
                <c:pt idx="2">
                  <c:v>8.11182759945E-2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5-4174-B27E-C47F572C5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2262175"/>
        <c:axId val="529273711"/>
      </c:scatterChart>
      <c:valAx>
        <c:axId val="86226217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3711"/>
        <c:crosses val="autoZero"/>
        <c:crossBetween val="midCat"/>
      </c:valAx>
      <c:valAx>
        <c:axId val="5292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6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100853</xdr:colOff>
      <xdr:row>0</xdr:row>
      <xdr:rowOff>180974</xdr:rowOff>
    </xdr:from>
    <xdr:to>
      <xdr:col>10</xdr:col>
      <xdr:colOff>261937</xdr:colOff>
      <xdr:row>25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668EF-F642-B43C-4335-A03643F2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280148</xdr:colOff>
      <xdr:row>25</xdr:row>
      <xdr:rowOff>123263</xdr:rowOff>
    </xdr:from>
    <xdr:to>
      <xdr:col>19</xdr:col>
      <xdr:colOff>268941</xdr:colOff>
      <xdr:row>45</xdr:row>
      <xdr:rowOff>123264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B416E5-CB30-06BE-FA47-61734A8D6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380999</xdr:colOff>
      <xdr:row>6</xdr:row>
      <xdr:rowOff>166161</xdr:rowOff>
    </xdr:from>
    <xdr:to>
      <xdr:col>15</xdr:col>
      <xdr:colOff>493059</xdr:colOff>
      <xdr:row>24</xdr:row>
      <xdr:rowOff>35390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5969FD-984A-D7B1-6E19-04D87B6D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7999" y="1466043"/>
          <a:ext cx="3709148" cy="3298229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32</xdr:row>
      <xdr:rowOff>179294</xdr:rowOff>
    </xdr:from>
    <xdr:to>
      <xdr:col>9</xdr:col>
      <xdr:colOff>582706</xdr:colOff>
      <xdr:row>43</xdr:row>
      <xdr:rowOff>123265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27CCBC-77E2-5187-DC2C-DC56E0BC492E}"/>
            </a:ext>
          </a:extLst>
        </xdr:cNvPr>
        <xdr:cNvSpPr txBox="1"/>
      </xdr:nvSpPr>
      <xdr:spPr>
        <a:xfrm>
          <a:off x="1826559" y="6432176"/>
          <a:ext cx="4628029" cy="2039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r>
            <a:rPr lang="en-US" sz="1100" b="1" baseline="0"/>
            <a:t> </a:t>
          </a:r>
          <a:r>
            <a:rPr lang="en-US" sz="1100" baseline="0"/>
            <a:t>0, 0.5, and 1 V modulation amplitude tested. Testing with 256nM dilution. This test is on well 5.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A621-7E06-4435-8464-637CA589A50A}">
  <dimension ref="A1:AA91"/>
  <sheetViews>
    <sheetView tabSelected="1" zoomScale="85" zoomScaleNormal="85" workbookViewId="0">
      <selection activeCell="R14" sqref="R14"/>
    </sheetView>
  </sheetViews>
  <sheetFormatPr defaultRowHeight="15" x14ac:dyDescent="0.25"/>
  <cols>
    <col min="4" max="4" width="15.42578125" bestFit="1" customWidth="1"/>
    <col min="12" max="13" width="12" bestFit="1" customWidth="1"/>
    <col min="15" max="15" width="12" bestFit="1" customWidth="1"/>
    <col min="16" max="17" width="19.28515625" bestFit="1" customWidth="1"/>
    <col min="18" max="18" width="18.85546875" bestFit="1" customWidth="1"/>
    <col min="19" max="19" width="12" bestFit="1" customWidth="1"/>
    <col min="20" max="20" width="12.140625" customWidth="1"/>
    <col min="23" max="23" width="14.7109375" bestFit="1" customWidth="1"/>
    <col min="25" max="25" width="17.140625" bestFit="1" customWidth="1"/>
    <col min="26" max="26" width="10.85546875" bestFit="1" customWidth="1"/>
  </cols>
  <sheetData>
    <row r="1" spans="1:27" x14ac:dyDescent="0.25">
      <c r="A1" t="s">
        <v>0</v>
      </c>
      <c r="B1" t="s">
        <v>1</v>
      </c>
      <c r="V1">
        <v>1</v>
      </c>
      <c r="W1" t="s">
        <v>12</v>
      </c>
    </row>
    <row r="2" spans="1:27" x14ac:dyDescent="0.25">
      <c r="A2">
        <v>1</v>
      </c>
      <c r="B2">
        <v>6.8777136190000004E-2</v>
      </c>
      <c r="L2" s="2" t="s">
        <v>15</v>
      </c>
      <c r="M2" s="2" t="s">
        <v>16</v>
      </c>
      <c r="N2" s="2" t="s">
        <v>17</v>
      </c>
      <c r="O2" s="2"/>
      <c r="P2" s="2"/>
      <c r="Q2" s="2"/>
      <c r="R2" s="2" t="s">
        <v>2</v>
      </c>
      <c r="S2" s="2" t="s">
        <v>27</v>
      </c>
      <c r="T2" s="2" t="s">
        <v>28</v>
      </c>
      <c r="V2">
        <v>0.5</v>
      </c>
      <c r="W2" t="s">
        <v>13</v>
      </c>
    </row>
    <row r="3" spans="1:27" x14ac:dyDescent="0.25">
      <c r="A3">
        <v>2</v>
      </c>
      <c r="B3">
        <v>8.7623563380000005E-2</v>
      </c>
      <c r="L3">
        <f>AVERAGE(B62:B91)</f>
        <v>6.7599651497666668</v>
      </c>
      <c r="M3">
        <f>AVERAGE(B32:B61)</f>
        <v>3.8618521665000003</v>
      </c>
      <c r="N3">
        <f>AVERAGE(B2:B31)</f>
        <v>8.11182759945E-2</v>
      </c>
      <c r="R3">
        <f>_xlfn.STDEV.P(B62:B91)</f>
        <v>9.4576133910599089E-2</v>
      </c>
      <c r="S3">
        <f>_xlfn.STDEV.P(B32:B61)</f>
        <v>6.7040020761048827E-2</v>
      </c>
      <c r="T3">
        <f>_xlfn.STDEV.P(B2:B31)</f>
        <v>3.4986825182634719E-2</v>
      </c>
      <c r="V3">
        <v>0</v>
      </c>
      <c r="W3" t="s">
        <v>14</v>
      </c>
    </row>
    <row r="4" spans="1:27" x14ac:dyDescent="0.25">
      <c r="A4">
        <v>3</v>
      </c>
      <c r="B4">
        <v>8.5802507580000006E-2</v>
      </c>
    </row>
    <row r="5" spans="1:27" ht="21" x14ac:dyDescent="0.35">
      <c r="A5">
        <v>4</v>
      </c>
      <c r="B5">
        <v>0.1296496996</v>
      </c>
      <c r="L5" s="1" t="s">
        <v>3</v>
      </c>
      <c r="M5" s="1" t="s">
        <v>4</v>
      </c>
      <c r="N5" s="1" t="s">
        <v>5</v>
      </c>
      <c r="P5" s="3" t="s">
        <v>9</v>
      </c>
      <c r="Q5" s="3" t="s">
        <v>10</v>
      </c>
      <c r="R5" s="3" t="s">
        <v>11</v>
      </c>
      <c r="Y5" t="s">
        <v>18</v>
      </c>
      <c r="Z5" t="s">
        <v>21</v>
      </c>
      <c r="AA5">
        <f>MAX(B32:B91)-MIN(B32:B91)</f>
        <v>3.2206263059999998</v>
      </c>
    </row>
    <row r="6" spans="1:27" ht="21" x14ac:dyDescent="0.35">
      <c r="A6">
        <v>5</v>
      </c>
      <c r="B6">
        <v>8.9694918540000002E-2</v>
      </c>
      <c r="L6">
        <f>(L3-M3)/(R3-S3)</f>
        <v>105.24771479281928</v>
      </c>
      <c r="M6">
        <f>(M3-N3)/(S3-T3)</f>
        <v>117.95185541661237</v>
      </c>
      <c r="N6">
        <f>(L3-N3)/(R3-T3)</f>
        <v>112.08129472121036</v>
      </c>
      <c r="P6" s="4">
        <f>LOG10(AA5/AA9)*20</f>
        <v>41.360753967110668</v>
      </c>
      <c r="Q6" s="4">
        <f>LOG10(AA6/AA10)*20</f>
        <v>41.940384490710336</v>
      </c>
      <c r="R6" s="4">
        <f>LOG10(AA7/AA11)*20</f>
        <v>41.312682697133134</v>
      </c>
      <c r="Y6" t="s">
        <v>19</v>
      </c>
      <c r="Z6" t="s">
        <v>21</v>
      </c>
      <c r="AA6">
        <f>MAX(B2:B61)-MIN(B2:B61)</f>
        <v>4.0076571214649999</v>
      </c>
    </row>
    <row r="7" spans="1:27" x14ac:dyDescent="0.25">
      <c r="A7">
        <v>6</v>
      </c>
      <c r="B7">
        <v>0.17042730810000001</v>
      </c>
      <c r="Y7" t="s">
        <v>20</v>
      </c>
      <c r="Z7" t="s">
        <v>21</v>
      </c>
      <c r="AA7">
        <f>MAX(B62:B91,B2:B31)-MIN(B62:B91,B2:B31)</f>
        <v>6.9311050664649994</v>
      </c>
    </row>
    <row r="8" spans="1:27" x14ac:dyDescent="0.25">
      <c r="A8">
        <v>7</v>
      </c>
      <c r="B8">
        <v>8.9791761989999996E-2</v>
      </c>
    </row>
    <row r="9" spans="1:27" x14ac:dyDescent="0.25">
      <c r="A9">
        <v>8</v>
      </c>
      <c r="B9">
        <v>0.1128432142</v>
      </c>
      <c r="Y9" t="s">
        <v>23</v>
      </c>
      <c r="Z9" t="s">
        <v>22</v>
      </c>
      <c r="AA9">
        <f>MAX(R3:S3)-MIN(R3:S3)</f>
        <v>2.7536113149550262E-2</v>
      </c>
    </row>
    <row r="10" spans="1:27" x14ac:dyDescent="0.25">
      <c r="A10">
        <v>9</v>
      </c>
      <c r="B10">
        <v>8.8515594289999999E-2</v>
      </c>
      <c r="Y10" t="s">
        <v>24</v>
      </c>
      <c r="Z10" t="s">
        <v>22</v>
      </c>
      <c r="AA10">
        <f>MAX(S3:T3)-MIN(S3:T3)</f>
        <v>3.2053195578414108E-2</v>
      </c>
    </row>
    <row r="11" spans="1:27" x14ac:dyDescent="0.25">
      <c r="A11">
        <v>10</v>
      </c>
      <c r="B11">
        <v>8.0127022840000006E-2</v>
      </c>
      <c r="Y11" t="s">
        <v>25</v>
      </c>
      <c r="Z11" t="s">
        <v>22</v>
      </c>
      <c r="AA11">
        <f>MAX(R3,T3)-MIN(R3,T3)</f>
        <v>5.958930872796437E-2</v>
      </c>
    </row>
    <row r="12" spans="1:27" x14ac:dyDescent="0.25">
      <c r="A12">
        <v>11</v>
      </c>
      <c r="B12">
        <v>7.4489241679999998E-2</v>
      </c>
    </row>
    <row r="13" spans="1:27" x14ac:dyDescent="0.25">
      <c r="A13">
        <v>12</v>
      </c>
      <c r="B13">
        <v>9.842365954E-2</v>
      </c>
    </row>
    <row r="14" spans="1:27" x14ac:dyDescent="0.25">
      <c r="A14">
        <v>13</v>
      </c>
      <c r="B14">
        <v>0.14652818009999999</v>
      </c>
    </row>
    <row r="15" spans="1:27" x14ac:dyDescent="0.25">
      <c r="A15">
        <v>14</v>
      </c>
      <c r="B15">
        <v>9.0021835349999996E-3</v>
      </c>
    </row>
    <row r="16" spans="1:27" x14ac:dyDescent="0.25">
      <c r="A16">
        <v>15</v>
      </c>
      <c r="B16">
        <v>4.3988352039999998E-2</v>
      </c>
    </row>
    <row r="17" spans="1:25" x14ac:dyDescent="0.25">
      <c r="A17">
        <v>16</v>
      </c>
      <c r="B17">
        <v>6.9599854429999997E-2</v>
      </c>
    </row>
    <row r="18" spans="1:25" x14ac:dyDescent="0.25">
      <c r="A18">
        <v>17</v>
      </c>
      <c r="B18">
        <v>6.4540026249999993E-2</v>
      </c>
      <c r="D18" s="1"/>
    </row>
    <row r="19" spans="1:25" x14ac:dyDescent="0.25">
      <c r="A19">
        <v>18</v>
      </c>
      <c r="B19">
        <v>6.9722699829999998E-2</v>
      </c>
      <c r="Y19" t="s">
        <v>26</v>
      </c>
    </row>
    <row r="20" spans="1:25" x14ac:dyDescent="0.25">
      <c r="A20">
        <v>19</v>
      </c>
      <c r="B20">
        <v>5.0455023199999997E-2</v>
      </c>
    </row>
    <row r="21" spans="1:25" x14ac:dyDescent="0.25">
      <c r="A21">
        <v>20</v>
      </c>
      <c r="B21">
        <v>7.1407990739999996E-2</v>
      </c>
    </row>
    <row r="22" spans="1:25" x14ac:dyDescent="0.25">
      <c r="A22">
        <v>21</v>
      </c>
      <c r="B22">
        <v>9.1569778640000002E-2</v>
      </c>
    </row>
    <row r="23" spans="1:25" x14ac:dyDescent="0.25">
      <c r="A23">
        <v>22</v>
      </c>
      <c r="B23">
        <v>1.342042284E-2</v>
      </c>
    </row>
    <row r="24" spans="1:25" x14ac:dyDescent="0.25">
      <c r="A24">
        <v>23</v>
      </c>
      <c r="B24">
        <v>7.2961211600000006E-2</v>
      </c>
    </row>
    <row r="25" spans="1:25" x14ac:dyDescent="0.25">
      <c r="A25">
        <v>24</v>
      </c>
      <c r="B25">
        <v>8.5011988839999997E-2</v>
      </c>
    </row>
    <row r="26" spans="1:25" x14ac:dyDescent="0.25">
      <c r="A26">
        <v>25</v>
      </c>
      <c r="B26">
        <v>3.7416830739999997E-2</v>
      </c>
    </row>
    <row r="27" spans="1:25" x14ac:dyDescent="0.25">
      <c r="A27">
        <v>26</v>
      </c>
      <c r="B27">
        <v>5.3479854129999997E-2</v>
      </c>
    </row>
    <row r="28" spans="1:25" x14ac:dyDescent="0.25">
      <c r="A28">
        <v>27</v>
      </c>
      <c r="B28">
        <v>0.12936533580000001</v>
      </c>
      <c r="D28" s="1" t="s">
        <v>29</v>
      </c>
    </row>
    <row r="29" spans="1:25" x14ac:dyDescent="0.25">
      <c r="A29">
        <v>28</v>
      </c>
      <c r="B29">
        <v>9.0513884279999998E-2</v>
      </c>
      <c r="D29" t="s">
        <v>6</v>
      </c>
    </row>
    <row r="30" spans="1:25" x14ac:dyDescent="0.25">
      <c r="A30">
        <v>29</v>
      </c>
      <c r="B30">
        <v>0.1132525947</v>
      </c>
      <c r="D30" t="s">
        <v>7</v>
      </c>
    </row>
    <row r="31" spans="1:25" x14ac:dyDescent="0.25">
      <c r="A31">
        <v>30</v>
      </c>
      <c r="B31">
        <v>4.514644021E-2</v>
      </c>
      <c r="D31" t="s">
        <v>8</v>
      </c>
    </row>
    <row r="32" spans="1:25" x14ac:dyDescent="0.25">
      <c r="A32">
        <v>31</v>
      </c>
      <c r="B32">
        <v>3.9025746560000001</v>
      </c>
      <c r="D32" t="s">
        <v>30</v>
      </c>
    </row>
    <row r="33" spans="1:2" x14ac:dyDescent="0.25">
      <c r="A33">
        <v>32</v>
      </c>
      <c r="B33">
        <v>4.0166593050000001</v>
      </c>
    </row>
    <row r="34" spans="1:2" x14ac:dyDescent="0.25">
      <c r="A34">
        <v>33</v>
      </c>
      <c r="B34">
        <v>3.9152131950000002</v>
      </c>
    </row>
    <row r="35" spans="1:2" x14ac:dyDescent="0.25">
      <c r="A35">
        <v>34</v>
      </c>
      <c r="B35">
        <v>3.8445585260000001</v>
      </c>
    </row>
    <row r="36" spans="1:2" x14ac:dyDescent="0.25">
      <c r="A36">
        <v>35</v>
      </c>
      <c r="B36">
        <v>3.8910816719999999</v>
      </c>
    </row>
    <row r="37" spans="1:2" x14ac:dyDescent="0.25">
      <c r="A37">
        <v>36</v>
      </c>
      <c r="B37">
        <v>3.8553809210000001</v>
      </c>
    </row>
    <row r="38" spans="1:2" x14ac:dyDescent="0.25">
      <c r="A38">
        <v>37</v>
      </c>
      <c r="B38">
        <v>3.875433015</v>
      </c>
    </row>
    <row r="39" spans="1:2" x14ac:dyDescent="0.25">
      <c r="A39">
        <v>38</v>
      </c>
      <c r="B39">
        <v>3.849342364</v>
      </c>
    </row>
    <row r="40" spans="1:2" x14ac:dyDescent="0.25">
      <c r="A40">
        <v>39</v>
      </c>
      <c r="B40">
        <v>3.9648160950000002</v>
      </c>
    </row>
    <row r="41" spans="1:2" x14ac:dyDescent="0.25">
      <c r="A41">
        <v>40</v>
      </c>
      <c r="B41">
        <v>3.8693888360000002</v>
      </c>
    </row>
    <row r="42" spans="1:2" x14ac:dyDescent="0.25">
      <c r="A42">
        <v>41</v>
      </c>
      <c r="B42">
        <v>3.9279724919999999</v>
      </c>
    </row>
    <row r="43" spans="1:2" x14ac:dyDescent="0.25">
      <c r="A43">
        <v>42</v>
      </c>
      <c r="B43">
        <v>3.8718901429999999</v>
      </c>
    </row>
    <row r="44" spans="1:2" x14ac:dyDescent="0.25">
      <c r="A44">
        <v>43</v>
      </c>
      <c r="B44">
        <v>3.9571293550000002</v>
      </c>
    </row>
    <row r="45" spans="1:2" x14ac:dyDescent="0.25">
      <c r="A45">
        <v>44</v>
      </c>
      <c r="B45">
        <v>3.8619837850000001</v>
      </c>
    </row>
    <row r="46" spans="1:2" x14ac:dyDescent="0.25">
      <c r="A46">
        <v>45</v>
      </c>
      <c r="B46">
        <v>3.8466428490000002</v>
      </c>
    </row>
    <row r="47" spans="1:2" x14ac:dyDescent="0.25">
      <c r="A47">
        <v>46</v>
      </c>
      <c r="B47">
        <v>3.9640333139999999</v>
      </c>
    </row>
    <row r="48" spans="1:2" x14ac:dyDescent="0.25">
      <c r="A48">
        <v>47</v>
      </c>
      <c r="B48">
        <v>3.7891598009999998</v>
      </c>
    </row>
    <row r="49" spans="1:2" x14ac:dyDescent="0.25">
      <c r="A49">
        <v>48</v>
      </c>
      <c r="B49">
        <v>3.9010223229999998</v>
      </c>
    </row>
    <row r="50" spans="1:2" x14ac:dyDescent="0.25">
      <c r="A50">
        <v>49</v>
      </c>
      <c r="B50">
        <v>3.830075736</v>
      </c>
    </row>
    <row r="51" spans="1:2" x14ac:dyDescent="0.25">
      <c r="A51">
        <v>50</v>
      </c>
      <c r="B51">
        <v>3.769588852</v>
      </c>
    </row>
    <row r="52" spans="1:2" x14ac:dyDescent="0.25">
      <c r="A52">
        <v>51</v>
      </c>
      <c r="B52">
        <v>3.8631978280000001</v>
      </c>
    </row>
    <row r="53" spans="1:2" x14ac:dyDescent="0.25">
      <c r="A53">
        <v>52</v>
      </c>
      <c r="B53">
        <v>3.7194809439999998</v>
      </c>
    </row>
    <row r="54" spans="1:2" x14ac:dyDescent="0.25">
      <c r="A54">
        <v>53</v>
      </c>
      <c r="B54">
        <v>3.845102244</v>
      </c>
    </row>
    <row r="55" spans="1:2" x14ac:dyDescent="0.25">
      <c r="A55">
        <v>54</v>
      </c>
      <c r="B55">
        <v>3.8924433509999998</v>
      </c>
    </row>
    <row r="56" spans="1:2" x14ac:dyDescent="0.25">
      <c r="A56">
        <v>55</v>
      </c>
      <c r="B56">
        <v>3.7385413700000001</v>
      </c>
    </row>
    <row r="57" spans="1:2" x14ac:dyDescent="0.25">
      <c r="A57">
        <v>56</v>
      </c>
      <c r="B57">
        <v>3.8031376739999998</v>
      </c>
    </row>
    <row r="58" spans="1:2" x14ac:dyDescent="0.25">
      <c r="A58">
        <v>57</v>
      </c>
      <c r="B58">
        <v>3.8959925210000002</v>
      </c>
    </row>
    <row r="59" spans="1:2" x14ac:dyDescent="0.25">
      <c r="A59">
        <v>58</v>
      </c>
      <c r="B59">
        <v>3.800916478</v>
      </c>
    </row>
    <row r="60" spans="1:2" x14ac:dyDescent="0.25">
      <c r="A60">
        <v>59</v>
      </c>
      <c r="B60">
        <v>3.799157535</v>
      </c>
    </row>
    <row r="61" spans="1:2" x14ac:dyDescent="0.25">
      <c r="A61">
        <v>60</v>
      </c>
      <c r="B61">
        <v>3.7936478149999999</v>
      </c>
    </row>
    <row r="62" spans="1:2" x14ac:dyDescent="0.25">
      <c r="A62">
        <v>61</v>
      </c>
      <c r="B62">
        <v>6.9401072499999996</v>
      </c>
    </row>
    <row r="63" spans="1:2" x14ac:dyDescent="0.25">
      <c r="A63">
        <v>62</v>
      </c>
      <c r="B63">
        <v>6.8309546120000002</v>
      </c>
    </row>
    <row r="64" spans="1:2" x14ac:dyDescent="0.25">
      <c r="A64">
        <v>63</v>
      </c>
      <c r="B64">
        <v>6.9107537050000003</v>
      </c>
    </row>
    <row r="65" spans="1:2" x14ac:dyDescent="0.25">
      <c r="A65">
        <v>64</v>
      </c>
      <c r="B65">
        <v>6.7335816810000004</v>
      </c>
    </row>
    <row r="66" spans="1:2" x14ac:dyDescent="0.25">
      <c r="A66">
        <v>65</v>
      </c>
      <c r="B66">
        <v>6.8795145870000001</v>
      </c>
    </row>
    <row r="67" spans="1:2" x14ac:dyDescent="0.25">
      <c r="A67">
        <v>66</v>
      </c>
      <c r="B67">
        <v>6.7837403529999998</v>
      </c>
    </row>
    <row r="68" spans="1:2" x14ac:dyDescent="0.25">
      <c r="A68">
        <v>67</v>
      </c>
      <c r="B68">
        <v>6.8968700399999996</v>
      </c>
    </row>
    <row r="69" spans="1:2" x14ac:dyDescent="0.25">
      <c r="A69">
        <v>68</v>
      </c>
      <c r="B69">
        <v>6.7782779370000004</v>
      </c>
    </row>
    <row r="70" spans="1:2" x14ac:dyDescent="0.25">
      <c r="A70">
        <v>69</v>
      </c>
      <c r="B70">
        <v>6.8246026149999999</v>
      </c>
    </row>
    <row r="71" spans="1:2" x14ac:dyDescent="0.25">
      <c r="A71">
        <v>70</v>
      </c>
      <c r="B71">
        <v>6.8348194910000002</v>
      </c>
    </row>
    <row r="72" spans="1:2" x14ac:dyDescent="0.25">
      <c r="A72">
        <v>71</v>
      </c>
      <c r="B72">
        <v>6.7935849629999998</v>
      </c>
    </row>
    <row r="73" spans="1:2" x14ac:dyDescent="0.25">
      <c r="A73">
        <v>72</v>
      </c>
      <c r="B73">
        <v>6.8069351129999998</v>
      </c>
    </row>
    <row r="74" spans="1:2" x14ac:dyDescent="0.25">
      <c r="A74">
        <v>73</v>
      </c>
      <c r="B74">
        <v>6.7820122190000003</v>
      </c>
    </row>
    <row r="75" spans="1:2" x14ac:dyDescent="0.25">
      <c r="A75">
        <v>74</v>
      </c>
      <c r="B75">
        <v>6.7939234849999997</v>
      </c>
    </row>
    <row r="76" spans="1:2" x14ac:dyDescent="0.25">
      <c r="A76">
        <v>75</v>
      </c>
      <c r="B76">
        <v>6.6646771109999996</v>
      </c>
    </row>
    <row r="77" spans="1:2" x14ac:dyDescent="0.25">
      <c r="A77">
        <v>76</v>
      </c>
      <c r="B77">
        <v>6.7243027209999999</v>
      </c>
    </row>
    <row r="78" spans="1:2" x14ac:dyDescent="0.25">
      <c r="A78">
        <v>77</v>
      </c>
      <c r="B78">
        <v>6.6357858529999998</v>
      </c>
    </row>
    <row r="79" spans="1:2" x14ac:dyDescent="0.25">
      <c r="A79">
        <v>78</v>
      </c>
      <c r="B79">
        <v>6.5831417419999996</v>
      </c>
    </row>
    <row r="80" spans="1:2" x14ac:dyDescent="0.25">
      <c r="A80">
        <v>79</v>
      </c>
      <c r="B80">
        <v>6.8075711889999999</v>
      </c>
    </row>
    <row r="81" spans="1:2" x14ac:dyDescent="0.25">
      <c r="A81">
        <v>80</v>
      </c>
      <c r="B81">
        <v>6.7844411359999999</v>
      </c>
    </row>
    <row r="82" spans="1:2" x14ac:dyDescent="0.25">
      <c r="A82">
        <v>81</v>
      </c>
      <c r="B82">
        <v>6.8153026700000003</v>
      </c>
    </row>
    <row r="83" spans="1:2" x14ac:dyDescent="0.25">
      <c r="A83">
        <v>82</v>
      </c>
      <c r="B83">
        <v>6.6851173030000002</v>
      </c>
    </row>
    <row r="84" spans="1:2" x14ac:dyDescent="0.25">
      <c r="A84">
        <v>83</v>
      </c>
      <c r="B84">
        <v>6.7307757840000004</v>
      </c>
    </row>
    <row r="85" spans="1:2" x14ac:dyDescent="0.25">
      <c r="A85">
        <v>84</v>
      </c>
      <c r="B85">
        <v>6.6911745419999997</v>
      </c>
    </row>
    <row r="86" spans="1:2" x14ac:dyDescent="0.25">
      <c r="A86">
        <v>85</v>
      </c>
      <c r="B86">
        <v>6.6074920080000004</v>
      </c>
    </row>
    <row r="87" spans="1:2" x14ac:dyDescent="0.25">
      <c r="A87">
        <v>86</v>
      </c>
      <c r="B87">
        <v>6.7089964069999999</v>
      </c>
    </row>
    <row r="88" spans="1:2" x14ac:dyDescent="0.25">
      <c r="A88">
        <v>87</v>
      </c>
      <c r="B88">
        <v>6.8103229799999996</v>
      </c>
    </row>
    <row r="89" spans="1:2" x14ac:dyDescent="0.25">
      <c r="A89">
        <v>88</v>
      </c>
      <c r="B89">
        <v>6.7051341090000003</v>
      </c>
    </row>
    <row r="90" spans="1:2" x14ac:dyDescent="0.25">
      <c r="A90">
        <v>89</v>
      </c>
      <c r="B90">
        <v>6.5323921120000001</v>
      </c>
    </row>
    <row r="91" spans="1:2" x14ac:dyDescent="0.25">
      <c r="A91">
        <v>90</v>
      </c>
      <c r="B91">
        <v>6.7226487749999997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B xmlns="23b56a2c-23ef-4573-ae4a-98daed2ad6e2" xsi:nil="true"/>
    <_ip_UnifiedCompliancePolicyProperties xmlns="http://schemas.microsoft.com/sharepoint/v3" xsi:nil="true"/>
    <lcf76f155ced4ddcb4097134ff3c332f xmlns="23b56a2c-23ef-4573-ae4a-98daed2ad6e2">
      <Terms xmlns="http://schemas.microsoft.com/office/infopath/2007/PartnerControls"/>
    </lcf76f155ced4ddcb4097134ff3c332f>
    <TaxCatchAll xmlns="34562071-590d-41db-8748-a496e7749e7d" xsi:nil="true"/>
    <Rev xmlns="23b56a2c-23ef-4573-ae4a-98daed2ad6e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660278082FB2468D6413B5914F8AAB" ma:contentTypeVersion="21" ma:contentTypeDescription="Create a new document." ma:contentTypeScope="" ma:versionID="5ef9b86d2a9e423bf7d47c9faa9d18d1">
  <xsd:schema xmlns:xsd="http://www.w3.org/2001/XMLSchema" xmlns:xs="http://www.w3.org/2001/XMLSchema" xmlns:p="http://schemas.microsoft.com/office/2006/metadata/properties" xmlns:ns1="http://schemas.microsoft.com/sharepoint/v3" xmlns:ns2="23b56a2c-23ef-4573-ae4a-98daed2ad6e2" xmlns:ns3="34562071-590d-41db-8748-a496e7749e7d" targetNamespace="http://schemas.microsoft.com/office/2006/metadata/properties" ma:root="true" ma:fieldsID="d228dae3fad2e8e0b960159f1fea5179" ns1:_="" ns2:_="" ns3:_="">
    <xsd:import namespace="http://schemas.microsoft.com/sharepoint/v3"/>
    <xsd:import namespace="23b56a2c-23ef-4573-ae4a-98daed2ad6e2"/>
    <xsd:import namespace="34562071-590d-41db-8748-a496e7749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Rev" minOccurs="0"/>
                <xsd:element ref="ns2:revB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56a2c-23ef-4573-ae4a-98daed2ad6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Rev" ma:index="21" nillable="true" ma:displayName="revA" ma:description="All files with Revision A" ma:format="Dropdown" ma:indexed="true" ma:internalName="Rev">
      <xsd:simpleType>
        <xsd:restriction base="dms:Text">
          <xsd:maxLength value="255"/>
        </xsd:restriction>
      </xsd:simpleType>
    </xsd:element>
    <xsd:element name="revB" ma:index="22" nillable="true" ma:displayName="revB" ma:description="All files with Revision B" ma:format="Dropdown" ma:internalName="revB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dc6466c4-52a0-4b70-af78-f7391920a0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62071-590d-41db-8748-a496e7749e7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63163fb8-4cde-4832-8e4d-703374379e82}" ma:internalName="TaxCatchAll" ma:showField="CatchAllData" ma:web="34562071-590d-41db-8748-a496e7749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2A30A7-1BEB-4770-8054-49FEC3093F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4412C-D72D-4150-867C-5DFFD52B3D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3b56a2c-23ef-4573-ae4a-98daed2ad6e2"/>
    <ds:schemaRef ds:uri="34562071-590d-41db-8748-a496e7749e7d"/>
  </ds:schemaRefs>
</ds:datastoreItem>
</file>

<file path=customXml/itemProps3.xml><?xml version="1.0" encoding="utf-8"?>
<ds:datastoreItem xmlns:ds="http://schemas.openxmlformats.org/officeDocument/2006/customXml" ds:itemID="{441F8D0B-33FF-462F-B5FA-1B9CA159E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3b56a2c-23ef-4573-ae4a-98daed2ad6e2"/>
    <ds:schemaRef ds:uri="34562071-590d-41db-8748-a496e7749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Snyder</dc:creator>
  <cp:lastModifiedBy>Aaron Snyder</cp:lastModifiedBy>
  <dcterms:created xsi:type="dcterms:W3CDTF">2023-11-22T17:32:40Z</dcterms:created>
  <dcterms:modified xsi:type="dcterms:W3CDTF">2023-11-27T21:00:55Z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0x010100C7660278082FB2468D6413B5914F8AAB</vt:lpwstr>
  </property>
  <property fmtid="{D5CDD505-2E9C-101B-9397-08002B2CF9AE}" pid="3" name="MediaServiceImageTags">
    <vt:lpwstr/>
  </property>
</Properties>
</file>