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k\Documents\KiCad\gitporjects\KiCad_mylib\"/>
    </mc:Choice>
  </mc:AlternateContent>
  <xr:revisionPtr revIDLastSave="0" documentId="13_ncr:1_{7581FDF2-02BD-4849-92A9-67C6F754506D}" xr6:coauthVersionLast="45" xr6:coauthVersionMax="45" xr10:uidLastSave="{00000000-0000-0000-0000-000000000000}"/>
  <bookViews>
    <workbookView xWindow="-98" yWindow="-98" windowWidth="22695" windowHeight="13981" activeTab="3" xr2:uid="{7B93BC6C-6EC9-4065-90D6-3BE0F7DC0FD6}"/>
  </bookViews>
  <sheets>
    <sheet name="Database" sheetId="2" r:id="rId1"/>
    <sheet name="list" sheetId="7" r:id="rId2"/>
    <sheet name="I2C address" sheetId="1" r:id="rId3"/>
    <sheet name="開発ボード" sheetId="6" r:id="rId4"/>
    <sheet name="買い物かご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2" l="1"/>
  <c r="AG2" i="2"/>
  <c r="AK14" i="2"/>
  <c r="AJ14" i="2"/>
  <c r="AI14" i="2"/>
  <c r="AH14" i="2"/>
  <c r="AG14" i="2"/>
  <c r="AK13" i="2"/>
  <c r="AJ13" i="2"/>
  <c r="AI13" i="2"/>
  <c r="AH13" i="2"/>
  <c r="AG13" i="2"/>
  <c r="AK12" i="2"/>
  <c r="AJ12" i="2"/>
  <c r="AI12" i="2"/>
  <c r="AH12" i="2"/>
  <c r="AG12" i="2"/>
  <c r="AK11" i="2"/>
  <c r="AJ11" i="2"/>
  <c r="AI11" i="2"/>
  <c r="AH11" i="2"/>
  <c r="AG11" i="2"/>
  <c r="AK10" i="2"/>
  <c r="AJ10" i="2"/>
  <c r="AI10" i="2"/>
  <c r="AH10" i="2"/>
  <c r="AG10" i="2"/>
  <c r="AK9" i="2"/>
  <c r="AJ9" i="2"/>
  <c r="AI9" i="2"/>
  <c r="AH9" i="2"/>
  <c r="AG9" i="2"/>
  <c r="AK8" i="2"/>
  <c r="AJ8" i="2"/>
  <c r="AI8" i="2"/>
  <c r="AH8" i="2"/>
  <c r="AG8" i="2"/>
  <c r="AK7" i="2"/>
  <c r="AJ7" i="2"/>
  <c r="AI7" i="2"/>
  <c r="AH7" i="2"/>
  <c r="AG7" i="2"/>
  <c r="AK6" i="2"/>
  <c r="AJ6" i="2"/>
  <c r="AI6" i="2"/>
  <c r="AH6" i="2"/>
  <c r="AG6" i="2"/>
  <c r="AK5" i="2"/>
  <c r="AJ5" i="2"/>
  <c r="AI5" i="2"/>
  <c r="AH5" i="2"/>
  <c r="AG5" i="2"/>
  <c r="AK4" i="2"/>
  <c r="AJ4" i="2"/>
  <c r="AI4" i="2"/>
  <c r="AH4" i="2"/>
  <c r="AG4" i="2"/>
  <c r="AK3" i="2"/>
  <c r="AJ3" i="2"/>
  <c r="AI3" i="2"/>
  <c r="AH3" i="2"/>
  <c r="AG3" i="2"/>
  <c r="AK2" i="2"/>
  <c r="AJ2" i="2"/>
  <c r="AJ15" i="2" s="1"/>
  <c r="AI2" i="2"/>
  <c r="AH15" i="2"/>
  <c r="AG15" i="2"/>
  <c r="T2" i="2"/>
  <c r="T15" i="2" s="1"/>
  <c r="U2" i="2"/>
  <c r="U15" i="2" s="1"/>
  <c r="V2" i="2"/>
  <c r="V15" i="2" s="1"/>
  <c r="W2" i="2"/>
  <c r="W15" i="2" s="1"/>
  <c r="T3" i="2"/>
  <c r="U3" i="2"/>
  <c r="V3" i="2"/>
  <c r="W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S14" i="2"/>
  <c r="S3" i="2"/>
  <c r="S4" i="2"/>
  <c r="S5" i="2"/>
  <c r="S6" i="2"/>
  <c r="S7" i="2"/>
  <c r="S8" i="2"/>
  <c r="S9" i="2"/>
  <c r="S10" i="2"/>
  <c r="S11" i="2"/>
  <c r="S12" i="2"/>
  <c r="S13" i="2"/>
  <c r="S2" i="2"/>
  <c r="S15" i="2" s="1"/>
  <c r="AK15" i="2" l="1"/>
  <c r="AI15" i="2"/>
</calcChain>
</file>

<file path=xl/sharedStrings.xml><?xml version="1.0" encoding="utf-8"?>
<sst xmlns="http://schemas.openxmlformats.org/spreadsheetml/2006/main" count="317" uniqueCount="196">
  <si>
    <t>SGP30</t>
    <phoneticPr fontId="1"/>
  </si>
  <si>
    <t>I2C  address</t>
    <phoneticPr fontId="1"/>
  </si>
  <si>
    <t>Hex. Code</t>
    <phoneticPr fontId="1"/>
  </si>
  <si>
    <t>0x58</t>
    <phoneticPr fontId="1"/>
  </si>
  <si>
    <t>1000000
1000001</t>
    <phoneticPr fontId="1"/>
  </si>
  <si>
    <t>HDC2010</t>
    <phoneticPr fontId="1"/>
  </si>
  <si>
    <t>LMP91000</t>
    <phoneticPr fontId="1"/>
  </si>
  <si>
    <t>0x40
0x41</t>
    <phoneticPr fontId="1"/>
  </si>
  <si>
    <t>0x48</t>
    <phoneticPr fontId="1"/>
  </si>
  <si>
    <t>AFE</t>
    <phoneticPr fontId="1"/>
  </si>
  <si>
    <t>オゾン</t>
    <phoneticPr fontId="1"/>
  </si>
  <si>
    <t>ダスト</t>
    <phoneticPr fontId="1"/>
  </si>
  <si>
    <t>1.62V-1.98V</t>
    <phoneticPr fontId="1"/>
  </si>
  <si>
    <t>1.62V～3.6V</t>
    <phoneticPr fontId="1"/>
  </si>
  <si>
    <t>2.7 V to 5.25 V</t>
    <phoneticPr fontId="1"/>
  </si>
  <si>
    <t xml:space="preserve">1.8V </t>
    <phoneticPr fontId="1"/>
  </si>
  <si>
    <t>3.3V</t>
    <phoneticPr fontId="1"/>
  </si>
  <si>
    <t>5V</t>
    <phoneticPr fontId="1"/>
  </si>
  <si>
    <t>×</t>
    <phoneticPr fontId="1"/>
  </si>
  <si>
    <t>〇</t>
    <phoneticPr fontId="1"/>
  </si>
  <si>
    <t>CCS811</t>
    <phoneticPr fontId="1"/>
  </si>
  <si>
    <t>eCO2,MOX,VOC</t>
    <phoneticPr fontId="1"/>
  </si>
  <si>
    <t>0x5A
0x5B</t>
    <phoneticPr fontId="1"/>
  </si>
  <si>
    <t>decimal 90
decimal 91</t>
    <phoneticPr fontId="1"/>
  </si>
  <si>
    <t>1.8V～3.6V</t>
    <phoneticPr fontId="1"/>
  </si>
  <si>
    <t>B5W-LD0101-2</t>
    <phoneticPr fontId="1"/>
  </si>
  <si>
    <t>GP2Y1014AU0F</t>
    <phoneticPr fontId="1"/>
  </si>
  <si>
    <t>SCD40</t>
    <phoneticPr fontId="1"/>
  </si>
  <si>
    <t>2.4V - 5.5V</t>
    <phoneticPr fontId="1"/>
  </si>
  <si>
    <t>https://ja.aliexpress.com/item/32850023550.html?spm=a2g0o.detail.1000014.9.1ae756e0lkL1Aj&amp;gps-id=pcDetailBottomMoreOtherSeller&amp;scm=1007.14976.158757.0&amp;scm_id=1007.14976.158757.0&amp;scm-url=1007.14976.158757.0&amp;pvid=120aaf54-21b6-436f-86b9-4e401520233f&amp;_t=gps-id:pcDetailBottomMoreOtherSeller,scm-url:1007.14976.158757.0,pvid:120aaf54-21b6-436f-86b9-4e401520233f,tpp_buckets:668%230%23131923%2358_668%23808%234093%23822_668%23888%233325%237_4976%230%23158757%230_4976%232711%237538%2384_4976%233223%2310815%237_4976%233104%239653%238_4976%233141%239887%235_668%232846%238113%23612_668%232717%237565%23723__668%233374%2315176%23590</t>
    <phoneticPr fontId="1"/>
  </si>
  <si>
    <t>Alphasense O2-A2</t>
    <phoneticPr fontId="1"/>
  </si>
  <si>
    <t>酸素センサー</t>
    <phoneticPr fontId="1"/>
  </si>
  <si>
    <t>HDC2010YPAR</t>
    <phoneticPr fontId="1"/>
  </si>
  <si>
    <t>Texas Instruments</t>
    <phoneticPr fontId="1"/>
  </si>
  <si>
    <t>Mfr.</t>
    <phoneticPr fontId="1"/>
  </si>
  <si>
    <t>Mfr. #</t>
    <phoneticPr fontId="1"/>
  </si>
  <si>
    <t>595-HDC2010YPAR</t>
    <phoneticPr fontId="1"/>
  </si>
  <si>
    <t>Mouser #</t>
    <phoneticPr fontId="1"/>
  </si>
  <si>
    <t>BLUENRG-M2SA</t>
    <phoneticPr fontId="1"/>
  </si>
  <si>
    <t>STMicroelectronics</t>
    <phoneticPr fontId="1"/>
  </si>
  <si>
    <t>511-BLUENRG-M2SA</t>
    <phoneticPr fontId="1"/>
  </si>
  <si>
    <t>温湿度センサー</t>
    <rPh sb="0" eb="3">
      <t>オンシツド</t>
    </rPh>
    <phoneticPr fontId="1"/>
  </si>
  <si>
    <t>Bluetooth</t>
    <phoneticPr fontId="1"/>
  </si>
  <si>
    <t>Battery holder</t>
    <phoneticPr fontId="1"/>
  </si>
  <si>
    <t>403-SGP30-2.5K</t>
    <phoneticPr fontId="1"/>
  </si>
  <si>
    <t>SGP30-2.5k</t>
    <phoneticPr fontId="1"/>
  </si>
  <si>
    <t>Sensirion</t>
    <phoneticPr fontId="1"/>
  </si>
  <si>
    <t>CO2センサー</t>
    <phoneticPr fontId="1"/>
  </si>
  <si>
    <t>712-BAT-HLD-001</t>
    <phoneticPr fontId="1"/>
  </si>
  <si>
    <t>BAT-HLD-001</t>
    <phoneticPr fontId="1"/>
  </si>
  <si>
    <t>Linx Technologies</t>
    <phoneticPr fontId="1"/>
  </si>
  <si>
    <t>LDO 1.8V</t>
    <phoneticPr fontId="1"/>
  </si>
  <si>
    <t>ON Semiconductor</t>
    <phoneticPr fontId="1"/>
  </si>
  <si>
    <t>MOSFET</t>
    <phoneticPr fontId="1"/>
  </si>
  <si>
    <t>Adafruit SPI FRAM Breakouts</t>
    <phoneticPr fontId="1"/>
  </si>
  <si>
    <t>3.0V</t>
    <phoneticPr fontId="1"/>
  </si>
  <si>
    <t>1.7 ~ 3.6V</t>
    <phoneticPr fontId="1"/>
  </si>
  <si>
    <t>HTS221</t>
    <phoneticPr fontId="1"/>
  </si>
  <si>
    <t>T,RH</t>
    <phoneticPr fontId="1"/>
  </si>
  <si>
    <t>±2</t>
    <phoneticPr fontId="1"/>
  </si>
  <si>
    <t>±0.2</t>
    <phoneticPr fontId="1"/>
  </si>
  <si>
    <t>±0.5</t>
    <phoneticPr fontId="1"/>
  </si>
  <si>
    <t>± 3.5</t>
    <phoneticPr fontId="1"/>
  </si>
  <si>
    <t>Read: 10111111
Write: 10111110</t>
    <phoneticPr fontId="1"/>
  </si>
  <si>
    <t>SHT31</t>
    <phoneticPr fontId="1"/>
  </si>
  <si>
    <t>SHT35</t>
    <phoneticPr fontId="1"/>
  </si>
  <si>
    <t>電源電圧範囲
[V]</t>
    <rPh sb="0" eb="2">
      <t>デンゲン</t>
    </rPh>
    <rPh sb="2" eb="4">
      <t>デンアツ</t>
    </rPh>
    <rPh sb="4" eb="6">
      <t>ハンイ</t>
    </rPh>
    <phoneticPr fontId="1"/>
  </si>
  <si>
    <t xml:space="preserve">温度精度
[℃] </t>
    <rPh sb="0" eb="2">
      <t>オンド</t>
    </rPh>
    <rPh sb="2" eb="4">
      <t>セイド</t>
    </rPh>
    <phoneticPr fontId="1"/>
  </si>
  <si>
    <t>相対湿度精度
[%RH]</t>
    <rPh sb="0" eb="2">
      <t>ソウタイ</t>
    </rPh>
    <rPh sb="2" eb="4">
      <t>シツド</t>
    </rPh>
    <rPh sb="4" eb="6">
      <t>セイド</t>
    </rPh>
    <phoneticPr fontId="1"/>
  </si>
  <si>
    <t>±0.1</t>
    <phoneticPr fontId="1"/>
  </si>
  <si>
    <t>± 1.5</t>
    <phoneticPr fontId="1"/>
  </si>
  <si>
    <t>± 2</t>
    <phoneticPr fontId="1"/>
  </si>
  <si>
    <t>2.15V～5.5V</t>
    <phoneticPr fontId="1"/>
  </si>
  <si>
    <t>温湿度</t>
    <rPh sb="0" eb="3">
      <t>オンシツド</t>
    </rPh>
    <phoneticPr fontId="1"/>
  </si>
  <si>
    <r>
      <t>T,RH,VOC,CO</t>
    </r>
    <r>
      <rPr>
        <vertAlign val="subscript"/>
        <sz val="9"/>
        <color theme="1"/>
        <rFont val="游ゴシック"/>
        <family val="3"/>
        <charset val="128"/>
        <scheme val="minor"/>
      </rPr>
      <t>2</t>
    </r>
    <phoneticPr fontId="1"/>
  </si>
  <si>
    <r>
      <t>T,RH,???,CO</t>
    </r>
    <r>
      <rPr>
        <vertAlign val="subscript"/>
        <sz val="9"/>
        <color theme="1"/>
        <rFont val="游ゴシック"/>
        <family val="3"/>
        <charset val="128"/>
        <scheme val="minor"/>
      </rPr>
      <t>2</t>
    </r>
    <phoneticPr fontId="1"/>
  </si>
  <si>
    <t>ダスト</t>
    <phoneticPr fontId="1"/>
  </si>
  <si>
    <r>
      <t>CO</t>
    </r>
    <r>
      <rPr>
        <b/>
        <vertAlign val="subscript"/>
        <sz val="11"/>
        <color rgb="FF0000FF"/>
        <rFont val="游ゴシック"/>
        <family val="3"/>
        <charset val="128"/>
        <scheme val="minor"/>
      </rPr>
      <t>2</t>
    </r>
    <phoneticPr fontId="1"/>
  </si>
  <si>
    <r>
      <t>O</t>
    </r>
    <r>
      <rPr>
        <b/>
        <vertAlign val="subscript"/>
        <sz val="11"/>
        <color rgb="FF0000FF"/>
        <rFont val="游ゴシック"/>
        <family val="3"/>
        <charset val="128"/>
        <scheme val="minor"/>
      </rPr>
      <t>2</t>
    </r>
    <phoneticPr fontId="1"/>
  </si>
  <si>
    <t>Cat.No.</t>
    <phoneticPr fontId="1"/>
  </si>
  <si>
    <t>Sensirion</t>
    <phoneticPr fontId="1"/>
  </si>
  <si>
    <t>STMicroelectronics</t>
    <phoneticPr fontId="1"/>
  </si>
  <si>
    <t>Texas Instruments</t>
    <phoneticPr fontId="1"/>
  </si>
  <si>
    <t>オゾン</t>
    <phoneticPr fontId="1"/>
  </si>
  <si>
    <t>メーカー</t>
    <phoneticPr fontId="1"/>
  </si>
  <si>
    <t>測定項目</t>
    <rPh sb="0" eb="2">
      <t>ソクテイ</t>
    </rPh>
    <rPh sb="2" eb="4">
      <t>コウモク</t>
    </rPh>
    <phoneticPr fontId="1"/>
  </si>
  <si>
    <t>mouser価格</t>
    <rPh sb="6" eb="8">
      <t>カカク</t>
    </rPh>
    <phoneticPr fontId="1"/>
  </si>
  <si>
    <t>TVOC: 0 – 60'000 ppb
CO2eq: 0 – 60'000 ppm</t>
    <phoneticPr fontId="1"/>
  </si>
  <si>
    <t>Output range</t>
    <phoneticPr fontId="1"/>
  </si>
  <si>
    <t>NCP171AMX180175TCG</t>
    <phoneticPr fontId="1"/>
  </si>
  <si>
    <t>ON Semiconductor</t>
  </si>
  <si>
    <t>863-NCP171AMX180175T</t>
    <phoneticPr fontId="1"/>
  </si>
  <si>
    <t>Samtec</t>
    <phoneticPr fontId="1"/>
  </si>
  <si>
    <t>863-BSS138LT1G</t>
    <phoneticPr fontId="1"/>
  </si>
  <si>
    <t>BSS138LT1G</t>
    <phoneticPr fontId="1"/>
  </si>
  <si>
    <t>PTS636 SK43 SMTR LFS</t>
    <phoneticPr fontId="1"/>
  </si>
  <si>
    <t>611-PTS636SK43SMTRLF</t>
    <phoneticPr fontId="1"/>
  </si>
  <si>
    <t>C&amp;K</t>
    <phoneticPr fontId="1"/>
  </si>
  <si>
    <t>Vishay</t>
    <phoneticPr fontId="1"/>
  </si>
  <si>
    <t>BYV27-200-TAP</t>
    <phoneticPr fontId="1"/>
  </si>
  <si>
    <t>FTSH-107-01-L-DV-K-A</t>
    <phoneticPr fontId="1"/>
  </si>
  <si>
    <t>Memo</t>
  </si>
  <si>
    <t>STDC14、量産用、シュラウドなし</t>
    <rPh sb="7" eb="10">
      <t>リョウサンヨウ</t>
    </rPh>
    <phoneticPr fontId="1"/>
  </si>
  <si>
    <t>STDC14、試作機用、シュラウドあり</t>
    <rPh sb="7" eb="9">
      <t>シサク</t>
    </rPh>
    <rPh sb="9" eb="11">
      <t>キヨウ</t>
    </rPh>
    <phoneticPr fontId="1"/>
  </si>
  <si>
    <t>STDC14 Connector</t>
    <phoneticPr fontId="1"/>
  </si>
  <si>
    <t>FTSH-107-01-F-DV-A-TR</t>
    <phoneticPr fontId="1"/>
  </si>
  <si>
    <t>200-FTSH10701LDVKA</t>
    <phoneticPr fontId="1"/>
  </si>
  <si>
    <t>200-FTSH10701FDVATR</t>
    <phoneticPr fontId="1"/>
  </si>
  <si>
    <t>Item</t>
    <phoneticPr fontId="1"/>
  </si>
  <si>
    <t>P00001</t>
    <phoneticPr fontId="1"/>
  </si>
  <si>
    <t>〇</t>
    <phoneticPr fontId="1"/>
  </si>
  <si>
    <t xml:space="preserve">STDC14 </t>
    <phoneticPr fontId="1"/>
  </si>
  <si>
    <t>STEVAL-IDB008V1M</t>
    <phoneticPr fontId="1"/>
  </si>
  <si>
    <t>BlueNRG-M2SA</t>
    <phoneticPr fontId="1"/>
  </si>
  <si>
    <t>STEVAL-BCN002V1B</t>
    <phoneticPr fontId="1"/>
  </si>
  <si>
    <t>BlueNRG-2</t>
    <phoneticPr fontId="1"/>
  </si>
  <si>
    <t>X-NUCLEO-BNRG2A1</t>
    <phoneticPr fontId="1"/>
  </si>
  <si>
    <t>BlueNRG-M2SP</t>
    <phoneticPr fontId="1"/>
  </si>
  <si>
    <t>STM32F429I-DISC1</t>
    <phoneticPr fontId="1"/>
  </si>
  <si>
    <t>STM32F4</t>
    <phoneticPr fontId="1"/>
  </si>
  <si>
    <t>-</t>
    <phoneticPr fontId="1"/>
  </si>
  <si>
    <t>NUCLEO-F429ZI</t>
    <phoneticPr fontId="1"/>
  </si>
  <si>
    <t>STM32L4R9I-DISCO</t>
    <phoneticPr fontId="1"/>
  </si>
  <si>
    <t>STM32L4</t>
    <phoneticPr fontId="1"/>
  </si>
  <si>
    <t>STM32H747I-DISCO</t>
    <phoneticPr fontId="1"/>
  </si>
  <si>
    <t>STM32H7</t>
    <phoneticPr fontId="1"/>
  </si>
  <si>
    <t>my_footprints</t>
    <phoneticPr fontId="1"/>
  </si>
  <si>
    <t>my_symbols</t>
    <phoneticPr fontId="1"/>
  </si>
  <si>
    <t>my_packages3d</t>
    <phoneticPr fontId="1"/>
  </si>
  <si>
    <t>MyParts_Basic_Device</t>
  </si>
  <si>
    <t>MyParts_Basic_Device</t>
    <phoneticPr fontId="1"/>
  </si>
  <si>
    <t>MyParts_MCU</t>
  </si>
  <si>
    <t>MyParts_Battery</t>
  </si>
  <si>
    <t>MyParts_Sensor</t>
  </si>
  <si>
    <t>MyParts_MOSFET</t>
  </si>
  <si>
    <t>MyParts_Power_IC</t>
  </si>
  <si>
    <t>MyParts_Power_IC</t>
    <phoneticPr fontId="1"/>
  </si>
  <si>
    <t>MyParts_Package_DFN_SMD</t>
  </si>
  <si>
    <t>MyParts_Package_DSBGA_SMD</t>
  </si>
  <si>
    <t>MyParts_Package_SOT_SMD</t>
  </si>
  <si>
    <t>MyParts_Package_XDFN_SMD</t>
  </si>
  <si>
    <t>my_footprints (.pretty)</t>
    <phoneticPr fontId="1"/>
  </si>
  <si>
    <t>my_symbols (.lib, .dcm)</t>
    <phoneticPr fontId="1"/>
  </si>
  <si>
    <t>MyParts_Connector</t>
  </si>
  <si>
    <t>MyParts_Connector</t>
    <phoneticPr fontId="1"/>
  </si>
  <si>
    <t>my_packages3d (.3dshapes)</t>
    <phoneticPr fontId="1"/>
  </si>
  <si>
    <t>MyParts_Switch</t>
  </si>
  <si>
    <t>MyParts_Switch</t>
    <phoneticPr fontId="1"/>
  </si>
  <si>
    <t>3G,7Gとの違いはリール</t>
    <rPh sb="7" eb="8">
      <t>チガ</t>
    </rPh>
    <phoneticPr fontId="1"/>
  </si>
  <si>
    <t>1.8V</t>
    <phoneticPr fontId="1"/>
  </si>
  <si>
    <t>Bluetooth</t>
    <phoneticPr fontId="1"/>
  </si>
  <si>
    <t>CR2032</t>
    <phoneticPr fontId="1"/>
  </si>
  <si>
    <t>TCA9803DGKR</t>
    <phoneticPr fontId="1"/>
  </si>
  <si>
    <t>595-TCA9803DGKR</t>
    <phoneticPr fontId="1"/>
  </si>
  <si>
    <t>レベル変換</t>
    <rPh sb="3" eb="5">
      <t>ヘンカン</t>
    </rPh>
    <phoneticPr fontId="1"/>
  </si>
  <si>
    <t>B側プルアップ抵抗不要！電圧ルール無し！</t>
    <rPh sb="1" eb="2">
      <t>ガワ</t>
    </rPh>
    <rPh sb="7" eb="9">
      <t>テイコウ</t>
    </rPh>
    <rPh sb="9" eb="11">
      <t>フヨウ</t>
    </rPh>
    <rPh sb="12" eb="14">
      <t>デンアツ</t>
    </rPh>
    <rPh sb="17" eb="18">
      <t>ナ</t>
    </rPh>
    <phoneticPr fontId="1"/>
  </si>
  <si>
    <t>Omron Electronics</t>
    <phoneticPr fontId="1"/>
  </si>
  <si>
    <t>653-B3U-1000P</t>
    <phoneticPr fontId="1"/>
  </si>
  <si>
    <t>B3U-1000P</t>
  </si>
  <si>
    <t>HTS221TR</t>
    <phoneticPr fontId="1"/>
  </si>
  <si>
    <t>STMicroelectronics</t>
  </si>
  <si>
    <t>511-HTS221TR</t>
  </si>
  <si>
    <t>HLGA-6L</t>
    <phoneticPr fontId="1"/>
  </si>
  <si>
    <t>Switch</t>
    <phoneticPr fontId="1"/>
  </si>
  <si>
    <t>595-HDC2080DMBR</t>
    <phoneticPr fontId="1"/>
  </si>
  <si>
    <t>HDC2080DMBR</t>
    <phoneticPr fontId="1"/>
  </si>
  <si>
    <t>WSON-6</t>
    <phoneticPr fontId="1"/>
  </si>
  <si>
    <t>Package</t>
    <phoneticPr fontId="1"/>
  </si>
  <si>
    <t>MyParts_Interface_IC</t>
  </si>
  <si>
    <t>MyParts_Interface_IC</t>
    <phoneticPr fontId="1"/>
  </si>
  <si>
    <t xml:space="preserve">VSSOP-8	</t>
    <phoneticPr fontId="1"/>
  </si>
  <si>
    <t>MyParts_Package_VSSOP_SMD</t>
  </si>
  <si>
    <t>MyParts_Package_VSSOP_SMD</t>
    <phoneticPr fontId="1"/>
  </si>
  <si>
    <t>MyParts_Package_WSON_SMD</t>
  </si>
  <si>
    <t>MyParts_Package_WSON_SMD</t>
    <phoneticPr fontId="1"/>
  </si>
  <si>
    <t>MyParts_Package_HLGA_SMD</t>
  </si>
  <si>
    <t>MyParts_Package_HLGA_SMD</t>
    <phoneticPr fontId="1"/>
  </si>
  <si>
    <t>MyParts_Interface_IC</t>
    <phoneticPr fontId="1"/>
  </si>
  <si>
    <t>XDFN-4</t>
    <phoneticPr fontId="1"/>
  </si>
  <si>
    <t>個数</t>
    <rPh sb="0" eb="2">
      <t>コスウ</t>
    </rPh>
    <phoneticPr fontId="1"/>
  </si>
  <si>
    <t>-</t>
    <phoneticPr fontId="1"/>
  </si>
  <si>
    <t>BlueNRG</t>
    <phoneticPr fontId="1"/>
  </si>
  <si>
    <t>STM32</t>
    <phoneticPr fontId="1"/>
  </si>
  <si>
    <t>NUCLEO-L011K4</t>
    <phoneticPr fontId="1"/>
  </si>
  <si>
    <t>予定</t>
    <rPh sb="0" eb="2">
      <t>ヨテイ</t>
    </rPh>
    <phoneticPr fontId="1"/>
  </si>
  <si>
    <t>STM32L0</t>
    <phoneticPr fontId="1"/>
  </si>
  <si>
    <t>X-NUCLEO-IHM03A1</t>
    <phoneticPr fontId="1"/>
  </si>
  <si>
    <t>DC2100B-C</t>
    <phoneticPr fontId="1"/>
  </si>
  <si>
    <t>LTC3300-1, LTC6804-2 &amp; LTC6820</t>
    <phoneticPr fontId="1"/>
  </si>
  <si>
    <t>ウェブ発注番号</t>
    <phoneticPr fontId="1"/>
  </si>
  <si>
    <t>DC2038A-N</t>
    <phoneticPr fontId="1"/>
  </si>
  <si>
    <t>LTC4162 DC2038</t>
    <phoneticPr fontId="1"/>
  </si>
  <si>
    <t>B-STLINK-VOLT</t>
    <phoneticPr fontId="1"/>
  </si>
  <si>
    <t>STLINK-V3SET</t>
    <phoneticPr fontId="1"/>
  </si>
  <si>
    <t>STLINK</t>
    <phoneticPr fontId="1"/>
  </si>
  <si>
    <t>STM32F429ZI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</si>
</sst>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.0;[Red]&quot;¥&quot;\-#,##0.0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rgb="FF0000FF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b/>
      <vertAlign val="subscript"/>
      <sz val="11"/>
      <color rgb="FF0000FF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NumberFormat="1" applyFont="1">
      <alignment vertical="center"/>
    </xf>
    <xf numFmtId="0" fontId="3" fillId="3" borderId="0" xfId="1" applyNumberFormat="1" applyFont="1" applyFill="1">
      <alignment vertical="center"/>
    </xf>
    <xf numFmtId="176" fontId="0" fillId="3" borderId="0" xfId="1" applyNumberFormat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176" fontId="5" fillId="0" borderId="0" xfId="1" applyNumberFormat="1" applyFont="1" applyAlignment="1">
      <alignment horizontal="center" vertical="center"/>
    </xf>
    <xf numFmtId="0" fontId="6" fillId="0" borderId="0" xfId="0" applyFont="1">
      <alignment vertical="center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6" fillId="0" borderId="0" xfId="1" applyNumberFormat="1" applyFont="1">
      <alignment vertical="center"/>
    </xf>
    <xf numFmtId="0" fontId="6" fillId="4" borderId="0" xfId="0" applyFont="1" applyFill="1">
      <alignment vertical="center"/>
    </xf>
    <xf numFmtId="49" fontId="6" fillId="4" borderId="0" xfId="0" applyNumberFormat="1" applyFont="1" applyFill="1" applyAlignment="1">
      <alignment horizontal="center" vertical="center"/>
    </xf>
    <xf numFmtId="176" fontId="6" fillId="4" borderId="0" xfId="1" applyNumberFormat="1" applyFont="1" applyFill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2" borderId="0" xfId="0" applyFont="1" applyFill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76" fontId="6" fillId="2" borderId="0" xfId="1" applyNumberFormat="1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6" fontId="6" fillId="0" borderId="0" xfId="1" applyNumberFormat="1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NumberFormat="1" applyFont="1" applyFill="1">
      <alignment vertical="center"/>
    </xf>
    <xf numFmtId="0" fontId="0" fillId="4" borderId="0" xfId="0" applyFill="1">
      <alignment vertical="center"/>
    </xf>
    <xf numFmtId="0" fontId="3" fillId="5" borderId="0" xfId="0" applyNumberFormat="1" applyFont="1" applyFill="1">
      <alignment vertical="center"/>
    </xf>
    <xf numFmtId="0" fontId="0" fillId="5" borderId="0" xfId="0" applyFill="1">
      <alignment vertical="center"/>
    </xf>
    <xf numFmtId="0" fontId="3" fillId="3" borderId="0" xfId="0" applyNumberFormat="1" applyFont="1" applyFill="1">
      <alignment vertical="center"/>
    </xf>
    <xf numFmtId="0" fontId="0" fillId="3" borderId="0" xfId="0" applyFill="1">
      <alignment vertical="center"/>
    </xf>
    <xf numFmtId="0" fontId="9" fillId="5" borderId="0" xfId="0" applyFont="1" applyFill="1">
      <alignment vertical="center"/>
    </xf>
    <xf numFmtId="0" fontId="10" fillId="5" borderId="0" xfId="0" applyFont="1" applyFill="1">
      <alignment vertical="center"/>
    </xf>
    <xf numFmtId="0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11" fillId="3" borderId="0" xfId="0" applyFont="1" applyFill="1">
      <alignment vertical="center"/>
    </xf>
    <xf numFmtId="0" fontId="3" fillId="0" borderId="0" xfId="1" applyNumberFormat="1" applyFont="1" applyFill="1">
      <alignment vertical="center"/>
    </xf>
    <xf numFmtId="0" fontId="0" fillId="0" borderId="0" xfId="1" applyNumberFormat="1" applyFont="1" applyFill="1">
      <alignment vertical="center"/>
    </xf>
    <xf numFmtId="176" fontId="0" fillId="0" borderId="0" xfId="0" applyNumberFormat="1">
      <alignment vertical="center"/>
    </xf>
    <xf numFmtId="0" fontId="0" fillId="6" borderId="0" xfId="1" applyNumberFormat="1" applyFont="1" applyFill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CCFFFF"/>
      <color rgb="FFCCCCFF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9368-8FC5-4722-BCF7-20E2F745D47C}">
  <dimension ref="A1:AK15"/>
  <sheetViews>
    <sheetView zoomScale="64" zoomScaleNormal="85" workbookViewId="0">
      <pane ySplit="1" topLeftCell="A2" activePane="bottomLeft" state="frozen"/>
      <selection pane="bottomLeft" activeCell="C7" sqref="C7"/>
    </sheetView>
  </sheetViews>
  <sheetFormatPr defaultRowHeight="17.649999999999999" x14ac:dyDescent="0.7"/>
  <cols>
    <col min="1" max="1" width="18.5" bestFit="1" customWidth="1"/>
    <col min="2" max="2" width="8" style="34" bestFit="1" customWidth="1"/>
    <col min="3" max="3" width="25.375" style="44" bestFit="1" customWidth="1"/>
    <col min="4" max="4" width="18.6875" bestFit="1" customWidth="1"/>
    <col min="5" max="5" width="25.375" bestFit="1" customWidth="1"/>
    <col min="6" max="6" width="9.3125" bestFit="1" customWidth="1"/>
    <col min="7" max="7" width="21.0625" style="40" bestFit="1" customWidth="1"/>
    <col min="8" max="8" width="30.9375" style="36" bestFit="1" customWidth="1"/>
    <col min="9" max="9" width="21.0625" style="38" bestFit="1" customWidth="1"/>
    <col min="10" max="10" width="40" bestFit="1" customWidth="1"/>
    <col min="11" max="11" width="8.75" style="3" bestFit="1" customWidth="1"/>
    <col min="12" max="17" width="7.1875" style="3" bestFit="1" customWidth="1"/>
    <col min="18" max="18" width="9" style="48"/>
  </cols>
  <sheetData>
    <row r="1" spans="1:37" s="1" customFormat="1" x14ac:dyDescent="0.7">
      <c r="A1" s="1" t="s">
        <v>108</v>
      </c>
      <c r="B1" s="33" t="s">
        <v>109</v>
      </c>
      <c r="C1" s="43" t="s">
        <v>35</v>
      </c>
      <c r="D1" s="1" t="s">
        <v>34</v>
      </c>
      <c r="E1" s="1" t="s">
        <v>37</v>
      </c>
      <c r="F1" s="1" t="s">
        <v>167</v>
      </c>
      <c r="G1" s="39" t="s">
        <v>127</v>
      </c>
      <c r="H1" s="35" t="s">
        <v>126</v>
      </c>
      <c r="I1" s="37" t="s">
        <v>128</v>
      </c>
      <c r="J1" s="1" t="s">
        <v>101</v>
      </c>
      <c r="K1" s="2">
        <v>1</v>
      </c>
      <c r="L1" s="2">
        <v>10</v>
      </c>
      <c r="M1" s="2">
        <v>25</v>
      </c>
      <c r="N1" s="2">
        <v>100</v>
      </c>
      <c r="O1" s="2">
        <v>250</v>
      </c>
      <c r="P1" s="2">
        <v>500</v>
      </c>
      <c r="Q1" s="2">
        <v>1000</v>
      </c>
      <c r="R1" s="47" t="s">
        <v>179</v>
      </c>
      <c r="S1" s="2">
        <v>1</v>
      </c>
      <c r="T1" s="2">
        <v>10</v>
      </c>
      <c r="U1" s="2">
        <v>25</v>
      </c>
      <c r="V1" s="2">
        <v>100</v>
      </c>
      <c r="W1" s="2">
        <v>250</v>
      </c>
      <c r="Y1" s="2">
        <v>1</v>
      </c>
      <c r="Z1" s="2">
        <v>10</v>
      </c>
      <c r="AA1" s="2">
        <v>25</v>
      </c>
      <c r="AB1" s="2">
        <v>100</v>
      </c>
      <c r="AC1" s="2">
        <v>250</v>
      </c>
      <c r="AD1" s="2">
        <v>500</v>
      </c>
      <c r="AE1" s="2">
        <v>1000</v>
      </c>
      <c r="AF1" s="47" t="s">
        <v>179</v>
      </c>
      <c r="AG1" s="2">
        <v>1</v>
      </c>
      <c r="AH1" s="2">
        <v>10</v>
      </c>
      <c r="AI1" s="2">
        <v>25</v>
      </c>
      <c r="AJ1" s="2">
        <v>100</v>
      </c>
      <c r="AK1" s="2">
        <v>250</v>
      </c>
    </row>
    <row r="2" spans="1:37" x14ac:dyDescent="0.7">
      <c r="A2" t="s">
        <v>42</v>
      </c>
      <c r="B2" s="34" t="s">
        <v>110</v>
      </c>
      <c r="C2" s="46" t="s">
        <v>38</v>
      </c>
      <c r="D2" t="s">
        <v>39</v>
      </c>
      <c r="E2" t="s">
        <v>40</v>
      </c>
      <c r="G2" s="40" t="s">
        <v>131</v>
      </c>
      <c r="H2" s="36" t="s">
        <v>131</v>
      </c>
      <c r="I2" s="38" t="s">
        <v>131</v>
      </c>
      <c r="J2" t="s">
        <v>150</v>
      </c>
      <c r="K2" s="3">
        <v>1080</v>
      </c>
      <c r="L2" s="3">
        <v>974.4</v>
      </c>
      <c r="M2" s="3">
        <v>922.2</v>
      </c>
      <c r="N2" s="3">
        <v>770.2</v>
      </c>
      <c r="O2" s="3">
        <v>748.2</v>
      </c>
      <c r="P2" s="3">
        <v>679.8</v>
      </c>
      <c r="Q2" s="3">
        <v>611.29999999999995</v>
      </c>
      <c r="R2" s="48">
        <v>1</v>
      </c>
      <c r="S2" s="49">
        <f>K2*$R2</f>
        <v>1080</v>
      </c>
      <c r="T2" s="49">
        <f>L2*$R2</f>
        <v>974.4</v>
      </c>
      <c r="U2" s="49">
        <f>M2*$R2</f>
        <v>922.2</v>
      </c>
      <c r="V2" s="49">
        <f t="shared" ref="T2:W14" si="0">N2*$R2</f>
        <v>770.2</v>
      </c>
      <c r="W2" s="49">
        <f t="shared" si="0"/>
        <v>748.2</v>
      </c>
      <c r="Y2" s="3">
        <v>1080</v>
      </c>
      <c r="Z2" s="3">
        <v>974.4</v>
      </c>
      <c r="AA2" s="3">
        <v>922.2</v>
      </c>
      <c r="AB2" s="3">
        <v>770.2</v>
      </c>
      <c r="AC2" s="3">
        <v>748.2</v>
      </c>
      <c r="AD2" s="3">
        <v>679.8</v>
      </c>
      <c r="AE2" s="3">
        <v>611.29999999999995</v>
      </c>
      <c r="AF2" s="48">
        <v>1</v>
      </c>
      <c r="AG2" s="49">
        <f>Y2*$R2</f>
        <v>1080</v>
      </c>
      <c r="AH2" s="49">
        <f>Z2*$R2</f>
        <v>974.4</v>
      </c>
      <c r="AI2" s="49">
        <f>AA2*$R2</f>
        <v>922.2</v>
      </c>
      <c r="AJ2" s="49">
        <f t="shared" ref="AJ2:AJ14" si="1">AB2*$R2</f>
        <v>770.2</v>
      </c>
      <c r="AK2" s="49">
        <f t="shared" ref="AK2:AK14" si="2">AC2*$R2</f>
        <v>748.2</v>
      </c>
    </row>
    <row r="3" spans="1:37" x14ac:dyDescent="0.7">
      <c r="A3" t="s">
        <v>43</v>
      </c>
      <c r="B3" s="34" t="s">
        <v>110</v>
      </c>
      <c r="C3" s="46" t="s">
        <v>49</v>
      </c>
      <c r="D3" t="s">
        <v>50</v>
      </c>
      <c r="E3" t="s">
        <v>48</v>
      </c>
      <c r="G3" s="40" t="s">
        <v>132</v>
      </c>
      <c r="H3" s="36" t="s">
        <v>132</v>
      </c>
      <c r="I3" s="38" t="s">
        <v>132</v>
      </c>
      <c r="J3" t="s">
        <v>151</v>
      </c>
      <c r="K3" s="3">
        <v>33.6</v>
      </c>
      <c r="L3" s="3">
        <v>32.200000000000003</v>
      </c>
      <c r="M3" s="3">
        <v>30.9</v>
      </c>
      <c r="N3" s="3">
        <v>30.6</v>
      </c>
      <c r="O3" s="3">
        <v>29.7</v>
      </c>
      <c r="P3" s="3">
        <v>28.7</v>
      </c>
      <c r="Q3" s="3">
        <v>26.8</v>
      </c>
      <c r="R3" s="48">
        <v>1</v>
      </c>
      <c r="S3" s="49">
        <f t="shared" ref="S3:S13" si="3">K3*$R3</f>
        <v>33.6</v>
      </c>
      <c r="T3" s="49">
        <f t="shared" si="0"/>
        <v>32.200000000000003</v>
      </c>
      <c r="U3" s="49">
        <f t="shared" si="0"/>
        <v>30.9</v>
      </c>
      <c r="V3" s="49">
        <f t="shared" si="0"/>
        <v>30.6</v>
      </c>
      <c r="W3" s="49">
        <f t="shared" si="0"/>
        <v>29.7</v>
      </c>
      <c r="Y3" s="3">
        <v>33.6</v>
      </c>
      <c r="Z3" s="3">
        <v>32.200000000000003</v>
      </c>
      <c r="AA3" s="3">
        <v>30.9</v>
      </c>
      <c r="AB3" s="3">
        <v>30.6</v>
      </c>
      <c r="AC3" s="3">
        <v>29.7</v>
      </c>
      <c r="AD3" s="3">
        <v>28.7</v>
      </c>
      <c r="AE3" s="3">
        <v>26.8</v>
      </c>
      <c r="AF3" s="48">
        <v>1</v>
      </c>
      <c r="AG3" s="49">
        <f t="shared" ref="AG3:AG13" si="4">Y3*$R3</f>
        <v>33.6</v>
      </c>
      <c r="AH3" s="49">
        <f t="shared" ref="AH3:AH14" si="5">Z3*$R3</f>
        <v>32.200000000000003</v>
      </c>
      <c r="AI3" s="49">
        <f t="shared" ref="AI3:AI14" si="6">AA3*$R3</f>
        <v>30.9</v>
      </c>
      <c r="AJ3" s="49">
        <f t="shared" si="1"/>
        <v>30.6</v>
      </c>
      <c r="AK3" s="49">
        <f t="shared" si="2"/>
        <v>29.7</v>
      </c>
    </row>
    <row r="4" spans="1:37" x14ac:dyDescent="0.7">
      <c r="A4" t="s">
        <v>41</v>
      </c>
      <c r="C4" s="45" t="s">
        <v>32</v>
      </c>
      <c r="D4" t="s">
        <v>33</v>
      </c>
      <c r="E4" t="s">
        <v>36</v>
      </c>
      <c r="G4" s="40" t="s">
        <v>133</v>
      </c>
      <c r="H4" s="36" t="s">
        <v>138</v>
      </c>
      <c r="I4" s="41" t="s">
        <v>133</v>
      </c>
      <c r="K4" s="3">
        <v>329.4</v>
      </c>
      <c r="L4" s="3">
        <v>203</v>
      </c>
      <c r="N4" s="3">
        <v>192.6</v>
      </c>
      <c r="O4" s="3">
        <v>182.1</v>
      </c>
      <c r="P4" s="3">
        <v>162.4</v>
      </c>
      <c r="Q4" s="3">
        <v>152</v>
      </c>
      <c r="S4" s="49">
        <f t="shared" si="3"/>
        <v>0</v>
      </c>
      <c r="T4" s="49">
        <f t="shared" si="0"/>
        <v>0</v>
      </c>
      <c r="U4" s="49">
        <f t="shared" si="0"/>
        <v>0</v>
      </c>
      <c r="V4" s="49">
        <f t="shared" si="0"/>
        <v>0</v>
      </c>
      <c r="W4" s="49">
        <f t="shared" si="0"/>
        <v>0</v>
      </c>
      <c r="Y4" s="3">
        <v>329.4</v>
      </c>
      <c r="Z4" s="3">
        <v>203</v>
      </c>
      <c r="AA4" s="3">
        <v>203</v>
      </c>
      <c r="AB4" s="3">
        <v>192.6</v>
      </c>
      <c r="AC4" s="3">
        <v>182.1</v>
      </c>
      <c r="AD4" s="3">
        <v>162.4</v>
      </c>
      <c r="AE4" s="3">
        <v>152</v>
      </c>
      <c r="AF4" s="48"/>
      <c r="AG4" s="49">
        <f t="shared" si="4"/>
        <v>0</v>
      </c>
      <c r="AH4" s="49">
        <f t="shared" si="5"/>
        <v>0</v>
      </c>
      <c r="AI4" s="49">
        <f t="shared" si="6"/>
        <v>0</v>
      </c>
      <c r="AJ4" s="49">
        <f t="shared" si="1"/>
        <v>0</v>
      </c>
      <c r="AK4" s="49">
        <f t="shared" si="2"/>
        <v>0</v>
      </c>
    </row>
    <row r="5" spans="1:37" x14ac:dyDescent="0.7">
      <c r="A5" t="s">
        <v>41</v>
      </c>
      <c r="C5" s="45" t="s">
        <v>165</v>
      </c>
      <c r="D5" t="s">
        <v>33</v>
      </c>
      <c r="E5" t="s">
        <v>164</v>
      </c>
      <c r="F5" t="s">
        <v>166</v>
      </c>
      <c r="G5" s="40" t="s">
        <v>133</v>
      </c>
      <c r="H5" s="36" t="s">
        <v>173</v>
      </c>
      <c r="I5" s="38" t="s">
        <v>133</v>
      </c>
      <c r="K5" s="3">
        <v>386.8</v>
      </c>
      <c r="L5" s="3">
        <v>245.1</v>
      </c>
      <c r="N5" s="3">
        <v>100</v>
      </c>
      <c r="O5" s="3">
        <v>219.3</v>
      </c>
      <c r="P5" s="3">
        <v>193.4</v>
      </c>
      <c r="Q5" s="3">
        <v>186.7</v>
      </c>
      <c r="S5" s="49">
        <f t="shared" si="3"/>
        <v>0</v>
      </c>
      <c r="T5" s="49">
        <f t="shared" si="0"/>
        <v>0</v>
      </c>
      <c r="U5" s="49">
        <f t="shared" si="0"/>
        <v>0</v>
      </c>
      <c r="V5" s="49">
        <f t="shared" si="0"/>
        <v>0</v>
      </c>
      <c r="W5" s="49">
        <f t="shared" si="0"/>
        <v>0</v>
      </c>
      <c r="Y5" s="3">
        <v>386.8</v>
      </c>
      <c r="Z5" s="3">
        <v>245.1</v>
      </c>
      <c r="AA5" s="3">
        <v>245.1</v>
      </c>
      <c r="AB5" s="3">
        <v>100</v>
      </c>
      <c r="AC5" s="3">
        <v>219.3</v>
      </c>
      <c r="AD5" s="3">
        <v>193.4</v>
      </c>
      <c r="AE5" s="3">
        <v>186.7</v>
      </c>
      <c r="AF5" s="48"/>
      <c r="AG5" s="49">
        <f t="shared" si="4"/>
        <v>0</v>
      </c>
      <c r="AH5" s="49">
        <f t="shared" si="5"/>
        <v>0</v>
      </c>
      <c r="AI5" s="49">
        <f t="shared" si="6"/>
        <v>0</v>
      </c>
      <c r="AJ5" s="49">
        <f t="shared" si="1"/>
        <v>0</v>
      </c>
      <c r="AK5" s="49">
        <f t="shared" si="2"/>
        <v>0</v>
      </c>
    </row>
    <row r="6" spans="1:37" x14ac:dyDescent="0.7">
      <c r="A6" t="s">
        <v>41</v>
      </c>
      <c r="B6" s="34" t="s">
        <v>19</v>
      </c>
      <c r="C6" s="46" t="s">
        <v>159</v>
      </c>
      <c r="D6" t="s">
        <v>160</v>
      </c>
      <c r="E6" t="s">
        <v>161</v>
      </c>
      <c r="F6" t="s">
        <v>162</v>
      </c>
      <c r="G6" s="40" t="s">
        <v>133</v>
      </c>
      <c r="H6" s="36" t="s">
        <v>175</v>
      </c>
      <c r="I6" s="42" t="s">
        <v>133</v>
      </c>
      <c r="K6" s="3">
        <v>390.2</v>
      </c>
      <c r="L6" s="3">
        <v>331.7</v>
      </c>
      <c r="N6" s="3">
        <v>287.89999999999998</v>
      </c>
      <c r="O6" s="3">
        <v>273.3</v>
      </c>
      <c r="P6" s="3">
        <v>245.1</v>
      </c>
      <c r="Q6" s="3">
        <v>206.9</v>
      </c>
      <c r="R6" s="48">
        <v>1</v>
      </c>
      <c r="S6" s="49">
        <f t="shared" si="3"/>
        <v>390.2</v>
      </c>
      <c r="T6" s="49">
        <f t="shared" si="0"/>
        <v>331.7</v>
      </c>
      <c r="U6" s="49">
        <f t="shared" si="0"/>
        <v>0</v>
      </c>
      <c r="V6" s="49">
        <f t="shared" si="0"/>
        <v>287.89999999999998</v>
      </c>
      <c r="W6" s="49">
        <f t="shared" si="0"/>
        <v>273.3</v>
      </c>
      <c r="Y6" s="3">
        <v>390.2</v>
      </c>
      <c r="Z6" s="3">
        <v>331.7</v>
      </c>
      <c r="AA6" s="3">
        <v>331.7</v>
      </c>
      <c r="AB6" s="3">
        <v>287.89999999999998</v>
      </c>
      <c r="AC6" s="3">
        <v>273.3</v>
      </c>
      <c r="AD6" s="3">
        <v>245.1</v>
      </c>
      <c r="AE6" s="3">
        <v>206.9</v>
      </c>
      <c r="AF6" s="48">
        <v>1</v>
      </c>
      <c r="AG6" s="49">
        <f t="shared" si="4"/>
        <v>390.2</v>
      </c>
      <c r="AH6" s="49">
        <f t="shared" si="5"/>
        <v>331.7</v>
      </c>
      <c r="AI6" s="49">
        <f t="shared" si="6"/>
        <v>331.7</v>
      </c>
      <c r="AJ6" s="49">
        <f t="shared" si="1"/>
        <v>287.89999999999998</v>
      </c>
      <c r="AK6" s="49">
        <f t="shared" si="2"/>
        <v>273.3</v>
      </c>
    </row>
    <row r="7" spans="1:37" x14ac:dyDescent="0.7">
      <c r="A7" t="s">
        <v>47</v>
      </c>
      <c r="B7" s="34" t="s">
        <v>110</v>
      </c>
      <c r="C7" s="46" t="s">
        <v>45</v>
      </c>
      <c r="D7" t="s">
        <v>46</v>
      </c>
      <c r="E7" t="s">
        <v>44</v>
      </c>
      <c r="G7" s="40" t="s">
        <v>133</v>
      </c>
      <c r="H7" s="36" t="s">
        <v>137</v>
      </c>
      <c r="I7" s="38" t="s">
        <v>133</v>
      </c>
      <c r="J7" t="s">
        <v>149</v>
      </c>
      <c r="K7" s="3">
        <v>1339.8</v>
      </c>
      <c r="L7" s="3">
        <v>991.8</v>
      </c>
      <c r="N7" s="3">
        <v>866.5</v>
      </c>
      <c r="O7" s="3">
        <v>841</v>
      </c>
      <c r="P7" s="3">
        <v>795.8</v>
      </c>
      <c r="Q7" s="3">
        <v>750.5</v>
      </c>
      <c r="R7" s="50">
        <v>0</v>
      </c>
      <c r="S7" s="49">
        <f t="shared" si="3"/>
        <v>0</v>
      </c>
      <c r="T7" s="49">
        <f t="shared" si="0"/>
        <v>0</v>
      </c>
      <c r="U7" s="49">
        <f t="shared" si="0"/>
        <v>0</v>
      </c>
      <c r="V7" s="49">
        <f t="shared" si="0"/>
        <v>0</v>
      </c>
      <c r="W7" s="49">
        <f t="shared" si="0"/>
        <v>0</v>
      </c>
      <c r="Y7" s="3">
        <v>1339.8</v>
      </c>
      <c r="Z7" s="3">
        <v>991.8</v>
      </c>
      <c r="AA7" s="3">
        <v>991.8</v>
      </c>
      <c r="AB7" s="3">
        <v>866.5</v>
      </c>
      <c r="AC7" s="3">
        <v>841</v>
      </c>
      <c r="AD7" s="3">
        <v>795.8</v>
      </c>
      <c r="AE7" s="3">
        <v>750.5</v>
      </c>
      <c r="AF7" s="50">
        <v>0</v>
      </c>
      <c r="AG7" s="49">
        <f t="shared" si="4"/>
        <v>0</v>
      </c>
      <c r="AH7" s="49">
        <f t="shared" si="5"/>
        <v>0</v>
      </c>
      <c r="AI7" s="49">
        <f t="shared" si="6"/>
        <v>0</v>
      </c>
      <c r="AJ7" s="49">
        <f t="shared" si="1"/>
        <v>0</v>
      </c>
      <c r="AK7" s="49">
        <f t="shared" si="2"/>
        <v>0</v>
      </c>
    </row>
    <row r="8" spans="1:37" x14ac:dyDescent="0.7">
      <c r="A8" t="s">
        <v>163</v>
      </c>
      <c r="C8" s="45" t="s">
        <v>95</v>
      </c>
      <c r="D8" t="s">
        <v>97</v>
      </c>
      <c r="E8" t="s">
        <v>96</v>
      </c>
      <c r="G8" s="40" t="s">
        <v>146</v>
      </c>
      <c r="H8" s="36" t="s">
        <v>146</v>
      </c>
      <c r="I8" s="38" t="s">
        <v>146</v>
      </c>
      <c r="K8" s="3">
        <v>12.4</v>
      </c>
      <c r="L8" s="3">
        <v>11.6</v>
      </c>
      <c r="M8" s="3">
        <v>11.2</v>
      </c>
      <c r="N8" s="3">
        <v>10.3</v>
      </c>
      <c r="O8" s="3">
        <v>9.6999999999999993</v>
      </c>
      <c r="P8" s="3">
        <v>9.1999999999999993</v>
      </c>
      <c r="Q8" s="3">
        <v>7.1</v>
      </c>
      <c r="S8" s="49">
        <f t="shared" si="3"/>
        <v>0</v>
      </c>
      <c r="T8" s="49">
        <f t="shared" si="0"/>
        <v>0</v>
      </c>
      <c r="U8" s="49">
        <f t="shared" si="0"/>
        <v>0</v>
      </c>
      <c r="V8" s="49">
        <f t="shared" si="0"/>
        <v>0</v>
      </c>
      <c r="W8" s="49">
        <f t="shared" si="0"/>
        <v>0</v>
      </c>
      <c r="Y8" s="3">
        <v>12.4</v>
      </c>
      <c r="Z8" s="3">
        <v>11.6</v>
      </c>
      <c r="AA8" s="3">
        <v>11.2</v>
      </c>
      <c r="AB8" s="3">
        <v>10.3</v>
      </c>
      <c r="AC8" s="3">
        <v>9.6999999999999993</v>
      </c>
      <c r="AD8" s="3">
        <v>9.1999999999999993</v>
      </c>
      <c r="AE8" s="3">
        <v>7.1</v>
      </c>
      <c r="AF8" s="48"/>
      <c r="AG8" s="49">
        <f t="shared" si="4"/>
        <v>0</v>
      </c>
      <c r="AH8" s="49">
        <f t="shared" si="5"/>
        <v>0</v>
      </c>
      <c r="AI8" s="49">
        <f t="shared" si="6"/>
        <v>0</v>
      </c>
      <c r="AJ8" s="49">
        <f t="shared" si="1"/>
        <v>0</v>
      </c>
      <c r="AK8" s="49">
        <f t="shared" si="2"/>
        <v>0</v>
      </c>
    </row>
    <row r="9" spans="1:37" x14ac:dyDescent="0.7">
      <c r="A9" t="s">
        <v>163</v>
      </c>
      <c r="B9" s="34" t="s">
        <v>19</v>
      </c>
      <c r="C9" s="46" t="s">
        <v>158</v>
      </c>
      <c r="D9" t="s">
        <v>156</v>
      </c>
      <c r="E9" t="s">
        <v>157</v>
      </c>
      <c r="G9" s="40" t="s">
        <v>146</v>
      </c>
      <c r="H9" s="36" t="s">
        <v>146</v>
      </c>
      <c r="I9" s="38" t="s">
        <v>146</v>
      </c>
      <c r="K9" s="3">
        <v>103.5</v>
      </c>
      <c r="L9" s="3">
        <v>89.8</v>
      </c>
      <c r="N9" s="3">
        <v>72.5</v>
      </c>
      <c r="P9" s="3">
        <v>67.900000000000006</v>
      </c>
      <c r="Q9" s="3">
        <v>60.5</v>
      </c>
      <c r="R9" s="48">
        <v>1</v>
      </c>
      <c r="S9" s="49">
        <f t="shared" si="3"/>
        <v>103.5</v>
      </c>
      <c r="T9" s="49">
        <f t="shared" si="0"/>
        <v>89.8</v>
      </c>
      <c r="U9" s="49">
        <f t="shared" si="0"/>
        <v>0</v>
      </c>
      <c r="V9" s="49">
        <f t="shared" si="0"/>
        <v>72.5</v>
      </c>
      <c r="W9" s="49">
        <f t="shared" si="0"/>
        <v>0</v>
      </c>
      <c r="Y9" s="3">
        <v>103.5</v>
      </c>
      <c r="Z9" s="3">
        <v>89.8</v>
      </c>
      <c r="AA9" s="3">
        <v>89.8</v>
      </c>
      <c r="AB9" s="3">
        <v>72.5</v>
      </c>
      <c r="AC9" s="3">
        <v>72.5</v>
      </c>
      <c r="AD9" s="3">
        <v>67.900000000000006</v>
      </c>
      <c r="AE9" s="3">
        <v>60.5</v>
      </c>
      <c r="AF9" s="48">
        <v>1</v>
      </c>
      <c r="AG9" s="49">
        <f t="shared" si="4"/>
        <v>103.5</v>
      </c>
      <c r="AH9" s="49">
        <f t="shared" si="5"/>
        <v>89.8</v>
      </c>
      <c r="AI9" s="49">
        <f t="shared" si="6"/>
        <v>89.8</v>
      </c>
      <c r="AJ9" s="49">
        <f t="shared" si="1"/>
        <v>72.5</v>
      </c>
      <c r="AK9" s="49">
        <f t="shared" si="2"/>
        <v>72.5</v>
      </c>
    </row>
    <row r="10" spans="1:37" x14ac:dyDescent="0.7">
      <c r="A10" t="s">
        <v>51</v>
      </c>
      <c r="B10" s="34" t="s">
        <v>110</v>
      </c>
      <c r="C10" s="46" t="s">
        <v>89</v>
      </c>
      <c r="D10" t="s">
        <v>90</v>
      </c>
      <c r="E10" t="s">
        <v>91</v>
      </c>
      <c r="F10" t="s">
        <v>178</v>
      </c>
      <c r="G10" s="40" t="s">
        <v>135</v>
      </c>
      <c r="H10" s="36" t="s">
        <v>140</v>
      </c>
      <c r="I10" s="38" t="s">
        <v>135</v>
      </c>
      <c r="K10" s="3">
        <v>74.2</v>
      </c>
      <c r="L10" s="3">
        <v>60.9</v>
      </c>
      <c r="N10" s="3">
        <v>39.4</v>
      </c>
      <c r="P10" s="3">
        <v>37.299999999999997</v>
      </c>
      <c r="Q10" s="3">
        <v>28.4</v>
      </c>
      <c r="R10" s="50">
        <v>0</v>
      </c>
      <c r="S10" s="49">
        <f t="shared" si="3"/>
        <v>0</v>
      </c>
      <c r="T10" s="49">
        <f t="shared" si="0"/>
        <v>0</v>
      </c>
      <c r="U10" s="49">
        <f t="shared" si="0"/>
        <v>0</v>
      </c>
      <c r="V10" s="49">
        <f t="shared" si="0"/>
        <v>0</v>
      </c>
      <c r="W10" s="49">
        <f t="shared" si="0"/>
        <v>0</v>
      </c>
      <c r="Y10" s="3">
        <v>74.2</v>
      </c>
      <c r="Z10" s="3">
        <v>60.9</v>
      </c>
      <c r="AA10" s="3">
        <v>60.9</v>
      </c>
      <c r="AB10" s="3">
        <v>39.4</v>
      </c>
      <c r="AC10" s="3">
        <v>39.4</v>
      </c>
      <c r="AD10" s="3">
        <v>37.299999999999997</v>
      </c>
      <c r="AE10" s="3">
        <v>28.4</v>
      </c>
      <c r="AF10" s="50">
        <v>0</v>
      </c>
      <c r="AG10" s="49">
        <f t="shared" si="4"/>
        <v>0</v>
      </c>
      <c r="AH10" s="49">
        <f t="shared" si="5"/>
        <v>0</v>
      </c>
      <c r="AI10" s="49">
        <f t="shared" si="6"/>
        <v>0</v>
      </c>
      <c r="AJ10" s="49">
        <f t="shared" si="1"/>
        <v>0</v>
      </c>
      <c r="AK10" s="49">
        <f t="shared" si="2"/>
        <v>0</v>
      </c>
    </row>
    <row r="11" spans="1:37" x14ac:dyDescent="0.7">
      <c r="A11" t="s">
        <v>53</v>
      </c>
      <c r="C11" s="45" t="s">
        <v>94</v>
      </c>
      <c r="D11" t="s">
        <v>52</v>
      </c>
      <c r="E11" t="s">
        <v>93</v>
      </c>
      <c r="G11" s="40" t="s">
        <v>134</v>
      </c>
      <c r="H11" s="36" t="s">
        <v>139</v>
      </c>
      <c r="I11" s="38" t="s">
        <v>134</v>
      </c>
      <c r="J11" t="s">
        <v>148</v>
      </c>
      <c r="K11" s="3">
        <v>28.1</v>
      </c>
      <c r="L11" s="3">
        <v>19.2</v>
      </c>
      <c r="N11" s="3">
        <v>7.9</v>
      </c>
      <c r="Q11" s="3">
        <v>5.4</v>
      </c>
      <c r="S11" s="49">
        <f t="shared" si="3"/>
        <v>0</v>
      </c>
      <c r="T11" s="49">
        <f t="shared" si="0"/>
        <v>0</v>
      </c>
      <c r="U11" s="49">
        <f t="shared" si="0"/>
        <v>0</v>
      </c>
      <c r="V11" s="49">
        <f t="shared" si="0"/>
        <v>0</v>
      </c>
      <c r="W11" s="49">
        <f t="shared" si="0"/>
        <v>0</v>
      </c>
      <c r="Y11" s="3">
        <v>28.1</v>
      </c>
      <c r="Z11" s="3">
        <v>19.2</v>
      </c>
      <c r="AA11" s="3">
        <v>19.2</v>
      </c>
      <c r="AB11" s="3">
        <v>7.9</v>
      </c>
      <c r="AC11" s="3">
        <v>7.9</v>
      </c>
      <c r="AD11" s="3">
        <v>7.9</v>
      </c>
      <c r="AE11" s="3">
        <v>5.4</v>
      </c>
      <c r="AF11" s="48"/>
      <c r="AG11" s="49">
        <f t="shared" si="4"/>
        <v>0</v>
      </c>
      <c r="AH11" s="49">
        <f t="shared" si="5"/>
        <v>0</v>
      </c>
      <c r="AI11" s="49">
        <f t="shared" si="6"/>
        <v>0</v>
      </c>
      <c r="AJ11" s="49">
        <f t="shared" si="1"/>
        <v>0</v>
      </c>
      <c r="AK11" s="49">
        <f t="shared" si="2"/>
        <v>0</v>
      </c>
    </row>
    <row r="12" spans="1:37" x14ac:dyDescent="0.7">
      <c r="A12" t="s">
        <v>104</v>
      </c>
      <c r="B12" s="34" t="s">
        <v>110</v>
      </c>
      <c r="C12" s="46" t="s">
        <v>105</v>
      </c>
      <c r="D12" t="s">
        <v>92</v>
      </c>
      <c r="E12" t="s">
        <v>107</v>
      </c>
      <c r="G12" s="40" t="s">
        <v>143</v>
      </c>
      <c r="H12" s="36" t="s">
        <v>143</v>
      </c>
      <c r="I12" s="38" t="s">
        <v>143</v>
      </c>
      <c r="J12" t="s">
        <v>102</v>
      </c>
      <c r="K12" s="3">
        <v>295.7</v>
      </c>
      <c r="L12" s="3">
        <v>265.39999999999998</v>
      </c>
      <c r="M12" s="3">
        <v>248.5</v>
      </c>
      <c r="N12" s="3">
        <v>236.1</v>
      </c>
      <c r="O12" s="3">
        <v>197.9</v>
      </c>
      <c r="R12" s="48">
        <v>1</v>
      </c>
      <c r="S12" s="49">
        <f t="shared" si="3"/>
        <v>295.7</v>
      </c>
      <c r="T12" s="49">
        <f t="shared" si="0"/>
        <v>265.39999999999998</v>
      </c>
      <c r="U12" s="49">
        <f t="shared" si="0"/>
        <v>248.5</v>
      </c>
      <c r="V12" s="49">
        <f t="shared" si="0"/>
        <v>236.1</v>
      </c>
      <c r="W12" s="49">
        <f t="shared" si="0"/>
        <v>197.9</v>
      </c>
      <c r="Y12" s="3">
        <v>295.7</v>
      </c>
      <c r="Z12" s="3">
        <v>265.39999999999998</v>
      </c>
      <c r="AA12" s="3">
        <v>248.5</v>
      </c>
      <c r="AB12" s="3">
        <v>236.1</v>
      </c>
      <c r="AC12" s="3">
        <v>197.9</v>
      </c>
      <c r="AD12" s="3">
        <v>197.9</v>
      </c>
      <c r="AE12" s="3">
        <v>197.9</v>
      </c>
      <c r="AF12" s="48">
        <v>1</v>
      </c>
      <c r="AG12" s="49">
        <f t="shared" si="4"/>
        <v>295.7</v>
      </c>
      <c r="AH12" s="49">
        <f t="shared" si="5"/>
        <v>265.39999999999998</v>
      </c>
      <c r="AI12" s="49">
        <f t="shared" si="6"/>
        <v>248.5</v>
      </c>
      <c r="AJ12" s="49">
        <f t="shared" si="1"/>
        <v>236.1</v>
      </c>
      <c r="AK12" s="49">
        <f t="shared" si="2"/>
        <v>197.9</v>
      </c>
    </row>
    <row r="13" spans="1:37" x14ac:dyDescent="0.7">
      <c r="A13" t="s">
        <v>104</v>
      </c>
      <c r="C13" s="45" t="s">
        <v>100</v>
      </c>
      <c r="D13" t="s">
        <v>92</v>
      </c>
      <c r="E13" t="s">
        <v>106</v>
      </c>
      <c r="G13" s="40" t="s">
        <v>143</v>
      </c>
      <c r="H13" s="36" t="s">
        <v>143</v>
      </c>
      <c r="I13" s="38" t="s">
        <v>143</v>
      </c>
      <c r="J13" t="s">
        <v>103</v>
      </c>
      <c r="K13" s="3">
        <v>486.9</v>
      </c>
      <c r="L13" s="3">
        <v>436.3</v>
      </c>
      <c r="M13" s="3">
        <v>409.3</v>
      </c>
      <c r="N13" s="3">
        <v>386.8</v>
      </c>
      <c r="O13" s="3">
        <v>325</v>
      </c>
      <c r="S13" s="49">
        <f t="shared" si="3"/>
        <v>0</v>
      </c>
      <c r="T13" s="49">
        <f t="shared" si="0"/>
        <v>0</v>
      </c>
      <c r="U13" s="49">
        <f t="shared" si="0"/>
        <v>0</v>
      </c>
      <c r="V13" s="49">
        <f t="shared" si="0"/>
        <v>0</v>
      </c>
      <c r="W13" s="49">
        <f t="shared" si="0"/>
        <v>0</v>
      </c>
      <c r="Y13" s="3">
        <v>486.9</v>
      </c>
      <c r="Z13" s="3">
        <v>436.3</v>
      </c>
      <c r="AA13" s="3">
        <v>409.3</v>
      </c>
      <c r="AB13" s="3">
        <v>386.8</v>
      </c>
      <c r="AC13" s="3">
        <v>325</v>
      </c>
      <c r="AD13" s="3">
        <v>325</v>
      </c>
      <c r="AE13" s="3">
        <v>325</v>
      </c>
      <c r="AF13" s="48"/>
      <c r="AG13" s="49">
        <f t="shared" si="4"/>
        <v>0</v>
      </c>
      <c r="AH13" s="49">
        <f t="shared" si="5"/>
        <v>0</v>
      </c>
      <c r="AI13" s="49">
        <f t="shared" si="6"/>
        <v>0</v>
      </c>
      <c r="AJ13" s="49">
        <f t="shared" si="1"/>
        <v>0</v>
      </c>
      <c r="AK13" s="49">
        <f t="shared" si="2"/>
        <v>0</v>
      </c>
    </row>
    <row r="14" spans="1:37" x14ac:dyDescent="0.7">
      <c r="A14" t="s">
        <v>154</v>
      </c>
      <c r="B14" s="34" t="s">
        <v>19</v>
      </c>
      <c r="C14" s="46" t="s">
        <v>152</v>
      </c>
      <c r="D14" t="s">
        <v>33</v>
      </c>
      <c r="E14" t="s">
        <v>153</v>
      </c>
      <c r="F14" t="s">
        <v>170</v>
      </c>
      <c r="G14" s="40" t="s">
        <v>177</v>
      </c>
      <c r="H14" s="36" t="s">
        <v>171</v>
      </c>
      <c r="I14" s="38" t="s">
        <v>168</v>
      </c>
      <c r="J14" t="s">
        <v>155</v>
      </c>
      <c r="K14" s="3">
        <v>93.3</v>
      </c>
      <c r="L14" s="3">
        <v>78.7</v>
      </c>
      <c r="N14" s="3">
        <v>60.5</v>
      </c>
      <c r="O14" s="3">
        <v>53.5</v>
      </c>
      <c r="P14" s="3">
        <v>50.6</v>
      </c>
      <c r="Q14" s="3">
        <v>39.4</v>
      </c>
      <c r="R14" s="50">
        <v>0</v>
      </c>
      <c r="S14" s="49">
        <f>K14*$R14</f>
        <v>0</v>
      </c>
      <c r="T14" s="49">
        <f t="shared" si="0"/>
        <v>0</v>
      </c>
      <c r="U14" s="49">
        <f t="shared" si="0"/>
        <v>0</v>
      </c>
      <c r="V14" s="49">
        <f t="shared" si="0"/>
        <v>0</v>
      </c>
      <c r="W14" s="49">
        <f t="shared" si="0"/>
        <v>0</v>
      </c>
      <c r="Y14" s="3">
        <v>93.3</v>
      </c>
      <c r="Z14" s="3">
        <v>78.7</v>
      </c>
      <c r="AA14" s="3">
        <v>78.7</v>
      </c>
      <c r="AB14" s="3">
        <v>60.5</v>
      </c>
      <c r="AC14" s="3">
        <v>53.5</v>
      </c>
      <c r="AD14" s="3">
        <v>50.6</v>
      </c>
      <c r="AE14" s="3">
        <v>39.4</v>
      </c>
      <c r="AF14" s="50">
        <v>0</v>
      </c>
      <c r="AG14" s="49">
        <f>Y14*$R14</f>
        <v>0</v>
      </c>
      <c r="AH14" s="49">
        <f t="shared" si="5"/>
        <v>0</v>
      </c>
      <c r="AI14" s="49">
        <f t="shared" si="6"/>
        <v>0</v>
      </c>
      <c r="AJ14" s="49">
        <f t="shared" si="1"/>
        <v>0</v>
      </c>
      <c r="AK14" s="49">
        <f t="shared" si="2"/>
        <v>0</v>
      </c>
    </row>
    <row r="15" spans="1:37" x14ac:dyDescent="0.7">
      <c r="C15" s="45"/>
      <c r="S15" s="49">
        <f>SUM(S2:S14)</f>
        <v>1903</v>
      </c>
      <c r="T15" s="49">
        <f t="shared" ref="T15:W15" si="7">SUM(T2:T14)</f>
        <v>1693.5</v>
      </c>
      <c r="U15" s="49">
        <f>SUM(U2:U14)</f>
        <v>1201.5999999999999</v>
      </c>
      <c r="V15" s="49">
        <f t="shared" si="7"/>
        <v>1397.3</v>
      </c>
      <c r="W15" s="49">
        <f t="shared" si="7"/>
        <v>1249.1000000000001</v>
      </c>
      <c r="Y15" s="3"/>
      <c r="Z15" s="3"/>
      <c r="AA15" s="3"/>
      <c r="AB15" s="3"/>
      <c r="AC15" s="3"/>
      <c r="AD15" s="3"/>
      <c r="AE15" s="3"/>
      <c r="AF15" s="48"/>
      <c r="AG15" s="49">
        <f>SUM(AG2:AG14)</f>
        <v>1903</v>
      </c>
      <c r="AH15" s="49">
        <f t="shared" ref="AH15" si="8">SUM(AH2:AH14)</f>
        <v>1693.5</v>
      </c>
      <c r="AI15" s="49">
        <f>SUM(AI2:AI14)</f>
        <v>1623.1</v>
      </c>
      <c r="AJ15" s="49">
        <f t="shared" ref="AJ15" si="9">SUM(AJ2:AJ14)</f>
        <v>1397.3</v>
      </c>
      <c r="AK15" s="49">
        <f t="shared" ref="AK15" si="10">SUM(AK2:AK14)</f>
        <v>1321.6000000000001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49C28EA-6557-400E-9109-AEBB5D0996F7}">
          <x14:formula1>
            <xm:f>list!$A$2:$A$100</xm:f>
          </x14:formula1>
          <xm:sqref>G2:G1048576</xm:sqref>
        </x14:dataValidation>
        <x14:dataValidation type="list" allowBlank="1" showInputMessage="1" showErrorMessage="1" xr:uid="{08F3E263-137B-470F-B629-0A0AA1B0F05B}">
          <x14:formula1>
            <xm:f>list!$C$2:$C$100</xm:f>
          </x14:formula1>
          <xm:sqref>I2:I1048576</xm:sqref>
        </x14:dataValidation>
        <x14:dataValidation type="list" allowBlank="1" showInputMessage="1" showErrorMessage="1" xr:uid="{A26FC6E2-7736-4D28-BF2A-C810ADE3843F}">
          <x14:formula1>
            <xm:f>list!$B$2:$B$95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3DCE-BD75-4C84-AA7C-140B0F602287}">
  <dimension ref="A1:C13"/>
  <sheetViews>
    <sheetView workbookViewId="0">
      <selection activeCell="C19" sqref="C19"/>
    </sheetView>
  </sheetViews>
  <sheetFormatPr defaultRowHeight="17.649999999999999" x14ac:dyDescent="0.7"/>
  <cols>
    <col min="1" max="1" width="24" bestFit="1" customWidth="1"/>
    <col min="2" max="2" width="29.3125" bestFit="1" customWidth="1"/>
    <col min="3" max="3" width="39" customWidth="1"/>
  </cols>
  <sheetData>
    <row r="1" spans="1:3" x14ac:dyDescent="0.7">
      <c r="A1" s="35" t="s">
        <v>142</v>
      </c>
      <c r="B1" s="35" t="s">
        <v>141</v>
      </c>
      <c r="C1" s="35" t="s">
        <v>145</v>
      </c>
    </row>
    <row r="2" spans="1:3" x14ac:dyDescent="0.7">
      <c r="A2" t="s">
        <v>130</v>
      </c>
      <c r="B2" t="s">
        <v>130</v>
      </c>
      <c r="C2" t="s">
        <v>129</v>
      </c>
    </row>
    <row r="3" spans="1:3" x14ac:dyDescent="0.7">
      <c r="A3" t="s">
        <v>132</v>
      </c>
      <c r="B3" t="s">
        <v>132</v>
      </c>
      <c r="C3" t="s">
        <v>132</v>
      </c>
    </row>
    <row r="4" spans="1:3" x14ac:dyDescent="0.7">
      <c r="A4" t="s">
        <v>144</v>
      </c>
      <c r="B4" t="s">
        <v>144</v>
      </c>
      <c r="C4" t="s">
        <v>143</v>
      </c>
    </row>
    <row r="5" spans="1:3" x14ac:dyDescent="0.7">
      <c r="A5" t="s">
        <v>131</v>
      </c>
      <c r="B5" t="s">
        <v>131</v>
      </c>
      <c r="C5" t="s">
        <v>131</v>
      </c>
    </row>
    <row r="6" spans="1:3" x14ac:dyDescent="0.7">
      <c r="A6" t="s">
        <v>134</v>
      </c>
      <c r="B6" t="s">
        <v>137</v>
      </c>
      <c r="C6" t="s">
        <v>134</v>
      </c>
    </row>
    <row r="7" spans="1:3" x14ac:dyDescent="0.7">
      <c r="A7" t="s">
        <v>136</v>
      </c>
      <c r="B7" t="s">
        <v>138</v>
      </c>
      <c r="C7" t="s">
        <v>135</v>
      </c>
    </row>
    <row r="8" spans="1:3" x14ac:dyDescent="0.7">
      <c r="A8" t="s">
        <v>133</v>
      </c>
      <c r="B8" t="s">
        <v>139</v>
      </c>
      <c r="C8" t="s">
        <v>133</v>
      </c>
    </row>
    <row r="9" spans="1:3" x14ac:dyDescent="0.7">
      <c r="A9" t="s">
        <v>147</v>
      </c>
      <c r="B9" t="s">
        <v>140</v>
      </c>
      <c r="C9" t="s">
        <v>147</v>
      </c>
    </row>
    <row r="10" spans="1:3" x14ac:dyDescent="0.7">
      <c r="A10" t="s">
        <v>169</v>
      </c>
      <c r="B10" t="s">
        <v>147</v>
      </c>
      <c r="C10" t="s">
        <v>169</v>
      </c>
    </row>
    <row r="11" spans="1:3" x14ac:dyDescent="0.7">
      <c r="B11" t="s">
        <v>172</v>
      </c>
    </row>
    <row r="12" spans="1:3" x14ac:dyDescent="0.7">
      <c r="B12" t="s">
        <v>174</v>
      </c>
    </row>
    <row r="13" spans="1:3" x14ac:dyDescent="0.7">
      <c r="B13" t="s">
        <v>176</v>
      </c>
    </row>
  </sheetData>
  <sortState xmlns:xlrd2="http://schemas.microsoft.com/office/spreadsheetml/2017/richdata2" ref="A2:C12">
    <sortCondition ref="C1:C12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66A1-62BD-4D9D-BCC8-CF5C8C85313B}">
  <dimension ref="A1:O27"/>
  <sheetViews>
    <sheetView zoomScale="95" workbookViewId="0">
      <selection activeCell="F11" sqref="F11"/>
    </sheetView>
  </sheetViews>
  <sheetFormatPr defaultRowHeight="15" x14ac:dyDescent="0.7"/>
  <cols>
    <col min="1" max="1" width="5.8125" style="24" customWidth="1"/>
    <col min="2" max="2" width="14.1875" style="10" bestFit="1" customWidth="1"/>
    <col min="3" max="3" width="14.1875" style="10" customWidth="1"/>
    <col min="4" max="4" width="12.4375" style="10" bestFit="1" customWidth="1"/>
    <col min="5" max="5" width="17.1875" style="10" bestFit="1" customWidth="1"/>
    <col min="6" max="6" width="7.3125" style="10" bestFit="1" customWidth="1"/>
    <col min="7" max="7" width="12.3125" style="18" bestFit="1" customWidth="1"/>
    <col min="8" max="8" width="8.6875" style="12" bestFit="1" customWidth="1"/>
    <col min="9" max="9" width="10.9375" style="12" bestFit="1" customWidth="1"/>
    <col min="10" max="10" width="4.9375" style="12" bestFit="1" customWidth="1"/>
    <col min="11" max="11" width="4.5625" style="25" bestFit="1" customWidth="1"/>
    <col min="12" max="12" width="4.5625" style="12" bestFit="1" customWidth="1"/>
    <col min="13" max="13" width="3.3125" style="12" bestFit="1" customWidth="1"/>
    <col min="14" max="14" width="9.6875" style="14" bestFit="1" customWidth="1"/>
    <col min="15" max="15" width="255.5625" style="24" bestFit="1" customWidth="1"/>
    <col min="16" max="16384" width="9" style="24"/>
  </cols>
  <sheetData>
    <row r="1" spans="1:14" s="5" customFormat="1" x14ac:dyDescent="0.7">
      <c r="B1" s="6"/>
      <c r="C1" s="6"/>
      <c r="D1" s="6"/>
      <c r="E1" s="7"/>
      <c r="F1" s="7"/>
      <c r="G1" s="8"/>
      <c r="H1" s="6"/>
      <c r="I1" s="7"/>
      <c r="J1" s="6"/>
      <c r="L1" s="6"/>
      <c r="M1" s="6"/>
      <c r="N1" s="9"/>
    </row>
    <row r="2" spans="1:14" s="5" customFormat="1" ht="17.649999999999999" x14ac:dyDescent="0.7">
      <c r="B2" s="28" t="s">
        <v>73</v>
      </c>
      <c r="C2" s="28"/>
      <c r="D2" s="6"/>
      <c r="E2" s="7"/>
      <c r="F2" s="7"/>
      <c r="G2" s="8"/>
      <c r="H2" s="6"/>
      <c r="I2" s="7"/>
      <c r="J2" s="6"/>
      <c r="L2" s="6"/>
      <c r="M2" s="6"/>
      <c r="N2" s="9"/>
    </row>
    <row r="3" spans="1:14" s="5" customFormat="1" ht="30" x14ac:dyDescent="0.7">
      <c r="B3" s="6" t="s">
        <v>79</v>
      </c>
      <c r="C3" s="6" t="s">
        <v>84</v>
      </c>
      <c r="D3" s="6" t="s">
        <v>85</v>
      </c>
      <c r="E3" s="7" t="s">
        <v>68</v>
      </c>
      <c r="F3" s="7" t="s">
        <v>67</v>
      </c>
      <c r="G3" s="8" t="s">
        <v>1</v>
      </c>
      <c r="H3" s="6" t="s">
        <v>2</v>
      </c>
      <c r="I3" s="7" t="s">
        <v>66</v>
      </c>
      <c r="J3" s="6" t="s">
        <v>15</v>
      </c>
      <c r="K3" s="5" t="s">
        <v>55</v>
      </c>
      <c r="L3" s="6" t="s">
        <v>16</v>
      </c>
      <c r="M3" s="6" t="s">
        <v>17</v>
      </c>
      <c r="N3" s="9" t="s">
        <v>86</v>
      </c>
    </row>
    <row r="4" spans="1:14" x14ac:dyDescent="0.7">
      <c r="A4" s="25"/>
      <c r="B4" s="10" t="s">
        <v>64</v>
      </c>
      <c r="C4" s="10" t="s">
        <v>80</v>
      </c>
      <c r="D4" s="10" t="s">
        <v>58</v>
      </c>
      <c r="E4" s="10" t="s">
        <v>71</v>
      </c>
      <c r="F4" s="10" t="s">
        <v>60</v>
      </c>
      <c r="G4" s="11"/>
      <c r="I4" s="12" t="s">
        <v>72</v>
      </c>
      <c r="J4" s="12" t="s">
        <v>18</v>
      </c>
      <c r="K4" s="25" t="s">
        <v>19</v>
      </c>
      <c r="L4" s="12" t="s">
        <v>19</v>
      </c>
      <c r="M4" s="12" t="s">
        <v>19</v>
      </c>
    </row>
    <row r="5" spans="1:14" x14ac:dyDescent="0.7">
      <c r="A5" s="25"/>
      <c r="B5" s="10" t="s">
        <v>65</v>
      </c>
      <c r="C5" s="10" t="s">
        <v>80</v>
      </c>
      <c r="D5" s="10" t="s">
        <v>58</v>
      </c>
      <c r="E5" s="10" t="s">
        <v>70</v>
      </c>
      <c r="F5" s="10" t="s">
        <v>69</v>
      </c>
      <c r="G5" s="11"/>
      <c r="I5" s="12" t="s">
        <v>72</v>
      </c>
      <c r="J5" s="12" t="s">
        <v>18</v>
      </c>
      <c r="K5" s="25" t="s">
        <v>19</v>
      </c>
      <c r="L5" s="12" t="s">
        <v>19</v>
      </c>
      <c r="M5" s="12" t="s">
        <v>19</v>
      </c>
    </row>
    <row r="6" spans="1:14" ht="30" x14ac:dyDescent="0.7">
      <c r="A6" s="25"/>
      <c r="B6" s="10" t="s">
        <v>57</v>
      </c>
      <c r="C6" s="10" t="s">
        <v>81</v>
      </c>
      <c r="D6" s="10" t="s">
        <v>58</v>
      </c>
      <c r="E6" s="10" t="s">
        <v>62</v>
      </c>
      <c r="F6" s="10" t="s">
        <v>61</v>
      </c>
      <c r="G6" s="11" t="s">
        <v>63</v>
      </c>
      <c r="I6" s="12" t="s">
        <v>56</v>
      </c>
      <c r="J6" s="12" t="s">
        <v>19</v>
      </c>
      <c r="K6" s="25" t="s">
        <v>19</v>
      </c>
      <c r="L6" s="12" t="s">
        <v>19</v>
      </c>
      <c r="M6" s="12" t="s">
        <v>18</v>
      </c>
    </row>
    <row r="7" spans="1:14" ht="30" x14ac:dyDescent="0.7">
      <c r="A7" s="25"/>
      <c r="B7" s="15" t="s">
        <v>5</v>
      </c>
      <c r="C7" s="15" t="s">
        <v>82</v>
      </c>
      <c r="D7" s="15" t="s">
        <v>58</v>
      </c>
      <c r="E7" s="15" t="s">
        <v>59</v>
      </c>
      <c r="F7" s="15" t="s">
        <v>60</v>
      </c>
      <c r="G7" s="26" t="s">
        <v>4</v>
      </c>
      <c r="H7" s="27" t="s">
        <v>7</v>
      </c>
      <c r="I7" s="13" t="s">
        <v>13</v>
      </c>
      <c r="J7" s="13" t="s">
        <v>19</v>
      </c>
      <c r="K7" s="13" t="s">
        <v>19</v>
      </c>
      <c r="L7" s="13" t="s">
        <v>19</v>
      </c>
      <c r="M7" s="13" t="s">
        <v>18</v>
      </c>
      <c r="N7" s="17">
        <v>329.4</v>
      </c>
    </row>
    <row r="8" spans="1:14" x14ac:dyDescent="0.7">
      <c r="A8" s="25"/>
      <c r="B8" s="24"/>
      <c r="C8" s="24"/>
      <c r="D8" s="24"/>
      <c r="E8" s="24"/>
      <c r="F8" s="24"/>
      <c r="G8" s="29"/>
      <c r="H8" s="30"/>
      <c r="I8" s="25"/>
      <c r="J8" s="25"/>
      <c r="L8" s="25"/>
      <c r="M8" s="25"/>
      <c r="N8" s="31"/>
    </row>
    <row r="10" spans="1:14" ht="19.149999999999999" x14ac:dyDescent="0.7">
      <c r="B10" s="28" t="s">
        <v>77</v>
      </c>
      <c r="C10" s="28"/>
    </row>
    <row r="11" spans="1:14" s="5" customFormat="1" ht="30" x14ac:dyDescent="0.7">
      <c r="B11" s="6" t="s">
        <v>79</v>
      </c>
      <c r="C11" s="6" t="s">
        <v>84</v>
      </c>
      <c r="D11" s="6" t="s">
        <v>85</v>
      </c>
      <c r="E11" s="7" t="s">
        <v>88</v>
      </c>
      <c r="F11" s="7"/>
      <c r="G11" s="8" t="s">
        <v>1</v>
      </c>
      <c r="H11" s="6" t="s">
        <v>2</v>
      </c>
      <c r="I11" s="7" t="s">
        <v>66</v>
      </c>
      <c r="J11" s="6" t="s">
        <v>15</v>
      </c>
      <c r="K11" s="5" t="s">
        <v>55</v>
      </c>
      <c r="L11" s="6" t="s">
        <v>16</v>
      </c>
      <c r="M11" s="6" t="s">
        <v>17</v>
      </c>
      <c r="N11" s="9" t="s">
        <v>86</v>
      </c>
    </row>
    <row r="12" spans="1:14" ht="30" x14ac:dyDescent="0.7">
      <c r="A12" s="25"/>
      <c r="B12" s="15" t="s">
        <v>0</v>
      </c>
      <c r="C12" s="15" t="s">
        <v>80</v>
      </c>
      <c r="D12" s="15" t="s">
        <v>74</v>
      </c>
      <c r="E12" s="32" t="s">
        <v>87</v>
      </c>
      <c r="F12" s="15"/>
      <c r="G12" s="16">
        <v>1011000</v>
      </c>
      <c r="H12" s="13" t="s">
        <v>3</v>
      </c>
      <c r="I12" s="13" t="s">
        <v>12</v>
      </c>
      <c r="J12" s="13" t="s">
        <v>19</v>
      </c>
      <c r="K12" s="13" t="s">
        <v>18</v>
      </c>
      <c r="L12" s="13" t="s">
        <v>18</v>
      </c>
      <c r="M12" s="13" t="s">
        <v>18</v>
      </c>
      <c r="N12" s="17">
        <v>1339.8</v>
      </c>
    </row>
    <row r="13" spans="1:14" ht="15.75" x14ac:dyDescent="0.7">
      <c r="A13" s="25"/>
      <c r="B13" s="10" t="s">
        <v>27</v>
      </c>
      <c r="C13" s="10" t="s">
        <v>80</v>
      </c>
      <c r="D13" s="10" t="s">
        <v>75</v>
      </c>
      <c r="I13" s="12" t="s">
        <v>28</v>
      </c>
      <c r="J13" s="12" t="s">
        <v>18</v>
      </c>
      <c r="K13" s="25" t="s">
        <v>19</v>
      </c>
      <c r="L13" s="12" t="s">
        <v>19</v>
      </c>
      <c r="M13" s="12" t="s">
        <v>19</v>
      </c>
    </row>
    <row r="14" spans="1:14" ht="30" x14ac:dyDescent="0.7">
      <c r="A14" s="25"/>
      <c r="B14" s="19" t="s">
        <v>20</v>
      </c>
      <c r="C14" s="19"/>
      <c r="D14" s="19" t="s">
        <v>21</v>
      </c>
      <c r="E14" s="19"/>
      <c r="F14" s="19"/>
      <c r="G14" s="20" t="s">
        <v>23</v>
      </c>
      <c r="H14" s="21" t="s">
        <v>22</v>
      </c>
      <c r="I14" s="22" t="s">
        <v>24</v>
      </c>
      <c r="J14" s="22" t="s">
        <v>19</v>
      </c>
      <c r="K14" s="22" t="s">
        <v>19</v>
      </c>
      <c r="L14" s="22" t="s">
        <v>19</v>
      </c>
      <c r="M14" s="22" t="s">
        <v>18</v>
      </c>
      <c r="N14" s="23">
        <v>1310.8</v>
      </c>
    </row>
    <row r="17" spans="2:15" ht="19.149999999999999" x14ac:dyDescent="0.7">
      <c r="B17" s="28" t="s">
        <v>78</v>
      </c>
      <c r="C17" s="28"/>
    </row>
    <row r="18" spans="2:15" x14ac:dyDescent="0.7">
      <c r="B18" s="10" t="s">
        <v>6</v>
      </c>
      <c r="C18" s="10" t="s">
        <v>82</v>
      </c>
      <c r="D18" s="10" t="s">
        <v>9</v>
      </c>
      <c r="G18" s="18">
        <v>1001000</v>
      </c>
      <c r="H18" s="12" t="s">
        <v>8</v>
      </c>
      <c r="I18" s="12" t="s">
        <v>14</v>
      </c>
      <c r="J18" s="12" t="s">
        <v>18</v>
      </c>
      <c r="K18" s="25" t="s">
        <v>19</v>
      </c>
      <c r="L18" s="12" t="s">
        <v>19</v>
      </c>
      <c r="M18" s="12" t="s">
        <v>19</v>
      </c>
      <c r="N18" s="14">
        <v>477.9</v>
      </c>
    </row>
    <row r="19" spans="2:15" x14ac:dyDescent="0.7">
      <c r="B19" s="10" t="s">
        <v>30</v>
      </c>
      <c r="D19" s="10" t="s">
        <v>31</v>
      </c>
      <c r="N19" s="14">
        <v>2835</v>
      </c>
      <c r="O19" s="24" t="s">
        <v>29</v>
      </c>
    </row>
    <row r="22" spans="2:15" ht="17.649999999999999" x14ac:dyDescent="0.7">
      <c r="B22" s="28" t="s">
        <v>76</v>
      </c>
      <c r="C22" s="28"/>
    </row>
    <row r="23" spans="2:15" x14ac:dyDescent="0.7">
      <c r="B23" s="10" t="s">
        <v>26</v>
      </c>
      <c r="D23" s="10" t="s">
        <v>11</v>
      </c>
    </row>
    <row r="24" spans="2:15" x14ac:dyDescent="0.7">
      <c r="B24" s="10" t="s">
        <v>25</v>
      </c>
      <c r="D24" s="10" t="s">
        <v>11</v>
      </c>
    </row>
    <row r="26" spans="2:15" x14ac:dyDescent="0.7">
      <c r="D26" s="10" t="s">
        <v>10</v>
      </c>
    </row>
    <row r="27" spans="2:15" ht="17.649999999999999" x14ac:dyDescent="0.7">
      <c r="B27" s="28" t="s">
        <v>83</v>
      </c>
      <c r="C27" s="2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2360-6B91-4028-BA1F-80A283CD8870}">
  <dimension ref="D4:N20"/>
  <sheetViews>
    <sheetView tabSelected="1" workbookViewId="0">
      <selection activeCell="C17" sqref="C17"/>
    </sheetView>
  </sheetViews>
  <sheetFormatPr defaultRowHeight="17.649999999999999" x14ac:dyDescent="0.7"/>
  <cols>
    <col min="4" max="4" width="12.875" bestFit="1" customWidth="1"/>
    <col min="5" max="5" width="20.5625" bestFit="1" customWidth="1"/>
    <col min="6" max="6" width="9.375" bestFit="1" customWidth="1"/>
    <col min="7" max="7" width="15.0625" bestFit="1" customWidth="1"/>
    <col min="8" max="8" width="8.5625" bestFit="1" customWidth="1"/>
    <col min="12" max="12" width="11.5625" bestFit="1" customWidth="1"/>
    <col min="13" max="13" width="33.3125" bestFit="1" customWidth="1"/>
    <col min="14" max="14" width="15.0625" bestFit="1" customWidth="1"/>
  </cols>
  <sheetData>
    <row r="4" spans="4:14" x14ac:dyDescent="0.7">
      <c r="H4" t="s">
        <v>111</v>
      </c>
      <c r="I4" t="s">
        <v>189</v>
      </c>
      <c r="N4" t="s">
        <v>189</v>
      </c>
    </row>
    <row r="5" spans="4:14" x14ac:dyDescent="0.7">
      <c r="E5" t="s">
        <v>112</v>
      </c>
      <c r="F5" t="s">
        <v>181</v>
      </c>
      <c r="G5" t="s">
        <v>113</v>
      </c>
      <c r="I5">
        <v>19198707</v>
      </c>
      <c r="L5" t="s">
        <v>187</v>
      </c>
      <c r="M5" t="s">
        <v>188</v>
      </c>
      <c r="N5">
        <v>20103994</v>
      </c>
    </row>
    <row r="6" spans="4:14" x14ac:dyDescent="0.7">
      <c r="E6" t="s">
        <v>114</v>
      </c>
      <c r="F6" t="s">
        <v>181</v>
      </c>
      <c r="G6" t="s">
        <v>115</v>
      </c>
      <c r="I6">
        <v>19002785</v>
      </c>
      <c r="L6" t="s">
        <v>190</v>
      </c>
      <c r="M6" t="s">
        <v>191</v>
      </c>
      <c r="N6">
        <v>20020113</v>
      </c>
    </row>
    <row r="7" spans="4:14" x14ac:dyDescent="0.7">
      <c r="E7" t="s">
        <v>116</v>
      </c>
      <c r="F7" t="s">
        <v>181</v>
      </c>
      <c r="G7" t="s">
        <v>117</v>
      </c>
      <c r="I7">
        <v>19002785</v>
      </c>
    </row>
    <row r="9" spans="4:14" x14ac:dyDescent="0.7">
      <c r="E9" t="s">
        <v>118</v>
      </c>
      <c r="F9" t="s">
        <v>182</v>
      </c>
      <c r="G9" t="s">
        <v>119</v>
      </c>
      <c r="H9" t="s">
        <v>120</v>
      </c>
      <c r="I9">
        <v>18384663</v>
      </c>
    </row>
    <row r="10" spans="4:14" x14ac:dyDescent="0.7">
      <c r="D10" t="s">
        <v>195</v>
      </c>
      <c r="E10" t="s">
        <v>121</v>
      </c>
      <c r="F10" t="s">
        <v>182</v>
      </c>
      <c r="G10" t="s">
        <v>119</v>
      </c>
      <c r="H10" t="s">
        <v>180</v>
      </c>
      <c r="I10">
        <v>18384663</v>
      </c>
    </row>
    <row r="11" spans="4:14" x14ac:dyDescent="0.7">
      <c r="E11" t="s">
        <v>122</v>
      </c>
      <c r="F11" t="s">
        <v>182</v>
      </c>
      <c r="G11" t="s">
        <v>123</v>
      </c>
      <c r="H11" t="s">
        <v>19</v>
      </c>
      <c r="I11">
        <v>18072208</v>
      </c>
    </row>
    <row r="12" spans="4:14" x14ac:dyDescent="0.7">
      <c r="E12" t="s">
        <v>124</v>
      </c>
      <c r="F12" t="s">
        <v>182</v>
      </c>
      <c r="G12" t="s">
        <v>125</v>
      </c>
      <c r="H12" t="s">
        <v>19</v>
      </c>
      <c r="I12">
        <v>18072208</v>
      </c>
    </row>
    <row r="13" spans="4:14" x14ac:dyDescent="0.7">
      <c r="E13" t="s">
        <v>186</v>
      </c>
      <c r="I13">
        <v>20103994</v>
      </c>
    </row>
    <row r="16" spans="4:14" x14ac:dyDescent="0.7">
      <c r="E16" t="s">
        <v>183</v>
      </c>
      <c r="F16" t="s">
        <v>182</v>
      </c>
      <c r="G16" t="s">
        <v>185</v>
      </c>
      <c r="I16" t="s">
        <v>184</v>
      </c>
    </row>
    <row r="19" spans="5:9" x14ac:dyDescent="0.7">
      <c r="E19" t="s">
        <v>193</v>
      </c>
      <c r="F19" t="s">
        <v>194</v>
      </c>
      <c r="I19">
        <v>19002785</v>
      </c>
    </row>
    <row r="20" spans="5:9" x14ac:dyDescent="0.7">
      <c r="E20" t="s">
        <v>192</v>
      </c>
      <c r="F20" t="s">
        <v>194</v>
      </c>
      <c r="I20">
        <v>20020113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5FF5-5A7E-4A69-8164-FC0E15E87C38}">
  <dimension ref="D4:F5"/>
  <sheetViews>
    <sheetView workbookViewId="0">
      <selection activeCell="D4" sqref="D4"/>
    </sheetView>
  </sheetViews>
  <sheetFormatPr defaultRowHeight="17.649999999999999" x14ac:dyDescent="0.7"/>
  <cols>
    <col min="4" max="4" width="28.5625" bestFit="1" customWidth="1"/>
  </cols>
  <sheetData>
    <row r="4" spans="4:6" x14ac:dyDescent="0.7">
      <c r="D4" t="s">
        <v>54</v>
      </c>
      <c r="F4" s="4"/>
    </row>
    <row r="5" spans="4:6" x14ac:dyDescent="0.7">
      <c r="D5" t="s">
        <v>98</v>
      </c>
      <c r="F5" s="4" t="s">
        <v>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Database</vt:lpstr>
      <vt:lpstr>list</vt:lpstr>
      <vt:lpstr>I2C address</vt:lpstr>
      <vt:lpstr>開発ボード</vt:lpstr>
      <vt:lpstr>買い物かご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</dc:creator>
  <cp:lastModifiedBy>miyak</cp:lastModifiedBy>
  <dcterms:created xsi:type="dcterms:W3CDTF">2020-07-10T04:40:35Z</dcterms:created>
  <dcterms:modified xsi:type="dcterms:W3CDTF">2020-11-16T05:35:53Z</dcterms:modified>
</cp:coreProperties>
</file>