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\Aquatiris\SVNAquatiris\NS19103\Extranets\"/>
    </mc:Choice>
  </mc:AlternateContent>
  <bookViews>
    <workbookView xWindow="0" yWindow="0" windowWidth="24000" windowHeight="9735" activeTab="1"/>
  </bookViews>
  <sheets>
    <sheet name="Requete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2" l="1"/>
  <c r="M3" i="2"/>
  <c r="M4" i="2"/>
  <c r="M5" i="2"/>
  <c r="M6" i="2"/>
  <c r="M7" i="2"/>
  <c r="M8" i="2"/>
  <c r="M2" i="2"/>
</calcChain>
</file>

<file path=xl/sharedStrings.xml><?xml version="1.0" encoding="utf-8"?>
<sst xmlns="http://schemas.openxmlformats.org/spreadsheetml/2006/main" count="67" uniqueCount="55">
  <si>
    <t>Select f.Montant-ifnull(f.TVA196,0)+ifnull(ia.MontantHT,0)-ifnull(p.MontantRedevanceBE,150)-ifnull(p.MontantRedevanceSARL,150)-ifnull(p.MontantControle,175)-ifnull(p.MontantAttestation,150) as HT,</t>
  </si>
  <si>
    <t>(f.Montant-ifnull(f.TVA196,0)+ifnull(ia.MontantHT,0)-ifnull(p.MontantRedevanceBE,150)-ifnull(p.MontantRedevanceSARL,150)-ifnull(p.MontantControle,200)-ifnull(p.MontantAttestation,150)) * 0.01876 as Assurance,</t>
  </si>
  <si>
    <t xml:space="preserve">p.MontantRedevanceBE, p.MontantRedevanceSARL, p.MontantControle, p.MontantAttestation, ia.RefInstallation, </t>
  </si>
  <si>
    <t xml:space="preserve"> f.* </t>
  </si>
  <si>
    <t>FROM TInstallFacture f</t>
  </si>
  <si>
    <t xml:space="preserve">left join TInstallFactureParam2 p on p.RefInstallFacture = f.RefInstallFacture </t>
  </si>
  <si>
    <t xml:space="preserve">LEFT JOIN (select RefInstallation, sum(MontantHT) as MontantHT, sum(MontantTVA) as TVA from TInstallAcompte group by RefInstallation) as ia </t>
  </si>
  <si>
    <t>on ia.RefInstallation = f.RefInstallation</t>
  </si>
  <si>
    <t>Where  f.RefInstallFacture in (3443,3320,3173,3113,3054,2921,2839)  ;</t>
  </si>
  <si>
    <t>HT</t>
  </si>
  <si>
    <t>Assurance</t>
  </si>
  <si>
    <t>MontantRedevanceBE</t>
  </si>
  <si>
    <t>MontantRedevanceSARL</t>
  </si>
  <si>
    <t>MontantControle</t>
  </si>
  <si>
    <t>MontantAttestation</t>
  </si>
  <si>
    <t>RefInstallation</t>
  </si>
  <si>
    <t>RefInstallFacture</t>
  </si>
  <si>
    <t>NumeroFacture</t>
  </si>
  <si>
    <t>Montant</t>
  </si>
  <si>
    <t>45.961999999999996</t>
  </si>
  <si>
    <t>NULL</t>
  </si>
  <si>
    <t>F-I1573-81CA1602-01</t>
  </si>
  <si>
    <t>11147.82</t>
  </si>
  <si>
    <t>209.1331032</t>
  </si>
  <si>
    <t>278.7</t>
  </si>
  <si>
    <t>F-I1575-11JP1603-01</t>
  </si>
  <si>
    <t>9370.75</t>
  </si>
  <si>
    <t>7857.139999999999</t>
  </si>
  <si>
    <t>147.39994639999998</t>
  </si>
  <si>
    <t>196.43</t>
  </si>
  <si>
    <t>F-I1574-81JP1606-01</t>
  </si>
  <si>
    <t>5916.67</t>
  </si>
  <si>
    <t>110.99672919999999</t>
  </si>
  <si>
    <t>F-I1575-11JP1607-01</t>
  </si>
  <si>
    <t>186.66199999999998</t>
  </si>
  <si>
    <t>F-I1578-31DC1607-01</t>
  </si>
  <si>
    <t>287.966</t>
  </si>
  <si>
    <t>F-I1575-11JP1610-01</t>
  </si>
  <si>
    <t>156.646</t>
  </si>
  <si>
    <t>F-I1574-81JP1611-01</t>
  </si>
  <si>
    <t xml:space="preserve">
3443 Chantier Pierre THIOLLIERE
3320 Chantier Marie JosÃ¨phe Kempf
3173 Chantier mÃ©lanie morin
3113 Chantier StÃ©phane Debez
3054 Chantier Aurelien Cortier
2921 Chantier gertrudis Demoyer
2839 Chantier Auto Install Guillaume SMAGGHE</t>
  </si>
  <si>
    <t>3443 Chantier Pierre THIOLLIERE</t>
  </si>
  <si>
    <t>3320 Chantier Marie JosÃ¨phe Kempf</t>
  </si>
  <si>
    <t>3173 Chantier mÃ©lanie morin</t>
  </si>
  <si>
    <t>3113 Chantier StÃ©phane Debez</t>
  </si>
  <si>
    <t>3054 Chantier Aurelien Cortier</t>
  </si>
  <si>
    <t>2921 Chantier gertrudis Demoyer</t>
  </si>
  <si>
    <t>2839 Chantier Auto Install Guillaume SMAGGHE</t>
  </si>
  <si>
    <t>THIOLLIERE</t>
  </si>
  <si>
    <t>KEMPF</t>
  </si>
  <si>
    <t>MORIN</t>
  </si>
  <si>
    <t>DEBEZ</t>
  </si>
  <si>
    <t>CORTIER</t>
  </si>
  <si>
    <t>DEMOYER</t>
  </si>
  <si>
    <t>SMAGGHE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</si>
</sst>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workbookViewId="0">
      <selection activeCell="F22" sqref="F22"/>
    </sheetView>
  </sheetViews>
  <sheetFormatPr baseColWidth="10" defaultRowHeight="15" x14ac:dyDescent="0.25"/>
  <sheetData>
    <row r="3" spans="1:3" x14ac:dyDescent="0.25">
      <c r="A3" t="s">
        <v>0</v>
      </c>
    </row>
    <row r="4" spans="1:3" x14ac:dyDescent="0.25">
      <c r="C4" t="s">
        <v>1</v>
      </c>
    </row>
    <row r="5" spans="1:3" x14ac:dyDescent="0.25">
      <c r="B5" t="s">
        <v>2</v>
      </c>
    </row>
    <row r="6" spans="1:3" x14ac:dyDescent="0.25">
      <c r="B6" t="s">
        <v>3</v>
      </c>
    </row>
    <row r="8" spans="1:3" x14ac:dyDescent="0.25">
      <c r="B8" t="s">
        <v>4</v>
      </c>
    </row>
    <row r="9" spans="1:3" x14ac:dyDescent="0.25">
      <c r="C9" t="s">
        <v>5</v>
      </c>
    </row>
    <row r="10" spans="1:3" x14ac:dyDescent="0.25">
      <c r="B10" t="s">
        <v>6</v>
      </c>
    </row>
    <row r="11" spans="1:3" x14ac:dyDescent="0.25">
      <c r="C11" t="s">
        <v>7</v>
      </c>
    </row>
    <row r="12" spans="1:3" x14ac:dyDescent="0.25">
      <c r="A12" t="s">
        <v>8</v>
      </c>
    </row>
    <row r="17" spans="1:1" x14ac:dyDescent="0.25">
      <c r="A17" t="s">
        <v>41</v>
      </c>
    </row>
    <row r="18" spans="1:1" x14ac:dyDescent="0.25">
      <c r="A18" t="s">
        <v>42</v>
      </c>
    </row>
    <row r="19" spans="1:1" x14ac:dyDescent="0.25">
      <c r="A19" t="s">
        <v>43</v>
      </c>
    </row>
    <row r="20" spans="1:1" x14ac:dyDescent="0.25">
      <c r="A20" t="s">
        <v>44</v>
      </c>
    </row>
    <row r="21" spans="1:1" x14ac:dyDescent="0.25">
      <c r="A21" t="s">
        <v>45</v>
      </c>
    </row>
    <row r="22" spans="1:1" x14ac:dyDescent="0.25">
      <c r="A22" t="s">
        <v>46</v>
      </c>
    </row>
    <row r="23" spans="1:1" x14ac:dyDescent="0.25">
      <c r="A23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M12" sqref="M12"/>
    </sheetView>
  </sheetViews>
  <sheetFormatPr baseColWidth="10" defaultRowHeight="15" x14ac:dyDescent="0.25"/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15</v>
      </c>
      <c r="J1" t="s">
        <v>17</v>
      </c>
      <c r="K1" t="s">
        <v>18</v>
      </c>
    </row>
    <row r="2" spans="1:14" x14ac:dyDescent="0.25">
      <c r="A2">
        <v>2450</v>
      </c>
      <c r="B2" t="s">
        <v>19</v>
      </c>
      <c r="C2" t="s">
        <v>20</v>
      </c>
      <c r="D2" t="s">
        <v>20</v>
      </c>
      <c r="E2" t="s">
        <v>20</v>
      </c>
      <c r="F2" t="s">
        <v>20</v>
      </c>
      <c r="G2" t="s">
        <v>20</v>
      </c>
      <c r="H2">
        <v>2839</v>
      </c>
      <c r="I2">
        <v>64621</v>
      </c>
      <c r="J2" t="s">
        <v>21</v>
      </c>
      <c r="K2">
        <v>3720</v>
      </c>
      <c r="M2">
        <f>VALUE(SUBSTITUTE(B2,".",","))</f>
        <v>45.961999999999897</v>
      </c>
      <c r="N2" t="s">
        <v>54</v>
      </c>
    </row>
    <row r="3" spans="1:14" x14ac:dyDescent="0.25">
      <c r="A3" t="s">
        <v>22</v>
      </c>
      <c r="B3" t="s">
        <v>23</v>
      </c>
      <c r="C3" t="s">
        <v>24</v>
      </c>
      <c r="D3" t="s">
        <v>24</v>
      </c>
      <c r="E3">
        <v>300</v>
      </c>
      <c r="F3">
        <v>150</v>
      </c>
      <c r="G3">
        <v>64836</v>
      </c>
      <c r="H3">
        <v>2921</v>
      </c>
      <c r="I3">
        <v>64836</v>
      </c>
      <c r="J3" t="s">
        <v>25</v>
      </c>
      <c r="K3" t="s">
        <v>26</v>
      </c>
      <c r="M3">
        <f t="shared" ref="M3:M8" si="0">VALUE(SUBSTITUTE(B3,".",","))</f>
        <v>209.13310319999999</v>
      </c>
      <c r="N3" t="s">
        <v>53</v>
      </c>
    </row>
    <row r="4" spans="1:14" x14ac:dyDescent="0.25">
      <c r="A4" t="s">
        <v>27</v>
      </c>
      <c r="B4" t="s">
        <v>28</v>
      </c>
      <c r="C4" t="s">
        <v>29</v>
      </c>
      <c r="D4" t="s">
        <v>29</v>
      </c>
      <c r="E4">
        <v>200</v>
      </c>
      <c r="F4">
        <v>150</v>
      </c>
      <c r="G4" t="s">
        <v>20</v>
      </c>
      <c r="H4">
        <v>3054</v>
      </c>
      <c r="I4">
        <v>65023</v>
      </c>
      <c r="J4" t="s">
        <v>30</v>
      </c>
      <c r="K4">
        <v>9460</v>
      </c>
      <c r="M4">
        <f t="shared" si="0"/>
        <v>147.39994639999901</v>
      </c>
      <c r="N4" t="s">
        <v>52</v>
      </c>
    </row>
    <row r="5" spans="1:14" x14ac:dyDescent="0.25">
      <c r="A5" t="s">
        <v>31</v>
      </c>
      <c r="B5" t="s">
        <v>32</v>
      </c>
      <c r="C5">
        <v>200</v>
      </c>
      <c r="D5">
        <v>200</v>
      </c>
      <c r="E5">
        <v>300</v>
      </c>
      <c r="F5">
        <v>150</v>
      </c>
      <c r="G5" t="s">
        <v>20</v>
      </c>
      <c r="H5">
        <v>3113</v>
      </c>
      <c r="I5">
        <v>65083</v>
      </c>
      <c r="J5" t="s">
        <v>33</v>
      </c>
      <c r="K5">
        <v>8120</v>
      </c>
      <c r="M5">
        <f t="shared" si="0"/>
        <v>110.996729199999</v>
      </c>
      <c r="N5" t="s">
        <v>51</v>
      </c>
    </row>
    <row r="6" spans="1:14" x14ac:dyDescent="0.25">
      <c r="A6">
        <v>9950</v>
      </c>
      <c r="B6" t="s">
        <v>34</v>
      </c>
      <c r="C6">
        <v>250</v>
      </c>
      <c r="D6">
        <v>250</v>
      </c>
      <c r="E6">
        <v>300</v>
      </c>
      <c r="F6">
        <v>150</v>
      </c>
      <c r="G6" t="s">
        <v>20</v>
      </c>
      <c r="H6">
        <v>3173</v>
      </c>
      <c r="I6">
        <v>66087</v>
      </c>
      <c r="J6" t="s">
        <v>35</v>
      </c>
      <c r="K6">
        <v>11990</v>
      </c>
      <c r="M6">
        <f t="shared" si="0"/>
        <v>186.66199999999901</v>
      </c>
      <c r="N6" t="s">
        <v>50</v>
      </c>
    </row>
    <row r="7" spans="1:14" x14ac:dyDescent="0.25">
      <c r="A7">
        <v>15350</v>
      </c>
      <c r="B7" t="s">
        <v>36</v>
      </c>
      <c r="C7">
        <v>300</v>
      </c>
      <c r="D7">
        <v>300</v>
      </c>
      <c r="E7">
        <v>350</v>
      </c>
      <c r="F7">
        <v>0</v>
      </c>
      <c r="G7" t="s">
        <v>20</v>
      </c>
      <c r="H7">
        <v>3320</v>
      </c>
      <c r="I7">
        <v>63684</v>
      </c>
      <c r="J7" t="s">
        <v>37</v>
      </c>
      <c r="K7">
        <v>17930</v>
      </c>
      <c r="M7">
        <f t="shared" si="0"/>
        <v>287.96600000000001</v>
      </c>
      <c r="N7" t="s">
        <v>49</v>
      </c>
    </row>
    <row r="8" spans="1:14" x14ac:dyDescent="0.25">
      <c r="A8">
        <v>8350</v>
      </c>
      <c r="B8" t="s">
        <v>38</v>
      </c>
      <c r="C8">
        <v>200</v>
      </c>
      <c r="D8">
        <v>200</v>
      </c>
      <c r="E8">
        <v>200</v>
      </c>
      <c r="F8">
        <v>150</v>
      </c>
      <c r="G8" t="s">
        <v>20</v>
      </c>
      <c r="H8">
        <v>3443</v>
      </c>
      <c r="I8">
        <v>63375</v>
      </c>
      <c r="J8" t="s">
        <v>39</v>
      </c>
      <c r="K8">
        <v>10010</v>
      </c>
      <c r="M8">
        <f t="shared" si="0"/>
        <v>156.64599999999999</v>
      </c>
      <c r="N8" t="s">
        <v>48</v>
      </c>
    </row>
    <row r="9" spans="1:14" x14ac:dyDescent="0.25">
      <c r="M9">
        <f>SUM(M2:M8)</f>
        <v>1144.765778799997</v>
      </c>
    </row>
    <row r="12" spans="1:14" ht="409.5" x14ac:dyDescent="0.25">
      <c r="A12" s="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Requete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Steph</cp:lastModifiedBy>
  <dcterms:created xsi:type="dcterms:W3CDTF">2016-12-22T15:33:57Z</dcterms:created>
  <dcterms:modified xsi:type="dcterms:W3CDTF">2017-01-03T09:52:36Z</dcterms:modified>
</cp:coreProperties>
</file>