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a Rabeno\Desktop\Fall 2024\INFO 5100\info_5100_finalproject_fa24\sasha\"/>
    </mc:Choice>
  </mc:AlternateContent>
  <xr:revisionPtr revIDLastSave="0" documentId="13_ncr:1_{2523DBAF-3FC5-4681-832D-90425672D658}" xr6:coauthVersionLast="47" xr6:coauthVersionMax="47" xr10:uidLastSave="{00000000-0000-0000-0000-000000000000}"/>
  <bookViews>
    <workbookView xWindow="-98" yWindow="-98" windowWidth="20715" windowHeight="13276" activeTab="1" xr2:uid="{82B50202-5739-4261-AF58-72C81206C3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2" l="1"/>
  <c r="T22" i="2"/>
  <c r="Q23" i="2"/>
  <c r="Q22" i="2"/>
  <c r="N23" i="2"/>
  <c r="N22" i="2"/>
  <c r="K23" i="2"/>
  <c r="K22" i="2"/>
  <c r="H23" i="2"/>
  <c r="H22" i="2"/>
  <c r="E23" i="2"/>
  <c r="E22" i="2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35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13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91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69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47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5" i="1"/>
  <c r="O3" i="1" a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<sst xmlns="http://schemas.openxmlformats.org/spreadsheetml/2006/main" count="2305" uniqueCount="842">
  <si>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</si>
  <si>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</si>
  <si>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</si>
  <si>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</si>
  <si>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</si>
  <si>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</si>
  <si>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</si>
  <si>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</si>
  <si>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</si>
  <si>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</si>
  <si>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</si>
  <si>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</si>
  <si>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</si>
  <si>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</si>
  <si>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</si>
  <si>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</si>
  <si>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</si>
  <si>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</si>
  <si>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</si>
  <si>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</si>
  <si>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</si>
  <si>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</si>
  <si>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</si>
  <si>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</si>
  <si>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</si>
  <si>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</si>
  <si>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</si>
  <si>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</si>
  <si>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</si>
  <si>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</si>
  <si>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</si>
  <si>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</si>
  <si>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</si>
  <si>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</si>
  <si>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</si>
  <si>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</si>
  <si>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</si>
  <si>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</si>
  <si>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</si>
  <si>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</si>
  <si>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</si>
  <si>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</si>
  <si>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</si>
  <si>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</si>
  <si>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</si>
  <si>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</si>
  <si>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</si>
  <si>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</si>
  <si>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</si>
  <si>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</si>
  <si>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</si>
  <si>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</si>
  <si>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</si>
  <si>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</si>
  <si>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</si>
  <si>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</si>
  <si>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</si>
  <si>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</si>
  <si>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</si>
  <si>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</si>
  <si>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</si>
  <si>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</si>
  <si>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</si>
  <si>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</si>
  <si>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</si>
  <si>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</si>
  <si>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</si>
  <si>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</si>
  <si>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</si>
  <si>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</si>
  <si>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</si>
  <si>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</si>
  <si>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</si>
  <si>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</si>
  <si>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</si>
  <si>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</si>
  <si>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</si>
  <si>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</si>
  <si>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</si>
  <si>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</si>
  <si>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</si>
  <si>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</si>
  <si>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</si>
  <si>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</si>
  <si>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</si>
  <si>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</si>
  <si>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</si>
  <si>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</si>
  <si>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</si>
  <si>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</si>
  <si>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</si>
  <si>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</si>
  <si>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</si>
  <si>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</si>
  <si>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</si>
  <si>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</si>
  <si>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</si>
  <si>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</si>
  <si>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</si>
  <si>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</si>
  <si>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</si>
  <si>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</si>
  <si>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</si>
  <si>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</si>
  <si>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</si>
  <si>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</si>
  <si>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</si>
  <si>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</si>
  <si>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</si>
  <si>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</si>
  <si>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</si>
  <si>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</si>
  <si>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</si>
  <si>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</si>
  <si>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</si>
  <si>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</si>
  <si>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</si>
  <si>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</si>
  <si>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</si>
  <si>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</si>
  <si>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</si>
  <si>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</si>
  <si>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</si>
  <si>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</si>
  <si>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</si>
  <si>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</si>
  <si>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</si>
  <si>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</si>
  <si>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</si>
  <si>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</si>
  <si>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</si>
  <si>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</si>
  <si>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</si>
  <si>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</si>
  <si>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</si>
  <si>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</si>
  <si>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</si>
  <si>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</si>
  <si>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</si>
  <si>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</si>
  <si>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</si>
  <si>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</si>
  <si>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</si>
  <si>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</si>
  <si>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</si>
  <si>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</si>
  <si>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</si>
  <si>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</si>
  <si>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</si>
  <si>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</si>
  <si>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</si>
  <si>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</si>
  <si>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</si>
  <si>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</si>
  <si>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</si>
  <si>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</si>
  <si>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</si>
  <si>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</si>
  <si>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</si>
  <si>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</si>
  <si>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</si>
  <si>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</si>
  <si>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</si>
  <si>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</si>
  <si>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</si>
  <si>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</si>
  <si>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</si>
  <si>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</si>
  <si>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</si>
  <si>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</si>
  <si>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</si>
  <si>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</si>
  <si>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</si>
  <si>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</si>
  <si>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</si>
  <si>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</si>
  <si>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</si>
  <si>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</si>
  <si>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</si>
  <si>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</si>
  <si>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</si>
  <si>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</si>
  <si>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</si>
  <si>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</si>
  <si>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</si>
  <si>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</si>
  <si>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</si>
  <si>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</si>
  <si>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</si>
  <si>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</si>
  <si>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</si>
  <si>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</si>
  <si>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</si>
  <si>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</si>
  <si>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</si>
  <si>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</si>
  <si>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</si>
  <si>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</si>
  <si>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</si>
  <si>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</si>
  <si>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</si>
  <si>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</si>
  <si>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</si>
  <si>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</si>
  <si>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</si>
  <si>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</si>
  <si>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</si>
  <si>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</si>
  <si>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</si>
  <si>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</si>
  <si>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</si>
  <si>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</si>
  <si>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</si>
  <si>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</si>
  <si>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</si>
  <si>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</si>
  <si>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</si>
  <si>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</si>
  <si>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</si>
  <si>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</si>
  <si>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</si>
  <si>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</si>
  <si>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</si>
  <si>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</si>
  <si>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</si>
  <si>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</si>
  <si>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</si>
  <si>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</si>
  <si>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</si>
  <si>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</si>
  <si>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</si>
  <si>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</si>
  <si>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</si>
  <si>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</si>
  <si>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</si>
  <si>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</si>
  <si>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</si>
  <si>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</si>
  <si>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</si>
  <si>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</si>
  <si>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</si>
  <si>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</si>
  <si>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</si>
  <si>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</si>
  <si>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</si>
  <si>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</si>
  <si>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</si>
  <si>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</si>
  <si>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</si>
  <si>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</si>
  <si>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</si>
  <si>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</si>
  <si>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</si>
  <si>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</si>
  <si>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</si>
  <si>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</si>
  <si>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</si>
  <si>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</si>
  <si>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</si>
  <si>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</si>
  <si>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</si>
  <si>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</si>
  <si>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</si>
  <si>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</si>
  <si>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</si>
  <si>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</si>
  <si>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</si>
  <si>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</si>
  <si>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</si>
  <si>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</si>
  <si>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</si>
  <si>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</si>
  <si>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</si>
  <si>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</si>
  <si>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</si>
  <si>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</si>
  <si>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</si>
  <si>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</si>
  <si>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</si>
  <si>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</si>
  <si>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</si>
  <si>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</si>
  <si>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</si>
  <si>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</si>
  <si>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</si>
  <si>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</si>
  <si>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</si>
  <si>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</si>
  <si>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</si>
  <si>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</si>
  <si>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</si>
  <si>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</si>
  <si>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</si>
  <si>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</si>
  <si>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</si>
  <si>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</si>
  <si>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</si>
  <si>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</si>
  <si>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</si>
  <si>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</si>
  <si>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</si>
  <si>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</si>
  <si>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</si>
  <si>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</si>
  <si>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</si>
  <si>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</si>
  <si>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</si>
  <si>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</si>
  <si>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</si>
  <si>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</si>
  <si>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</si>
  <si>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</si>
  <si>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</si>
  <si>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</si>
  <si>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</si>
  <si>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</si>
  <si>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</si>
  <si>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</si>
  <si>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</si>
  <si>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</si>
  <si>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</si>
  <si>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</si>
  <si>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</si>
  <si>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</si>
  <si>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</si>
  <si>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</si>
  <si>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</si>
  <si>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</si>
  <si>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</si>
  <si>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</si>
  <si>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</si>
  <si>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</si>
  <si>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</si>
  <si>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</si>
  <si>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</si>
  <si>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</si>
  <si>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</si>
  <si>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</si>
  <si>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</si>
  <si>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</si>
  <si>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</si>
  <si>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</si>
  <si>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</si>
  <si>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</si>
  <si>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</si>
  <si>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</si>
  <si>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</si>
  <si>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</si>
  <si>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</si>
  <si>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</si>
  <si>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</si>
  <si>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</si>
  <si>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</si>
  <si>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</si>
  <si>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</si>
  <si>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</si>
  <si>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</si>
  <si>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</si>
  <si>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</si>
  <si>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</si>
  <si>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</si>
  <si>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</si>
  <si>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</si>
  <si>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</si>
  <si>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</si>
  <si>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</si>
  <si>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</si>
  <si>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</si>
  <si>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</si>
  <si>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</si>
  <si>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</si>
  <si>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</si>
  <si>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</si>
  <si>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</si>
  <si>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</si>
  <si>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</si>
  <si>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</si>
  <si>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</si>
  <si>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</si>
  <si>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</si>
  <si>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</si>
  <si>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</si>
  <si>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</si>
  <si>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</si>
  <si>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</si>
  <si>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</si>
  <si>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</si>
  <si>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</si>
  <si>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</si>
  <si>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</si>
  <si>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</si>
  <si>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</si>
  <si>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</si>
  <si>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</si>
  <si>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</si>
  <si>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</si>
  <si>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</si>
  <si>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</si>
  <si>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</si>
  <si>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</si>
  <si>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</si>
  <si>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</si>
  <si>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</si>
  <si>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</si>
  <si>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</si>
  <si>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</si>
  <si>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</si>
  <si>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</si>
  <si>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</si>
  <si>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</si>
  <si>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</si>
  <si>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</si>
  <si>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</si>
  <si>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</si>
  <si>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</si>
  <si>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</si>
  <si>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</si>
  <si>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</si>
  <si>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</si>
  <si>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</si>
  <si>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</si>
  <si>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</si>
  <si>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</si>
  <si>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</si>
  <si>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</si>
  <si>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</si>
  <si>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</si>
  <si>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</si>
  <si>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</si>
  <si>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</si>
  <si>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</si>
  <si>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</si>
  <si>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</si>
  <si>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</si>
  <si>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</si>
  <si>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</si>
  <si>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</si>
  <si>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</si>
  <si>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</si>
  <si>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</si>
  <si>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</si>
  <si>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</si>
  <si>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</si>
  <si>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</si>
  <si>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</si>
  <si>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</si>
  <si>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</si>
  <si>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</si>
  <si>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</si>
  <si>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</si>
  <si>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</si>
  <si>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</si>
  <si>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</si>
  <si>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</si>
  <si>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</si>
  <si>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</si>
  <si>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</si>
  <si>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</si>
  <si>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</si>
  <si>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</si>
  <si>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</si>
  <si>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</si>
  <si>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</si>
  <si>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</si>
  <si>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</si>
  <si>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</si>
  <si>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</si>
  <si>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</si>
  <si>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</si>
  <si>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</si>
  <si>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</si>
  <si>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</si>
  <si>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</si>
  <si>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</si>
  <si>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</si>
  <si>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</si>
  <si>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</si>
  <si>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</si>
  <si>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</si>
  <si>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</si>
  <si>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</si>
  <si>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</si>
  <si>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</si>
  <si>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</si>
  <si>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</si>
  <si>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</si>
  <si>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</si>
  <si>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</si>
  <si>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</si>
  <si>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</si>
  <si>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</si>
  <si>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</si>
  <si>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</si>
  <si>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</si>
  <si>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</si>
  <si>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</si>
  <si>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</si>
  <si>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</si>
  <si>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</si>
  <si>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</si>
  <si>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</si>
  <si>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</si>
  <si>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</si>
  <si>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</si>
  <si>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</si>
  <si>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</si>
  <si>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</si>
  <si>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</si>
  <si>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</si>
  <si>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</si>
  <si>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</si>
  <si>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</si>
  <si>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</si>
  <si>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</si>
  <si>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</si>
  <si>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</si>
  <si>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</si>
  <si>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</si>
  <si>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</si>
  <si>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</si>
  <si>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</si>
  <si>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</si>
  <si>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</si>
  <si>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</si>
  <si>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</si>
  <si>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</si>
  <si>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</si>
  <si>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</si>
  <si>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</si>
  <si>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</si>
  <si>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</si>
  <si>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</si>
  <si>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</si>
  <si>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</si>
  <si>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</si>
  <si>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</si>
  <si>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</si>
  <si>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</si>
  <si>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</si>
  <si>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</si>
  <si>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</si>
  <si>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</si>
  <si>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</si>
  <si>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</si>
  <si>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</si>
  <si>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</si>
  <si>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</si>
  <si>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</si>
  <si>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</si>
  <si>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</si>
  <si>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</si>
  <si>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</si>
  <si>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</si>
  <si>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</si>
  <si>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</si>
  <si>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</si>
  <si>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</si>
  <si>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</si>
  <si>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</si>
  <si>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</si>
  <si>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</si>
  <si>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</si>
  <si>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</si>
  <si>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</si>
  <si>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</si>
  <si>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</si>
  <si>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</si>
  <si>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</si>
  <si>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</si>
  <si>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</si>
  <si>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</si>
  <si>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</si>
  <si>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</si>
  <si>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</si>
  <si>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</si>
  <si>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</si>
  <si>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</si>
  <si>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</si>
  <si>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</si>
  <si>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</si>
  <si>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</si>
  <si>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</si>
  <si>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</si>
  <si>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</si>
  <si>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</si>
  <si>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</si>
  <si>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</si>
  <si>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</si>
  <si>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</si>
  <si>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</si>
  <si>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</si>
  <si>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</si>
  <si>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</si>
  <si>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</si>
  <si>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</si>
  <si>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</si>
  <si>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</si>
  <si>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</si>
  <si>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</si>
  <si>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</si>
  <si>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</si>
  <si>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</si>
  <si>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</si>
  <si>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</si>
  <si>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</si>
  <si>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</si>
  <si>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</si>
  <si>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</si>
  <si>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</si>
  <si>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</si>
  <si>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</si>
  <si>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</si>
  <si>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</si>
  <si>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</si>
  <si>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</si>
  <si>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</si>
  <si>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</si>
  <si>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</si>
  <si>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</si>
  <si>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</si>
  <si>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</si>
  <si>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</si>
  <si>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</si>
  <si>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</si>
  <si>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</si>
  <si>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</si>
  <si>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</si>
  <si>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</si>
  <si>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</si>
  <si>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</si>
  <si>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</si>
  <si>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</si>
  <si>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</si>
  <si>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</si>
  <si>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</si>
  <si>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</si>
  <si>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</si>
  <si>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</si>
  <si>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</si>
  <si>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</si>
  <si>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</si>
  <si>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</si>
  <si>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</si>
  <si>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</si>
  <si>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</si>
  <si>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</si>
  <si>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</si>
  <si>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</si>
  <si>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</si>
  <si>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</si>
  <si>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</si>
  <si>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</si>
  <si>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</si>
  <si>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</si>
  <si>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</si>
  <si>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</si>
  <si>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</si>
  <si>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</si>
  <si>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</si>
  <si>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</si>
  <si>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</si>
  <si>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</si>
  <si>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</si>
  <si>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</si>
  <si>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</si>
  <si>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</si>
  <si>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</si>
  <si>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</si>
  <si>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</si>
  <si>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</si>
  <si>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</si>
  <si>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</si>
  <si>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</si>
  <si>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</si>
  <si>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</si>
  <si>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</si>
  <si>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</si>
  <si>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</si>
  <si>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</si>
  <si>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</si>
  <si>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</si>
  <si>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</si>
  <si>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</si>
  <si>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</si>
  <si>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</si>
  <si>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</si>
  <si>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</si>
  <si>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</si>
  <si>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</si>
  <si>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</si>
  <si>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</si>
  <si>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</si>
  <si>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</si>
  <si>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</si>
  <si>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</si>
  <si>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</si>
  <si>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</si>
  <si>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</si>
  <si>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</si>
  <si>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</si>
  <si>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</si>
  <si>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</si>
  <si>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</si>
  <si>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</si>
  <si>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</si>
  <si>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</si>
  <si>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</si>
  <si>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</si>
  <si>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</si>
  <si>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</si>
  <si>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</si>
  <si>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</si>
  <si>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</si>
  <si>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</si>
  <si>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</si>
  <si>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</si>
  <si>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</si>
  <si>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</si>
  <si>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</si>
  <si>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</si>
  <si>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</si>
  <si>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</si>
  <si>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</si>
  <si>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</si>
  <si>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</si>
  <si>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</si>
  <si>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</si>
  <si>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</si>
  <si>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</si>
  <si>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</si>
  <si>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</si>
  <si>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</si>
  <si>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</si>
  <si>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</si>
  <si>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</si>
  <si>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</si>
  <si>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</si>
  <si>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</si>
  <si>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</si>
  <si>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</si>
  <si>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</si>
  <si>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</si>
  <si>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</si>
  <si>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</si>
  <si>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</si>
  <si>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</si>
  <si>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</si>
  <si>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</si>
  <si>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</si>
  <si>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</si>
  <si>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</si>
  <si>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</si>
  <si>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</si>
  <si>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</si>
  <si>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</si>
  <si>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</si>
  <si>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</si>
  <si>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</si>
  <si>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</si>
  <si>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</si>
  <si>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</si>
  <si>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</si>
  <si>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</si>
  <si>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</si>
  <si>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</si>
  <si>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</si>
  <si>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</si>
  <si>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</si>
  <si>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</si>
  <si>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</si>
  <si>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</si>
  <si>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</si>
  <si>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</si>
  <si>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</si>
  <si>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</si>
  <si>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</si>
  <si>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</si>
  <si>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</si>
  <si>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</si>
  <si>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</si>
  <si>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</si>
  <si>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</si>
  <si>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</si>
  <si>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</si>
  <si>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</si>
  <si>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</si>
  <si>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</si>
  <si>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</si>
  <si>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</si>
  <si>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</si>
  <si>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</si>
  <si>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</si>
  <si>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</si>
  <si>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</si>
  <si>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</si>
  <si>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</si>
  <si>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</si>
  <si>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</si>
  <si>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</si>
  <si>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</si>
  <si>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</si>
  <si>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</si>
  <si>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</si>
  <si>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</si>
  <si>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</si>
  <si>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</si>
  <si>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</si>
  <si>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</si>
  <si>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</si>
  <si>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</si>
  <si>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</si>
  <si>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</si>
  <si>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</si>
  <si>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</si>
  <si>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</si>
  <si>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</si>
  <si>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</si>
  <si>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</si>
  <si>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</si>
  <si>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</si>
  <si>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</si>
  <si>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</si>
  <si>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</si>
  <si>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</si>
  <si>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</si>
  <si>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</si>
  <si>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</si>
  <si>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</si>
  <si>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</si>
  <si>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</si>
  <si>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</si>
  <si>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Gen 1</t>
  </si>
  <si>
    <t>Type</t>
  </si>
  <si>
    <t>Occurences</t>
  </si>
  <si>
    <t>All</t>
  </si>
  <si>
    <t>(includes megas)</t>
  </si>
  <si>
    <t>Gen 2</t>
  </si>
  <si>
    <t>Gen 3</t>
  </si>
  <si>
    <t>Gen 4</t>
  </si>
  <si>
    <t>Gen 5</t>
  </si>
  <si>
    <t>Gen 6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</si>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</sst>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9361-D6D2-4804-9250-FA5F089EA66E}">
  <dimension ref="A1:P801"/>
  <sheetViews>
    <sheetView topLeftCell="A130" workbookViewId="0">
      <selection activeCell="O133" sqref="O133:P152"/>
    </sheetView>
  </sheetViews>
  <sheetFormatPr defaultRowHeight="14.25" x14ac:dyDescent="0.45"/>
  <cols>
    <col min="16" max="16" width="10.33203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834</v>
      </c>
    </row>
    <row r="2" spans="1:16" x14ac:dyDescent="0.4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O2" s="1" t="s">
        <v>832</v>
      </c>
      <c r="P2" s="1" t="s">
        <v>833</v>
      </c>
    </row>
    <row r="3" spans="1:16" x14ac:dyDescent="0.4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O3" t="str" cm="1">
        <f t="array" ref="O3:O20">_xlfn.UNIQUE(C2:C801)</f>
        <v>Grass</v>
      </c>
      <c r="P3">
        <f>SUM((COUNTIFS(C$2:C$801,O3)+COUNTIFS(D$2:D$801,O3)))</f>
        <v>95</v>
      </c>
    </row>
    <row r="4" spans="1:16" x14ac:dyDescent="0.4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O4" t="str">
        <v>Fire</v>
      </c>
      <c r="P4">
        <f t="shared" ref="P4:P20" si="0">SUM((COUNTIFS(C$2:C$801,O4)+COUNTIFS(D$2:D$801,O4)))</f>
        <v>64</v>
      </c>
    </row>
    <row r="5" spans="1:16" x14ac:dyDescent="0.4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O5" t="str">
        <v>Water</v>
      </c>
      <c r="P5">
        <f t="shared" si="0"/>
        <v>126</v>
      </c>
    </row>
    <row r="6" spans="1:16" x14ac:dyDescent="0.4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O6" t="str">
        <v>Bug</v>
      </c>
      <c r="P6">
        <f t="shared" si="0"/>
        <v>72</v>
      </c>
    </row>
    <row r="7" spans="1:16" x14ac:dyDescent="0.4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O7" t="str">
        <v>Normal</v>
      </c>
      <c r="P7">
        <f t="shared" si="0"/>
        <v>102</v>
      </c>
    </row>
    <row r="8" spans="1:16" x14ac:dyDescent="0.4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O8" t="str">
        <v>Poison</v>
      </c>
      <c r="P8">
        <f t="shared" si="0"/>
        <v>62</v>
      </c>
    </row>
    <row r="9" spans="1:16" x14ac:dyDescent="0.4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O9" t="str">
        <v>Electric</v>
      </c>
      <c r="P9">
        <f t="shared" si="0"/>
        <v>50</v>
      </c>
    </row>
    <row r="10" spans="1:16" x14ac:dyDescent="0.4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O10" t="str">
        <v>Ground</v>
      </c>
      <c r="P10">
        <f t="shared" si="0"/>
        <v>67</v>
      </c>
    </row>
    <row r="11" spans="1:16" x14ac:dyDescent="0.4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O11" t="str">
        <v>Fairy</v>
      </c>
      <c r="P11">
        <f t="shared" si="0"/>
        <v>40</v>
      </c>
    </row>
    <row r="12" spans="1:16" x14ac:dyDescent="0.4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O12" t="str">
        <v>Fighting</v>
      </c>
      <c r="P12">
        <f t="shared" si="0"/>
        <v>53</v>
      </c>
    </row>
    <row r="13" spans="1:16" x14ac:dyDescent="0.4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O13" t="str">
        <v>Psychic</v>
      </c>
      <c r="P13">
        <f t="shared" si="0"/>
        <v>90</v>
      </c>
    </row>
    <row r="14" spans="1:16" x14ac:dyDescent="0.4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O14" t="str">
        <v>Rock</v>
      </c>
      <c r="P14">
        <f t="shared" si="0"/>
        <v>58</v>
      </c>
    </row>
    <row r="15" spans="1:16" x14ac:dyDescent="0.4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O15" t="str">
        <v>Ghost</v>
      </c>
      <c r="P15">
        <f t="shared" si="0"/>
        <v>46</v>
      </c>
    </row>
    <row r="16" spans="1:16" x14ac:dyDescent="0.4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O16" t="str">
        <v>Ice</v>
      </c>
      <c r="P16">
        <f t="shared" si="0"/>
        <v>38</v>
      </c>
    </row>
    <row r="17" spans="1:16" x14ac:dyDescent="0.4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O17" t="str">
        <v>Dragon</v>
      </c>
      <c r="P17">
        <f t="shared" si="0"/>
        <v>50</v>
      </c>
    </row>
    <row r="18" spans="1:16" x14ac:dyDescent="0.4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O18" t="str">
        <v>Dark</v>
      </c>
      <c r="P18">
        <f t="shared" si="0"/>
        <v>51</v>
      </c>
    </row>
    <row r="19" spans="1:16" x14ac:dyDescent="0.4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O19" t="str">
        <v>Steel</v>
      </c>
      <c r="P19">
        <f t="shared" si="0"/>
        <v>49</v>
      </c>
    </row>
    <row r="20" spans="1:16" x14ac:dyDescent="0.4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O20" t="str">
        <v>Flying</v>
      </c>
      <c r="P20">
        <f t="shared" si="0"/>
        <v>101</v>
      </c>
    </row>
    <row r="21" spans="1:16" x14ac:dyDescent="0.4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6" x14ac:dyDescent="0.4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6" x14ac:dyDescent="0.4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O23" s="1" t="s">
        <v>831</v>
      </c>
      <c r="P23" s="1" t="s">
        <v>835</v>
      </c>
    </row>
    <row r="24" spans="1:16" x14ac:dyDescent="0.4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O24" s="1" t="s">
        <v>832</v>
      </c>
      <c r="P24" s="1" t="s">
        <v>833</v>
      </c>
    </row>
    <row r="25" spans="1:16" x14ac:dyDescent="0.4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O25" t="s">
        <v>14</v>
      </c>
      <c r="P25">
        <f>SUM((COUNTIFS(C$2:C$167,O25)+COUNTIFS(D$2:D$167,O25)))</f>
        <v>15</v>
      </c>
    </row>
    <row r="26" spans="1:16" x14ac:dyDescent="0.4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O26" t="s">
        <v>20</v>
      </c>
      <c r="P26">
        <f t="shared" ref="P26:P42" si="1">SUM((COUNTIFS(C$2:C$167,O26)+COUNTIFS(D$2:D$167,O26)))</f>
        <v>14</v>
      </c>
    </row>
    <row r="27" spans="1:16" x14ac:dyDescent="0.4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O27" t="s">
        <v>28</v>
      </c>
      <c r="P27">
        <f t="shared" si="1"/>
        <v>35</v>
      </c>
    </row>
    <row r="28" spans="1:16" x14ac:dyDescent="0.4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O28" t="s">
        <v>33</v>
      </c>
      <c r="P28">
        <f t="shared" si="1"/>
        <v>14</v>
      </c>
    </row>
    <row r="29" spans="1:16" x14ac:dyDescent="0.4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O29" t="s">
        <v>41</v>
      </c>
      <c r="P29">
        <f t="shared" si="1"/>
        <v>24</v>
      </c>
    </row>
    <row r="30" spans="1:16" x14ac:dyDescent="0.4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O30" t="s">
        <v>15</v>
      </c>
      <c r="P30">
        <f t="shared" si="1"/>
        <v>36</v>
      </c>
    </row>
    <row r="31" spans="1:16" x14ac:dyDescent="0.4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O31" t="s">
        <v>52</v>
      </c>
      <c r="P31">
        <f t="shared" si="1"/>
        <v>9</v>
      </c>
    </row>
    <row r="32" spans="1:16" x14ac:dyDescent="0.4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O32" t="s">
        <v>55</v>
      </c>
      <c r="P32">
        <f t="shared" si="1"/>
        <v>14</v>
      </c>
    </row>
    <row r="33" spans="1:16" x14ac:dyDescent="0.4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O33" t="s">
        <v>64</v>
      </c>
      <c r="P33">
        <f t="shared" si="1"/>
        <v>5</v>
      </c>
    </row>
    <row r="34" spans="1:16" x14ac:dyDescent="0.4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O34" t="s">
        <v>86</v>
      </c>
      <c r="P34">
        <f t="shared" si="1"/>
        <v>9</v>
      </c>
    </row>
    <row r="35" spans="1:16" x14ac:dyDescent="0.4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O35" t="s">
        <v>94</v>
      </c>
      <c r="P35">
        <f t="shared" si="1"/>
        <v>18</v>
      </c>
    </row>
    <row r="36" spans="1:16" x14ac:dyDescent="0.4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O36" t="s">
        <v>107</v>
      </c>
      <c r="P36">
        <f t="shared" si="1"/>
        <v>12</v>
      </c>
    </row>
    <row r="37" spans="1:16" x14ac:dyDescent="0.4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O37" t="s">
        <v>129</v>
      </c>
      <c r="P37">
        <f t="shared" si="1"/>
        <v>4</v>
      </c>
    </row>
    <row r="38" spans="1:16" x14ac:dyDescent="0.4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O38" t="s">
        <v>123</v>
      </c>
      <c r="P38">
        <f t="shared" si="1"/>
        <v>5</v>
      </c>
    </row>
    <row r="39" spans="1:16" x14ac:dyDescent="0.4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O39" t="s">
        <v>25</v>
      </c>
      <c r="P39">
        <f t="shared" si="1"/>
        <v>4</v>
      </c>
    </row>
    <row r="40" spans="1:16" x14ac:dyDescent="0.4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O40" t="s">
        <v>172</v>
      </c>
      <c r="P40">
        <f t="shared" si="1"/>
        <v>1</v>
      </c>
    </row>
    <row r="41" spans="1:16" x14ac:dyDescent="0.4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O41" t="s">
        <v>116</v>
      </c>
      <c r="P41">
        <f t="shared" si="1"/>
        <v>2</v>
      </c>
    </row>
    <row r="42" spans="1:16" x14ac:dyDescent="0.4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O42" t="s">
        <v>23</v>
      </c>
      <c r="P42">
        <f t="shared" si="1"/>
        <v>23</v>
      </c>
    </row>
    <row r="43" spans="1:16" x14ac:dyDescent="0.4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6" x14ac:dyDescent="0.4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6" x14ac:dyDescent="0.4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O45" s="1" t="s">
        <v>836</v>
      </c>
      <c r="P45" s="1" t="s">
        <v>835</v>
      </c>
    </row>
    <row r="46" spans="1:16" x14ac:dyDescent="0.4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O46" s="1" t="s">
        <v>832</v>
      </c>
      <c r="P46" s="1" t="s">
        <v>833</v>
      </c>
    </row>
    <row r="47" spans="1:16" x14ac:dyDescent="0.4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O47" t="s">
        <v>14</v>
      </c>
      <c r="P47">
        <f>SUM((COUNTIFS(C$168:C$273,O47)+COUNTIFS(D$168:D$273,O47)))</f>
        <v>10</v>
      </c>
    </row>
    <row r="48" spans="1:16" x14ac:dyDescent="0.4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O48" t="s">
        <v>20</v>
      </c>
      <c r="P48">
        <f t="shared" ref="P48:P64" si="2">SUM((COUNTIFS(C$168:C$273,O48)+COUNTIFS(D$168:D$273,O48)))</f>
        <v>11</v>
      </c>
    </row>
    <row r="49" spans="1:16" x14ac:dyDescent="0.4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O49" t="s">
        <v>28</v>
      </c>
      <c r="P49">
        <f t="shared" si="2"/>
        <v>18</v>
      </c>
    </row>
    <row r="50" spans="1:16" x14ac:dyDescent="0.4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O50" t="s">
        <v>33</v>
      </c>
      <c r="P50">
        <f t="shared" si="2"/>
        <v>12</v>
      </c>
    </row>
    <row r="51" spans="1:16" x14ac:dyDescent="0.4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O51" t="s">
        <v>41</v>
      </c>
      <c r="P51">
        <f t="shared" si="2"/>
        <v>15</v>
      </c>
    </row>
    <row r="52" spans="1:16" x14ac:dyDescent="0.4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O52" t="s">
        <v>15</v>
      </c>
      <c r="P52">
        <f t="shared" si="2"/>
        <v>4</v>
      </c>
    </row>
    <row r="53" spans="1:16" x14ac:dyDescent="0.4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O53" t="s">
        <v>52</v>
      </c>
      <c r="P53">
        <f t="shared" si="2"/>
        <v>9</v>
      </c>
    </row>
    <row r="54" spans="1:16" x14ac:dyDescent="0.4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O54" t="s">
        <v>55</v>
      </c>
      <c r="P54">
        <f t="shared" si="2"/>
        <v>11</v>
      </c>
    </row>
    <row r="55" spans="1:16" x14ac:dyDescent="0.4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O55" t="s">
        <v>64</v>
      </c>
      <c r="P55">
        <f t="shared" si="2"/>
        <v>8</v>
      </c>
    </row>
    <row r="56" spans="1:16" x14ac:dyDescent="0.4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O56" t="s">
        <v>86</v>
      </c>
      <c r="P56">
        <f t="shared" si="2"/>
        <v>4</v>
      </c>
    </row>
    <row r="57" spans="1:16" x14ac:dyDescent="0.4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O57" t="s">
        <v>94</v>
      </c>
      <c r="P57">
        <f t="shared" si="2"/>
        <v>10</v>
      </c>
    </row>
    <row r="58" spans="1:16" x14ac:dyDescent="0.4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O58" t="s">
        <v>107</v>
      </c>
      <c r="P58">
        <f t="shared" si="2"/>
        <v>8</v>
      </c>
    </row>
    <row r="59" spans="1:16" x14ac:dyDescent="0.4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O59" t="s">
        <v>129</v>
      </c>
      <c r="P59">
        <f t="shared" si="2"/>
        <v>1</v>
      </c>
    </row>
    <row r="60" spans="1:16" x14ac:dyDescent="0.4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O60" t="s">
        <v>123</v>
      </c>
      <c r="P60">
        <f t="shared" si="2"/>
        <v>5</v>
      </c>
    </row>
    <row r="61" spans="1:16" x14ac:dyDescent="0.4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O61" t="s">
        <v>25</v>
      </c>
      <c r="P61">
        <f t="shared" si="2"/>
        <v>2</v>
      </c>
    </row>
    <row r="62" spans="1:16" x14ac:dyDescent="0.4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O62" t="s">
        <v>172</v>
      </c>
      <c r="P62">
        <f t="shared" si="2"/>
        <v>8</v>
      </c>
    </row>
    <row r="63" spans="1:16" x14ac:dyDescent="0.4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O63" t="s">
        <v>116</v>
      </c>
      <c r="P63">
        <f t="shared" si="2"/>
        <v>6</v>
      </c>
    </row>
    <row r="64" spans="1:16" x14ac:dyDescent="0.4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O64" t="s">
        <v>23</v>
      </c>
      <c r="P64">
        <f t="shared" si="2"/>
        <v>19</v>
      </c>
    </row>
    <row r="65" spans="1:16" x14ac:dyDescent="0.4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6" x14ac:dyDescent="0.4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6" x14ac:dyDescent="0.4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O67" s="1" t="s">
        <v>837</v>
      </c>
      <c r="P67" s="1"/>
    </row>
    <row r="68" spans="1:16" x14ac:dyDescent="0.4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O68" s="1" t="s">
        <v>832</v>
      </c>
      <c r="P68" s="1" t="s">
        <v>833</v>
      </c>
    </row>
    <row r="69" spans="1:16" x14ac:dyDescent="0.4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O69" t="s">
        <v>14</v>
      </c>
      <c r="P69">
        <f>SUM((COUNTIFS(C$274:C$433,O69)+COUNTIFS(D$274:D$433,O69)))</f>
        <v>18</v>
      </c>
    </row>
    <row r="70" spans="1:16" x14ac:dyDescent="0.4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O70" t="s">
        <v>20</v>
      </c>
      <c r="P70">
        <f t="shared" ref="P70:P86" si="3">SUM((COUNTIFS(C$274:C$433,O70)+COUNTIFS(D$274:D$433,O70)))</f>
        <v>9</v>
      </c>
    </row>
    <row r="71" spans="1:16" x14ac:dyDescent="0.4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O71" t="s">
        <v>28</v>
      </c>
      <c r="P71">
        <f t="shared" si="3"/>
        <v>31</v>
      </c>
    </row>
    <row r="72" spans="1:16" x14ac:dyDescent="0.4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O72" t="s">
        <v>33</v>
      </c>
      <c r="P72">
        <f t="shared" si="3"/>
        <v>14</v>
      </c>
    </row>
    <row r="73" spans="1:16" x14ac:dyDescent="0.4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O73" t="s">
        <v>41</v>
      </c>
      <c r="P73">
        <f t="shared" si="3"/>
        <v>18</v>
      </c>
    </row>
    <row r="74" spans="1:16" x14ac:dyDescent="0.4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O74" t="s">
        <v>15</v>
      </c>
      <c r="P74">
        <f t="shared" si="3"/>
        <v>5</v>
      </c>
    </row>
    <row r="75" spans="1:16" x14ac:dyDescent="0.4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O75" t="s">
        <v>52</v>
      </c>
      <c r="P75">
        <f t="shared" si="3"/>
        <v>5</v>
      </c>
    </row>
    <row r="76" spans="1:16" x14ac:dyDescent="0.4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O76" t="s">
        <v>55</v>
      </c>
      <c r="P76">
        <f t="shared" si="3"/>
        <v>16</v>
      </c>
    </row>
    <row r="77" spans="1:16" x14ac:dyDescent="0.4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O77" t="s">
        <v>64</v>
      </c>
      <c r="P77">
        <f t="shared" si="3"/>
        <v>8</v>
      </c>
    </row>
    <row r="78" spans="1:16" x14ac:dyDescent="0.4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O78" t="s">
        <v>86</v>
      </c>
      <c r="P78">
        <f t="shared" si="3"/>
        <v>9</v>
      </c>
    </row>
    <row r="79" spans="1:16" x14ac:dyDescent="0.4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O79" t="s">
        <v>94</v>
      </c>
      <c r="P79">
        <f t="shared" si="3"/>
        <v>28</v>
      </c>
    </row>
    <row r="80" spans="1:16" x14ac:dyDescent="0.4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O80" t="s">
        <v>107</v>
      </c>
      <c r="P80">
        <f t="shared" si="3"/>
        <v>12</v>
      </c>
    </row>
    <row r="81" spans="1:16" x14ac:dyDescent="0.4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O81" t="s">
        <v>129</v>
      </c>
      <c r="P81">
        <f t="shared" si="3"/>
        <v>8</v>
      </c>
    </row>
    <row r="82" spans="1:16" x14ac:dyDescent="0.4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O82" t="s">
        <v>123</v>
      </c>
      <c r="P82">
        <f t="shared" si="3"/>
        <v>7</v>
      </c>
    </row>
    <row r="83" spans="1:16" x14ac:dyDescent="0.4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O83" t="s">
        <v>25</v>
      </c>
      <c r="P83">
        <f t="shared" si="3"/>
        <v>15</v>
      </c>
    </row>
    <row r="84" spans="1:16" x14ac:dyDescent="0.4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O84" t="s">
        <v>172</v>
      </c>
      <c r="P84">
        <f t="shared" si="3"/>
        <v>13</v>
      </c>
    </row>
    <row r="85" spans="1:16" x14ac:dyDescent="0.4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O85" t="s">
        <v>116</v>
      </c>
      <c r="P85">
        <f t="shared" si="3"/>
        <v>12</v>
      </c>
    </row>
    <row r="86" spans="1:16" x14ac:dyDescent="0.4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O86" t="s">
        <v>23</v>
      </c>
      <c r="P86">
        <f t="shared" si="3"/>
        <v>14</v>
      </c>
    </row>
    <row r="87" spans="1:16" x14ac:dyDescent="0.4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6" x14ac:dyDescent="0.4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6" x14ac:dyDescent="0.4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O89" s="1" t="s">
        <v>838</v>
      </c>
      <c r="P89" s="1"/>
    </row>
    <row r="90" spans="1:16" x14ac:dyDescent="0.4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O90" s="1" t="s">
        <v>832</v>
      </c>
      <c r="P90" s="1" t="s">
        <v>833</v>
      </c>
    </row>
    <row r="91" spans="1:16" x14ac:dyDescent="0.4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O91" t="s">
        <v>14</v>
      </c>
      <c r="P91">
        <f>SUM((COUNTIFS(C$434:C$554,O91)+COUNTIFS(D$434:D$554,O91)))</f>
        <v>17</v>
      </c>
    </row>
    <row r="92" spans="1:16" x14ac:dyDescent="0.4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O92" t="s">
        <v>20</v>
      </c>
      <c r="P92">
        <f t="shared" ref="P92:P108" si="4">SUM((COUNTIFS(C$434:C$554,O92)+COUNTIFS(D$434:D$554,O92)))</f>
        <v>6</v>
      </c>
    </row>
    <row r="93" spans="1:16" x14ac:dyDescent="0.4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O93" t="s">
        <v>28</v>
      </c>
      <c r="P93">
        <f t="shared" si="4"/>
        <v>15</v>
      </c>
    </row>
    <row r="94" spans="1:16" x14ac:dyDescent="0.4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O94" t="s">
        <v>33</v>
      </c>
      <c r="P94">
        <f t="shared" si="4"/>
        <v>11</v>
      </c>
    </row>
    <row r="95" spans="1:16" x14ac:dyDescent="0.4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O95" t="s">
        <v>41</v>
      </c>
      <c r="P95">
        <f t="shared" si="4"/>
        <v>18</v>
      </c>
    </row>
    <row r="96" spans="1:16" x14ac:dyDescent="0.4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O96" t="s">
        <v>15</v>
      </c>
      <c r="P96">
        <f t="shared" si="4"/>
        <v>8</v>
      </c>
    </row>
    <row r="97" spans="1:16" x14ac:dyDescent="0.4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O97" t="s">
        <v>52</v>
      </c>
      <c r="P97">
        <f t="shared" si="4"/>
        <v>12</v>
      </c>
    </row>
    <row r="98" spans="1:16" x14ac:dyDescent="0.4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O98" t="s">
        <v>55</v>
      </c>
      <c r="P98">
        <f t="shared" si="4"/>
        <v>12</v>
      </c>
    </row>
    <row r="99" spans="1:16" x14ac:dyDescent="0.4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O99" t="s">
        <v>64</v>
      </c>
      <c r="P99">
        <f t="shared" si="4"/>
        <v>2</v>
      </c>
    </row>
    <row r="100" spans="1:16" x14ac:dyDescent="0.4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O100" t="s">
        <v>86</v>
      </c>
      <c r="P100">
        <f t="shared" si="4"/>
        <v>10</v>
      </c>
    </row>
    <row r="101" spans="1:16" x14ac:dyDescent="0.4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O101" t="s">
        <v>94</v>
      </c>
      <c r="P101">
        <f t="shared" si="4"/>
        <v>10</v>
      </c>
    </row>
    <row r="102" spans="1:16" x14ac:dyDescent="0.4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O102" t="s">
        <v>107</v>
      </c>
      <c r="P102">
        <f t="shared" si="4"/>
        <v>7</v>
      </c>
    </row>
    <row r="103" spans="1:16" x14ac:dyDescent="0.4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O103" t="s">
        <v>129</v>
      </c>
      <c r="P103">
        <f t="shared" si="4"/>
        <v>9</v>
      </c>
    </row>
    <row r="104" spans="1:16" x14ac:dyDescent="0.4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O104" t="s">
        <v>123</v>
      </c>
      <c r="P104">
        <f t="shared" si="4"/>
        <v>8</v>
      </c>
    </row>
    <row r="105" spans="1:16" x14ac:dyDescent="0.4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O105" t="s">
        <v>25</v>
      </c>
      <c r="P105">
        <f t="shared" si="4"/>
        <v>8</v>
      </c>
    </row>
    <row r="106" spans="1:16" x14ac:dyDescent="0.4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O106" t="s">
        <v>172</v>
      </c>
      <c r="P106">
        <f t="shared" si="4"/>
        <v>7</v>
      </c>
    </row>
    <row r="107" spans="1:16" x14ac:dyDescent="0.4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O107" t="s">
        <v>116</v>
      </c>
      <c r="P107">
        <f t="shared" si="4"/>
        <v>12</v>
      </c>
    </row>
    <row r="108" spans="1:16" x14ac:dyDescent="0.4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O108" t="s">
        <v>23</v>
      </c>
      <c r="P108">
        <f t="shared" si="4"/>
        <v>16</v>
      </c>
    </row>
    <row r="109" spans="1:16" x14ac:dyDescent="0.4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6" x14ac:dyDescent="0.4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6" x14ac:dyDescent="0.4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O111" s="1" t="s">
        <v>839</v>
      </c>
      <c r="P111" s="1"/>
    </row>
    <row r="112" spans="1:16" x14ac:dyDescent="0.4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O112" s="1" t="s">
        <v>832</v>
      </c>
      <c r="P112" s="1" t="s">
        <v>833</v>
      </c>
    </row>
    <row r="113" spans="1:16" x14ac:dyDescent="0.4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O113" t="s">
        <v>14</v>
      </c>
      <c r="P113">
        <f>SUM((COUNTIFS(C$555:C$719,O113)+COUNTIFS(D$555:D$719,O113)))</f>
        <v>20</v>
      </c>
    </row>
    <row r="114" spans="1:16" x14ac:dyDescent="0.4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O114" t="s">
        <v>20</v>
      </c>
      <c r="P114">
        <f t="shared" ref="P114:P130" si="5">SUM((COUNTIFS(C$555:C$719,O114)+COUNTIFS(D$555:D$719,O114)))</f>
        <v>16</v>
      </c>
    </row>
    <row r="115" spans="1:16" x14ac:dyDescent="0.4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O115" t="s">
        <v>28</v>
      </c>
      <c r="P115">
        <f t="shared" si="5"/>
        <v>18</v>
      </c>
    </row>
    <row r="116" spans="1:16" x14ac:dyDescent="0.4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O116" t="s">
        <v>33</v>
      </c>
      <c r="P116">
        <f t="shared" si="5"/>
        <v>18</v>
      </c>
    </row>
    <row r="117" spans="1:16" x14ac:dyDescent="0.4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O117" t="s">
        <v>41</v>
      </c>
      <c r="P117">
        <f t="shared" si="5"/>
        <v>19</v>
      </c>
    </row>
    <row r="118" spans="1:16" x14ac:dyDescent="0.4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O118" t="s">
        <v>15</v>
      </c>
      <c r="P118">
        <f t="shared" si="5"/>
        <v>7</v>
      </c>
    </row>
    <row r="119" spans="1:16" x14ac:dyDescent="0.4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O119" t="s">
        <v>52</v>
      </c>
      <c r="P119">
        <f t="shared" si="5"/>
        <v>12</v>
      </c>
    </row>
    <row r="120" spans="1:16" x14ac:dyDescent="0.4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O120" t="s">
        <v>55</v>
      </c>
      <c r="P120">
        <f t="shared" si="5"/>
        <v>12</v>
      </c>
    </row>
    <row r="121" spans="1:16" x14ac:dyDescent="0.4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O121" t="s">
        <v>64</v>
      </c>
      <c r="P121">
        <f t="shared" si="5"/>
        <v>3</v>
      </c>
    </row>
    <row r="122" spans="1:16" x14ac:dyDescent="0.4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O122" t="s">
        <v>86</v>
      </c>
      <c r="P122">
        <f t="shared" si="5"/>
        <v>17</v>
      </c>
    </row>
    <row r="123" spans="1:16" x14ac:dyDescent="0.4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O123" t="s">
        <v>94</v>
      </c>
      <c r="P123">
        <f t="shared" si="5"/>
        <v>16</v>
      </c>
    </row>
    <row r="124" spans="1:16" x14ac:dyDescent="0.4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O124" t="s">
        <v>107</v>
      </c>
      <c r="P124">
        <f t="shared" si="5"/>
        <v>10</v>
      </c>
    </row>
    <row r="125" spans="1:16" x14ac:dyDescent="0.4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O125" t="s">
        <v>129</v>
      </c>
      <c r="P125">
        <f t="shared" si="5"/>
        <v>9</v>
      </c>
    </row>
    <row r="126" spans="1:16" x14ac:dyDescent="0.4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O126" t="s">
        <v>123</v>
      </c>
      <c r="P126">
        <f t="shared" si="5"/>
        <v>9</v>
      </c>
    </row>
    <row r="127" spans="1:16" x14ac:dyDescent="0.4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O127" t="s">
        <v>25</v>
      </c>
      <c r="P127">
        <f t="shared" si="5"/>
        <v>12</v>
      </c>
    </row>
    <row r="128" spans="1:16" x14ac:dyDescent="0.4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O128" t="s">
        <v>172</v>
      </c>
      <c r="P128">
        <f t="shared" si="5"/>
        <v>16</v>
      </c>
    </row>
    <row r="129" spans="1:16" x14ac:dyDescent="0.4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O129" t="s">
        <v>116</v>
      </c>
      <c r="P129">
        <f t="shared" si="5"/>
        <v>12</v>
      </c>
    </row>
    <row r="130" spans="1:16" x14ac:dyDescent="0.4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O130" t="s">
        <v>23</v>
      </c>
      <c r="P130">
        <f t="shared" si="5"/>
        <v>21</v>
      </c>
    </row>
    <row r="131" spans="1:16" x14ac:dyDescent="0.4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6" x14ac:dyDescent="0.4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6" x14ac:dyDescent="0.4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O133" s="1" t="s">
        <v>840</v>
      </c>
      <c r="P133" s="1"/>
    </row>
    <row r="134" spans="1:16" x14ac:dyDescent="0.4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O134" s="1" t="s">
        <v>832</v>
      </c>
      <c r="P134" s="1" t="s">
        <v>833</v>
      </c>
    </row>
    <row r="135" spans="1:16" x14ac:dyDescent="0.4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O135" t="s">
        <v>14</v>
      </c>
      <c r="P135">
        <f>SUM((COUNTIFS(C$720:C$801,O135)+COUNTIFS(D$720:D$801,O135)))</f>
        <v>15</v>
      </c>
    </row>
    <row r="136" spans="1:16" x14ac:dyDescent="0.4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O136" t="s">
        <v>20</v>
      </c>
      <c r="P136">
        <f t="shared" ref="P136:P152" si="6">SUM((COUNTIFS(C$720:C$801,O136)+COUNTIFS(D$720:D$801,O136)))</f>
        <v>8</v>
      </c>
    </row>
    <row r="137" spans="1:16" x14ac:dyDescent="0.4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O137" t="s">
        <v>28</v>
      </c>
      <c r="P137">
        <f t="shared" si="6"/>
        <v>9</v>
      </c>
    </row>
    <row r="138" spans="1:16" x14ac:dyDescent="0.4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O138" t="s">
        <v>33</v>
      </c>
      <c r="P138">
        <f t="shared" si="6"/>
        <v>3</v>
      </c>
    </row>
    <row r="139" spans="1:16" x14ac:dyDescent="0.4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O139" t="s">
        <v>41</v>
      </c>
      <c r="P139">
        <f t="shared" si="6"/>
        <v>8</v>
      </c>
    </row>
    <row r="140" spans="1:16" x14ac:dyDescent="0.4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O140" t="s">
        <v>15</v>
      </c>
      <c r="P140">
        <f t="shared" si="6"/>
        <v>2</v>
      </c>
    </row>
    <row r="141" spans="1:16" x14ac:dyDescent="0.4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O141" t="s">
        <v>52</v>
      </c>
      <c r="P141">
        <f t="shared" si="6"/>
        <v>3</v>
      </c>
    </row>
    <row r="142" spans="1:16" x14ac:dyDescent="0.4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O142" t="s">
        <v>55</v>
      </c>
      <c r="P142">
        <f t="shared" si="6"/>
        <v>2</v>
      </c>
    </row>
    <row r="143" spans="1:16" x14ac:dyDescent="0.4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O143" t="s">
        <v>64</v>
      </c>
      <c r="P143">
        <f t="shared" si="6"/>
        <v>14</v>
      </c>
    </row>
    <row r="144" spans="1:16" x14ac:dyDescent="0.4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O144" t="s">
        <v>86</v>
      </c>
      <c r="P144">
        <f t="shared" si="6"/>
        <v>4</v>
      </c>
    </row>
    <row r="145" spans="1:16" x14ac:dyDescent="0.4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O145" t="s">
        <v>94</v>
      </c>
      <c r="P145">
        <f t="shared" si="6"/>
        <v>8</v>
      </c>
    </row>
    <row r="146" spans="1:16" x14ac:dyDescent="0.4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O146" t="s">
        <v>107</v>
      </c>
      <c r="P146">
        <f t="shared" si="6"/>
        <v>9</v>
      </c>
    </row>
    <row r="147" spans="1:16" x14ac:dyDescent="0.4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O147" t="s">
        <v>129</v>
      </c>
      <c r="P147">
        <f t="shared" si="6"/>
        <v>15</v>
      </c>
    </row>
    <row r="148" spans="1:16" x14ac:dyDescent="0.4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O148" t="s">
        <v>123</v>
      </c>
      <c r="P148">
        <f t="shared" si="6"/>
        <v>4</v>
      </c>
    </row>
    <row r="149" spans="1:16" x14ac:dyDescent="0.4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O149" t="s">
        <v>25</v>
      </c>
      <c r="P149">
        <f t="shared" si="6"/>
        <v>9</v>
      </c>
    </row>
    <row r="150" spans="1:16" x14ac:dyDescent="0.4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O150" t="s">
        <v>172</v>
      </c>
      <c r="P150">
        <f t="shared" si="6"/>
        <v>6</v>
      </c>
    </row>
    <row r="151" spans="1:16" x14ac:dyDescent="0.4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O151" t="s">
        <v>116</v>
      </c>
      <c r="P151">
        <f t="shared" si="6"/>
        <v>5</v>
      </c>
    </row>
    <row r="152" spans="1:16" x14ac:dyDescent="0.4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O152" t="s">
        <v>23</v>
      </c>
      <c r="P152">
        <f t="shared" si="6"/>
        <v>8</v>
      </c>
    </row>
    <row r="153" spans="1:16" x14ac:dyDescent="0.4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6" x14ac:dyDescent="0.4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6" x14ac:dyDescent="0.4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6" x14ac:dyDescent="0.4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6" x14ac:dyDescent="0.4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6" x14ac:dyDescent="0.4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6" x14ac:dyDescent="0.4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6" x14ac:dyDescent="0.4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4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4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4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4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4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4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4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4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4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4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4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4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4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4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4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4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4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4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4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4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4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4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4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4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4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4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4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4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4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4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4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4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4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4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4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4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4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4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4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4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4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4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4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4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4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4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4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4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4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4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4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4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4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4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4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4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4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4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4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4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4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4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4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4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4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4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4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4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4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4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4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4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4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4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4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4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4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4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4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4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4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4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4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4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4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4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4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4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4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4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4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4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4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4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4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4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4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4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4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4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4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4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4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4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4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4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4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4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4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4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4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4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4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4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4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4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4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4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4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4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4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4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4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4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4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4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4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4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4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4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4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4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4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4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4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4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4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4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4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4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4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4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4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4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4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4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4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4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4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4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4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4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4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4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4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4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4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4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4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4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4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4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4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4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4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4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4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4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4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4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4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4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4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4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4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4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4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4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4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4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4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4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4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4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4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4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4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4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4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4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4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4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4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4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4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4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4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4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4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4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4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4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4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4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4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4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4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4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4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4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4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4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4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4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4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4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4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4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4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4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4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4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4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4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4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4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4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4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4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4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4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4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4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4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4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4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4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4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4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4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4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4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4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4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4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4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4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4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4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4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4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4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4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4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4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4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4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4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4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4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4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4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4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4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4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4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4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4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4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4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4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4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4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4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4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4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4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4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4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4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4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4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4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4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4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4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4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4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4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4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4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4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4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4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4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4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4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4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4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4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4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4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4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4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4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4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4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4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4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4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4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4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4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4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4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4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4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4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4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4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4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4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4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4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4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4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4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4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4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4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4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4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4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4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4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4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4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4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4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4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4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4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4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4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4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4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4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4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4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4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4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4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4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4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4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4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4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4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4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4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4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4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4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4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4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4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4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4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4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4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4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4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4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4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4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4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4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4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4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4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4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4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4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4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4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4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4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4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4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4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4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4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4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4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4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4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4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4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4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4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4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4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4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4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4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4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4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4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4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4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4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4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4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4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4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4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4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4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4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4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4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4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4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4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4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4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4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4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4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4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4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4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4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4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4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4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4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4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4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4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4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4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4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4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4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4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4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4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4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4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4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4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4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4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4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4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4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4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4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4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4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4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4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4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4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4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4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4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4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4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4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4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4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4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4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4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4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4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4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4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4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4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4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4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4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4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4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4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4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4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4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4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4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4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4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4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4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4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4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4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4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4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4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4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4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4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4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4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4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4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4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4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4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4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4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4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4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4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4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4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4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4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4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4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4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4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4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4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4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4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4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4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4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4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4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4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4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4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4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4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4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4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4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4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4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4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4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4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4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4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4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4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4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4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4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4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4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4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4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4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4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4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4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4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4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4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4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4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4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4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4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4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4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4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4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4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4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4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4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4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4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4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4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4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4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4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4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4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4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4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4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4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4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4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4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4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4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4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4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4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4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4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4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4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4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4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4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4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4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4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4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4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4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4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4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4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4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4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4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4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4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4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4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4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4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4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4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4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4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4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4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4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4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4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4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4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4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4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4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4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4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FA2-D886-4D2B-AFD1-44A400059A50}">
  <dimension ref="A1:T23"/>
  <sheetViews>
    <sheetView tabSelected="1" topLeftCell="B1" workbookViewId="0">
      <selection activeCell="L12" sqref="L12"/>
    </sheetView>
  </sheetViews>
  <sheetFormatPr defaultRowHeight="14.25" x14ac:dyDescent="0.45"/>
  <sheetData>
    <row r="1" spans="1:20" x14ac:dyDescent="0.45">
      <c r="A1" s="1" t="s">
        <v>834</v>
      </c>
      <c r="D1" s="1" t="s">
        <v>831</v>
      </c>
      <c r="E1" s="1"/>
      <c r="G1" s="1" t="s">
        <v>836</v>
      </c>
      <c r="H1" s="1"/>
      <c r="J1" s="1" t="s">
        <v>837</v>
      </c>
      <c r="K1" s="1"/>
      <c r="M1" s="1" t="s">
        <v>838</v>
      </c>
      <c r="N1" s="1"/>
      <c r="P1" s="1" t="s">
        <v>839</v>
      </c>
      <c r="Q1" s="1"/>
      <c r="S1" s="1" t="s">
        <v>840</v>
      </c>
      <c r="T1" s="1"/>
    </row>
    <row r="2" spans="1:20" x14ac:dyDescent="0.45">
      <c r="A2" s="1" t="s">
        <v>832</v>
      </c>
      <c r="B2" s="1" t="s">
        <v>841</v>
      </c>
      <c r="D2" s="1" t="s">
        <v>832</v>
      </c>
      <c r="E2" s="1" t="s">
        <v>841</v>
      </c>
      <c r="G2" s="1" t="s">
        <v>832</v>
      </c>
      <c r="H2" s="1" t="s">
        <v>841</v>
      </c>
      <c r="J2" s="1" t="s">
        <v>832</v>
      </c>
      <c r="K2" s="1" t="s">
        <v>841</v>
      </c>
      <c r="M2" s="1" t="s">
        <v>832</v>
      </c>
      <c r="N2" s="1" t="s">
        <v>841</v>
      </c>
      <c r="P2" s="1" t="s">
        <v>832</v>
      </c>
      <c r="Q2" s="1" t="s">
        <v>841</v>
      </c>
      <c r="S2" s="1" t="s">
        <v>832</v>
      </c>
      <c r="T2" s="1" t="s">
        <v>841</v>
      </c>
    </row>
    <row r="3" spans="1:20" x14ac:dyDescent="0.45">
      <c r="A3" t="s">
        <v>14</v>
      </c>
      <c r="B3">
        <v>95</v>
      </c>
      <c r="D3" t="s">
        <v>14</v>
      </c>
      <c r="E3">
        <v>15</v>
      </c>
      <c r="G3" t="s">
        <v>14</v>
      </c>
      <c r="H3">
        <v>10</v>
      </c>
      <c r="J3" t="s">
        <v>14</v>
      </c>
      <c r="K3">
        <v>18</v>
      </c>
      <c r="M3" t="s">
        <v>14</v>
      </c>
      <c r="N3">
        <v>17</v>
      </c>
      <c r="P3" t="s">
        <v>14</v>
      </c>
      <c r="Q3">
        <v>20</v>
      </c>
      <c r="S3" t="s">
        <v>14</v>
      </c>
      <c r="T3">
        <v>15</v>
      </c>
    </row>
    <row r="4" spans="1:20" x14ac:dyDescent="0.45">
      <c r="A4" t="s">
        <v>20</v>
      </c>
      <c r="B4">
        <v>64</v>
      </c>
      <c r="D4" t="s">
        <v>20</v>
      </c>
      <c r="E4">
        <v>14</v>
      </c>
      <c r="G4" t="s">
        <v>20</v>
      </c>
      <c r="H4">
        <v>11</v>
      </c>
      <c r="J4" t="s">
        <v>20</v>
      </c>
      <c r="K4">
        <v>9</v>
      </c>
      <c r="M4" t="s">
        <v>20</v>
      </c>
      <c r="N4">
        <v>6</v>
      </c>
      <c r="P4" t="s">
        <v>20</v>
      </c>
      <c r="Q4">
        <v>16</v>
      </c>
      <c r="S4" t="s">
        <v>20</v>
      </c>
      <c r="T4">
        <v>8</v>
      </c>
    </row>
    <row r="5" spans="1:20" x14ac:dyDescent="0.45">
      <c r="A5" t="s">
        <v>28</v>
      </c>
      <c r="B5">
        <v>126</v>
      </c>
      <c r="D5" t="s">
        <v>28</v>
      </c>
      <c r="E5">
        <v>35</v>
      </c>
      <c r="G5" t="s">
        <v>28</v>
      </c>
      <c r="H5">
        <v>18</v>
      </c>
      <c r="J5" t="s">
        <v>28</v>
      </c>
      <c r="K5">
        <v>31</v>
      </c>
      <c r="M5" t="s">
        <v>28</v>
      </c>
      <c r="N5">
        <v>15</v>
      </c>
      <c r="P5" t="s">
        <v>28</v>
      </c>
      <c r="Q5">
        <v>18</v>
      </c>
      <c r="S5" t="s">
        <v>28</v>
      </c>
      <c r="T5">
        <v>9</v>
      </c>
    </row>
    <row r="6" spans="1:20" x14ac:dyDescent="0.45">
      <c r="A6" t="s">
        <v>33</v>
      </c>
      <c r="B6">
        <v>72</v>
      </c>
      <c r="D6" t="s">
        <v>33</v>
      </c>
      <c r="E6">
        <v>14</v>
      </c>
      <c r="G6" t="s">
        <v>33</v>
      </c>
      <c r="H6">
        <v>12</v>
      </c>
      <c r="J6" t="s">
        <v>33</v>
      </c>
      <c r="K6">
        <v>14</v>
      </c>
      <c r="M6" t="s">
        <v>33</v>
      </c>
      <c r="N6">
        <v>11</v>
      </c>
      <c r="P6" t="s">
        <v>33</v>
      </c>
      <c r="Q6">
        <v>18</v>
      </c>
      <c r="S6" t="s">
        <v>33</v>
      </c>
      <c r="T6">
        <v>3</v>
      </c>
    </row>
    <row r="7" spans="1:20" x14ac:dyDescent="0.45">
      <c r="A7" t="s">
        <v>41</v>
      </c>
      <c r="B7">
        <v>102</v>
      </c>
      <c r="D7" t="s">
        <v>41</v>
      </c>
      <c r="E7">
        <v>24</v>
      </c>
      <c r="G7" t="s">
        <v>41</v>
      </c>
      <c r="H7">
        <v>15</v>
      </c>
      <c r="J7" t="s">
        <v>41</v>
      </c>
      <c r="K7">
        <v>18</v>
      </c>
      <c r="M7" t="s">
        <v>41</v>
      </c>
      <c r="N7">
        <v>18</v>
      </c>
      <c r="P7" t="s">
        <v>41</v>
      </c>
      <c r="Q7">
        <v>19</v>
      </c>
      <c r="S7" t="s">
        <v>41</v>
      </c>
      <c r="T7">
        <v>8</v>
      </c>
    </row>
    <row r="8" spans="1:20" x14ac:dyDescent="0.45">
      <c r="A8" t="s">
        <v>15</v>
      </c>
      <c r="B8">
        <v>62</v>
      </c>
      <c r="D8" t="s">
        <v>15</v>
      </c>
      <c r="E8">
        <v>36</v>
      </c>
      <c r="G8" t="s">
        <v>15</v>
      </c>
      <c r="H8">
        <v>4</v>
      </c>
      <c r="J8" t="s">
        <v>15</v>
      </c>
      <c r="K8">
        <v>5</v>
      </c>
      <c r="M8" t="s">
        <v>15</v>
      </c>
      <c r="N8">
        <v>8</v>
      </c>
      <c r="P8" t="s">
        <v>15</v>
      </c>
      <c r="Q8">
        <v>7</v>
      </c>
      <c r="S8" t="s">
        <v>15</v>
      </c>
      <c r="T8">
        <v>2</v>
      </c>
    </row>
    <row r="9" spans="1:20" x14ac:dyDescent="0.45">
      <c r="A9" t="s">
        <v>52</v>
      </c>
      <c r="B9">
        <v>50</v>
      </c>
      <c r="D9" t="s">
        <v>52</v>
      </c>
      <c r="E9">
        <v>9</v>
      </c>
      <c r="G9" t="s">
        <v>52</v>
      </c>
      <c r="H9">
        <v>9</v>
      </c>
      <c r="J9" t="s">
        <v>52</v>
      </c>
      <c r="K9">
        <v>5</v>
      </c>
      <c r="M9" t="s">
        <v>52</v>
      </c>
      <c r="N9">
        <v>12</v>
      </c>
      <c r="P9" t="s">
        <v>52</v>
      </c>
      <c r="Q9">
        <v>12</v>
      </c>
      <c r="S9" t="s">
        <v>52</v>
      </c>
      <c r="T9">
        <v>3</v>
      </c>
    </row>
    <row r="10" spans="1:20" x14ac:dyDescent="0.45">
      <c r="A10" t="s">
        <v>55</v>
      </c>
      <c r="B10">
        <v>67</v>
      </c>
      <c r="D10" t="s">
        <v>55</v>
      </c>
      <c r="E10">
        <v>14</v>
      </c>
      <c r="G10" t="s">
        <v>55</v>
      </c>
      <c r="H10">
        <v>11</v>
      </c>
      <c r="J10" t="s">
        <v>55</v>
      </c>
      <c r="K10">
        <v>16</v>
      </c>
      <c r="M10" t="s">
        <v>55</v>
      </c>
      <c r="N10">
        <v>12</v>
      </c>
      <c r="P10" t="s">
        <v>55</v>
      </c>
      <c r="Q10">
        <v>12</v>
      </c>
      <c r="S10" t="s">
        <v>55</v>
      </c>
      <c r="T10">
        <v>2</v>
      </c>
    </row>
    <row r="11" spans="1:20" x14ac:dyDescent="0.45">
      <c r="A11" t="s">
        <v>64</v>
      </c>
      <c r="B11">
        <v>40</v>
      </c>
      <c r="D11" t="s">
        <v>64</v>
      </c>
      <c r="E11">
        <v>5</v>
      </c>
      <c r="G11" t="s">
        <v>64</v>
      </c>
      <c r="H11">
        <v>8</v>
      </c>
      <c r="J11" t="s">
        <v>64</v>
      </c>
      <c r="K11">
        <v>8</v>
      </c>
      <c r="M11" t="s">
        <v>64</v>
      </c>
      <c r="N11">
        <v>2</v>
      </c>
      <c r="P11" t="s">
        <v>64</v>
      </c>
      <c r="Q11">
        <v>3</v>
      </c>
      <c r="S11" t="s">
        <v>64</v>
      </c>
      <c r="T11">
        <v>14</v>
      </c>
    </row>
    <row r="12" spans="1:20" x14ac:dyDescent="0.45">
      <c r="A12" t="s">
        <v>86</v>
      </c>
      <c r="B12">
        <v>53</v>
      </c>
      <c r="D12" t="s">
        <v>86</v>
      </c>
      <c r="E12">
        <v>9</v>
      </c>
      <c r="G12" t="s">
        <v>86</v>
      </c>
      <c r="H12">
        <v>4</v>
      </c>
      <c r="J12" t="s">
        <v>86</v>
      </c>
      <c r="K12">
        <v>9</v>
      </c>
      <c r="M12" t="s">
        <v>86</v>
      </c>
      <c r="N12">
        <v>10</v>
      </c>
      <c r="P12" t="s">
        <v>86</v>
      </c>
      <c r="Q12">
        <v>17</v>
      </c>
      <c r="S12" t="s">
        <v>86</v>
      </c>
      <c r="T12">
        <v>4</v>
      </c>
    </row>
    <row r="13" spans="1:20" x14ac:dyDescent="0.45">
      <c r="A13" t="s">
        <v>94</v>
      </c>
      <c r="B13">
        <v>90</v>
      </c>
      <c r="D13" t="s">
        <v>94</v>
      </c>
      <c r="E13">
        <v>18</v>
      </c>
      <c r="G13" t="s">
        <v>94</v>
      </c>
      <c r="H13">
        <v>10</v>
      </c>
      <c r="J13" t="s">
        <v>94</v>
      </c>
      <c r="K13">
        <v>28</v>
      </c>
      <c r="M13" t="s">
        <v>94</v>
      </c>
      <c r="N13">
        <v>10</v>
      </c>
      <c r="P13" t="s">
        <v>94</v>
      </c>
      <c r="Q13">
        <v>16</v>
      </c>
      <c r="S13" t="s">
        <v>94</v>
      </c>
      <c r="T13">
        <v>8</v>
      </c>
    </row>
    <row r="14" spans="1:20" x14ac:dyDescent="0.45">
      <c r="A14" t="s">
        <v>107</v>
      </c>
      <c r="B14">
        <v>58</v>
      </c>
      <c r="D14" t="s">
        <v>107</v>
      </c>
      <c r="E14">
        <v>12</v>
      </c>
      <c r="G14" t="s">
        <v>107</v>
      </c>
      <c r="H14">
        <v>8</v>
      </c>
      <c r="J14" t="s">
        <v>107</v>
      </c>
      <c r="K14">
        <v>12</v>
      </c>
      <c r="M14" t="s">
        <v>107</v>
      </c>
      <c r="N14">
        <v>7</v>
      </c>
      <c r="P14" t="s">
        <v>107</v>
      </c>
      <c r="Q14">
        <v>10</v>
      </c>
      <c r="S14" t="s">
        <v>107</v>
      </c>
      <c r="T14">
        <v>9</v>
      </c>
    </row>
    <row r="15" spans="1:20" x14ac:dyDescent="0.45">
      <c r="A15" t="s">
        <v>129</v>
      </c>
      <c r="B15">
        <v>46</v>
      </c>
      <c r="D15" t="s">
        <v>129</v>
      </c>
      <c r="E15">
        <v>4</v>
      </c>
      <c r="G15" t="s">
        <v>129</v>
      </c>
      <c r="H15">
        <v>1</v>
      </c>
      <c r="J15" t="s">
        <v>129</v>
      </c>
      <c r="K15">
        <v>8</v>
      </c>
      <c r="M15" t="s">
        <v>129</v>
      </c>
      <c r="N15">
        <v>9</v>
      </c>
      <c r="P15" t="s">
        <v>129</v>
      </c>
      <c r="Q15">
        <v>9</v>
      </c>
      <c r="S15" t="s">
        <v>129</v>
      </c>
      <c r="T15">
        <v>15</v>
      </c>
    </row>
    <row r="16" spans="1:20" x14ac:dyDescent="0.45">
      <c r="A16" t="s">
        <v>123</v>
      </c>
      <c r="B16">
        <v>38</v>
      </c>
      <c r="D16" t="s">
        <v>123</v>
      </c>
      <c r="E16">
        <v>5</v>
      </c>
      <c r="G16" t="s">
        <v>123</v>
      </c>
      <c r="H16">
        <v>5</v>
      </c>
      <c r="J16" t="s">
        <v>123</v>
      </c>
      <c r="K16">
        <v>7</v>
      </c>
      <c r="M16" t="s">
        <v>123</v>
      </c>
      <c r="N16">
        <v>8</v>
      </c>
      <c r="P16" t="s">
        <v>123</v>
      </c>
      <c r="Q16">
        <v>9</v>
      </c>
      <c r="S16" t="s">
        <v>123</v>
      </c>
      <c r="T16">
        <v>4</v>
      </c>
    </row>
    <row r="17" spans="1:20" x14ac:dyDescent="0.45">
      <c r="A17" t="s">
        <v>25</v>
      </c>
      <c r="B17">
        <v>50</v>
      </c>
      <c r="D17" t="s">
        <v>25</v>
      </c>
      <c r="E17">
        <v>4</v>
      </c>
      <c r="G17" t="s">
        <v>25</v>
      </c>
      <c r="H17">
        <v>2</v>
      </c>
      <c r="J17" t="s">
        <v>25</v>
      </c>
      <c r="K17">
        <v>15</v>
      </c>
      <c r="M17" t="s">
        <v>25</v>
      </c>
      <c r="N17">
        <v>8</v>
      </c>
      <c r="P17" t="s">
        <v>25</v>
      </c>
      <c r="Q17">
        <v>12</v>
      </c>
      <c r="S17" t="s">
        <v>25</v>
      </c>
      <c r="T17">
        <v>9</v>
      </c>
    </row>
    <row r="18" spans="1:20" x14ac:dyDescent="0.45">
      <c r="A18" t="s">
        <v>172</v>
      </c>
      <c r="B18">
        <v>51</v>
      </c>
      <c r="D18" t="s">
        <v>172</v>
      </c>
      <c r="E18">
        <v>1</v>
      </c>
      <c r="G18" t="s">
        <v>172</v>
      </c>
      <c r="H18">
        <v>8</v>
      </c>
      <c r="J18" t="s">
        <v>172</v>
      </c>
      <c r="K18">
        <v>13</v>
      </c>
      <c r="M18" t="s">
        <v>172</v>
      </c>
      <c r="N18">
        <v>7</v>
      </c>
      <c r="P18" t="s">
        <v>172</v>
      </c>
      <c r="Q18">
        <v>16</v>
      </c>
      <c r="S18" t="s">
        <v>172</v>
      </c>
      <c r="T18">
        <v>6</v>
      </c>
    </row>
    <row r="19" spans="1:20" x14ac:dyDescent="0.45">
      <c r="A19" t="s">
        <v>116</v>
      </c>
      <c r="B19">
        <v>49</v>
      </c>
      <c r="D19" t="s">
        <v>116</v>
      </c>
      <c r="E19">
        <v>2</v>
      </c>
      <c r="G19" t="s">
        <v>116</v>
      </c>
      <c r="H19">
        <v>6</v>
      </c>
      <c r="J19" t="s">
        <v>116</v>
      </c>
      <c r="K19">
        <v>12</v>
      </c>
      <c r="M19" t="s">
        <v>116</v>
      </c>
      <c r="N19">
        <v>12</v>
      </c>
      <c r="P19" t="s">
        <v>116</v>
      </c>
      <c r="Q19">
        <v>12</v>
      </c>
      <c r="S19" t="s">
        <v>116</v>
      </c>
      <c r="T19">
        <v>5</v>
      </c>
    </row>
    <row r="20" spans="1:20" x14ac:dyDescent="0.45">
      <c r="A20" t="s">
        <v>23</v>
      </c>
      <c r="B20">
        <v>101</v>
      </c>
      <c r="D20" t="s">
        <v>23</v>
      </c>
      <c r="E20">
        <v>23</v>
      </c>
      <c r="G20" t="s">
        <v>23</v>
      </c>
      <c r="H20">
        <v>19</v>
      </c>
      <c r="J20" t="s">
        <v>23</v>
      </c>
      <c r="K20">
        <v>14</v>
      </c>
      <c r="M20" t="s">
        <v>23</v>
      </c>
      <c r="N20">
        <v>16</v>
      </c>
      <c r="P20" t="s">
        <v>23</v>
      </c>
      <c r="Q20">
        <v>21</v>
      </c>
      <c r="S20" t="s">
        <v>23</v>
      </c>
      <c r="T20">
        <v>8</v>
      </c>
    </row>
    <row r="22" spans="1:20" x14ac:dyDescent="0.45">
      <c r="E22">
        <f>MIN(E3:E20)</f>
        <v>1</v>
      </c>
      <c r="H22">
        <f>MIN(H3:H20)</f>
        <v>1</v>
      </c>
      <c r="K22">
        <f>MIN(K3:K20)</f>
        <v>5</v>
      </c>
      <c r="N22">
        <f>MIN(N3:N20)</f>
        <v>2</v>
      </c>
      <c r="Q22">
        <f>MIN(Q3:Q20)</f>
        <v>3</v>
      </c>
      <c r="T22">
        <f>MIN(T3:T20)</f>
        <v>2</v>
      </c>
    </row>
    <row r="23" spans="1:20" x14ac:dyDescent="0.45">
      <c r="E23">
        <f>MAX(E3:E20)</f>
        <v>36</v>
      </c>
      <c r="H23">
        <f>MAX(H3:H20)</f>
        <v>19</v>
      </c>
      <c r="K23">
        <f>MAX(K3:K20)</f>
        <v>31</v>
      </c>
      <c r="N23">
        <f>MAX(N3:N20)</f>
        <v>18</v>
      </c>
      <c r="Q23">
        <f>MAX(Q3:Q20)</f>
        <v>21</v>
      </c>
      <c r="T23">
        <f>MAX(T3:T20)</f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Rabeno</dc:creator>
  <cp:lastModifiedBy>Alexandra Rabeno</cp:lastModifiedBy>
  <dcterms:created xsi:type="dcterms:W3CDTF">2024-12-18T06:45:45Z</dcterms:created>
  <dcterms:modified xsi:type="dcterms:W3CDTF">2024-12-19T02:49:16Z</dcterms:modified>
</cp:coreProperties>
</file>