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<sst xmlns="http://schemas.openxmlformats.org/spreadsheetml/2006/main" count="26" uniqueCount="18">
  <si>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period (months)</t>
  </si>
  <si>
    <t>num of txs</t>
  </si>
  <si>
    <t>Cost Calculation</t>
  </si>
  <si>
    <t xml:space="preserve">gas used </t>
  </si>
  <si>
    <t>average gas price</t>
  </si>
  <si>
    <t>Total Fee (Unit: Native Token)</t>
  </si>
  <si>
    <t>USD (8.24)</t>
  </si>
  <si>
    <t>Arbitrium</t>
  </si>
  <si>
    <t>0.00000000001721834</t>
  </si>
  <si>
    <t>once a hour</t>
  </si>
  <si>
    <t>ETH</t>
  </si>
  <si>
    <t>Optimisium</t>
  </si>
  <si>
    <t>Aptos</t>
  </si>
  <si>
    <t>0.000002</t>
  </si>
  <si>
    <t>Harmony</t>
  </si>
  <si>
    <t>Average Gas used</t>
  </si>
  <si>
    <t>Sui</t>
  </si>
  <si>
    <t xml:space="preserve">Total USD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</si>
</sst>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color rgb="FF172B4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</border>
    <border>
      <bottom style="thin">
        <color rgb="FFE7ECF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0" fillId="0" fontId="1" numFmtId="49" xfId="0" applyAlignment="1" applyFont="1" applyNumberFormat="1">
      <alignment vertical="bottom"/>
    </xf>
    <xf borderId="5" fillId="2" fontId="1" numFmtId="0" xfId="0" applyAlignment="1" applyBorder="1" applyFill="1" applyFont="1">
      <alignment horizontal="right"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horizontal="right" vertical="bottom"/>
    </xf>
    <xf borderId="9" fillId="2" fontId="1" numFmtId="0" xfId="0" applyAlignment="1" applyBorder="1" applyFont="1">
      <alignment horizontal="right" vertical="bottom"/>
    </xf>
    <xf borderId="9" fillId="0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f> 6</f>
        <v>6</v>
      </c>
      <c r="C1" s="1"/>
      <c r="D1" s="1"/>
      <c r="E1" s="1"/>
      <c r="F1" s="1"/>
      <c r="G1" s="1"/>
    </row>
    <row r="2">
      <c r="A2" s="1" t="s">
        <v>1</v>
      </c>
      <c r="B2" s="2">
        <f>6*30*24</f>
        <v>4320</v>
      </c>
      <c r="C2" s="1"/>
      <c r="D2" s="2"/>
      <c r="E2" s="2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3" t="s">
        <v>2</v>
      </c>
      <c r="B5" s="4"/>
      <c r="C5" s="4"/>
      <c r="D5" s="4"/>
      <c r="E5" s="4"/>
      <c r="F5" s="1"/>
      <c r="G5" s="1"/>
    </row>
    <row r="6">
      <c r="A6" s="5"/>
      <c r="B6" s="6" t="s">
        <v>3</v>
      </c>
      <c r="C6" s="6" t="s">
        <v>4</v>
      </c>
      <c r="D6" s="6" t="s">
        <v>5</v>
      </c>
      <c r="E6" s="7" t="s">
        <v>6</v>
      </c>
      <c r="F6" s="1"/>
      <c r="G6" s="1"/>
    </row>
    <row r="7">
      <c r="A7" s="1" t="s">
        <v>7</v>
      </c>
      <c r="B7" s="2">
        <v>123260.0</v>
      </c>
      <c r="C7" s="8" t="s">
        <v>8</v>
      </c>
      <c r="D7" s="2">
        <f t="shared" ref="D7:D10" si="1"> B7*C7*$B$2</f>
        <v>0.009168476782</v>
      </c>
      <c r="E7" s="9">
        <f>1571*D7</f>
        <v>14.40367702</v>
      </c>
      <c r="F7" s="1" t="s">
        <v>9</v>
      </c>
      <c r="G7" s="10" t="s">
        <v>10</v>
      </c>
    </row>
    <row r="8">
      <c r="A8" s="1" t="s">
        <v>11</v>
      </c>
      <c r="B8" s="2">
        <v>177351.0</v>
      </c>
      <c r="C8" s="8" t="s">
        <v>8</v>
      </c>
      <c r="D8" s="11">
        <f t="shared" si="1"/>
        <v>0.01319194001</v>
      </c>
      <c r="E8" s="9">
        <f>1571.34*D8</f>
        <v>20.72902302</v>
      </c>
      <c r="F8" s="1" t="s">
        <v>9</v>
      </c>
      <c r="G8" s="10" t="s">
        <v>10</v>
      </c>
    </row>
    <row r="9">
      <c r="A9" s="1" t="s">
        <v>12</v>
      </c>
      <c r="B9" s="2">
        <v>6.0</v>
      </c>
      <c r="C9" s="8" t="s">
        <v>13</v>
      </c>
      <c r="D9" s="11">
        <f t="shared" si="1"/>
        <v>0.05184</v>
      </c>
      <c r="E9" s="9">
        <f>4.95*D9</f>
        <v>0.256608</v>
      </c>
      <c r="F9" s="1" t="s">
        <v>9</v>
      </c>
      <c r="G9" s="10"/>
    </row>
    <row r="10">
      <c r="A10" s="1" t="s">
        <v>14</v>
      </c>
      <c r="B10" s="2">
        <v>50000.0</v>
      </c>
      <c r="C10" s="2">
        <v>1.5E-7</v>
      </c>
      <c r="D10" s="12">
        <f t="shared" si="1"/>
        <v>32.4</v>
      </c>
      <c r="E10" s="9">
        <f>0.009*D10</f>
        <v>0.2916</v>
      </c>
      <c r="F10" s="1" t="s">
        <v>9</v>
      </c>
      <c r="G10" s="1"/>
    </row>
    <row r="11">
      <c r="A11" s="13"/>
      <c r="B11" s="13" t="s">
        <v>15</v>
      </c>
      <c r="C11" s="14" t="s">
        <v>5</v>
      </c>
      <c r="D11" s="15" t="s">
        <v>6</v>
      </c>
      <c r="E11" s="13"/>
      <c r="F11" s="1"/>
      <c r="G11" s="1"/>
    </row>
    <row r="12">
      <c r="A12" s="16" t="s">
        <v>16</v>
      </c>
      <c r="B12" s="17">
        <v>0.001</v>
      </c>
      <c r="C12" s="18">
        <f> B12*$B$2</f>
        <v>4.32</v>
      </c>
      <c r="D12" s="18">
        <f>C12*0.41</f>
        <v>1.7712</v>
      </c>
      <c r="E12" s="19" t="s">
        <v>9</v>
      </c>
      <c r="F12" s="1"/>
      <c r="G12" s="1"/>
    </row>
    <row r="13">
      <c r="A13" s="20" t="s">
        <v>17</v>
      </c>
      <c r="B13" s="21">
        <f>sum(E7:E10, D12)</f>
        <v>37.45210804</v>
      </c>
      <c r="C13" s="1"/>
      <c r="D13" s="1"/>
      <c r="E13" s="1"/>
      <c r="F13" s="1"/>
      <c r="G13" s="1"/>
    </row>
  </sheetData>
  <drawing r:id="rId1"/>
</worksheet>
</file>