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sgz\Desktop\"/>
    </mc:Choice>
  </mc:AlternateContent>
  <bookViews>
    <workbookView xWindow="0" yWindow="0" windowWidth="19200" windowHeight="6430" activeTab="1"/>
  </bookViews>
  <sheets>
    <sheet name="Cat Conditional Probability" sheetId="2" r:id="rId1"/>
    <sheet name="Num Conditional Probabilit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8" i="1"/>
  <c r="C24" i="1"/>
  <c r="E90" i="1" l="1"/>
  <c r="E99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B19" i="1"/>
  <c r="C16" i="1"/>
  <c r="D16" i="1"/>
  <c r="D15" i="1"/>
  <c r="C15" i="1"/>
  <c r="G95" i="1" l="1"/>
  <c r="H86" i="1"/>
  <c r="G6" i="1"/>
  <c r="H95" i="1"/>
  <c r="H10" i="1"/>
  <c r="H18" i="1"/>
  <c r="H32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5" i="1"/>
  <c r="G4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H26" i="1"/>
  <c r="H42" i="1"/>
  <c r="H58" i="1"/>
  <c r="H82" i="1"/>
  <c r="H5" i="1"/>
  <c r="H8" i="1"/>
  <c r="H16" i="1"/>
  <c r="H28" i="1"/>
  <c r="H44" i="1"/>
  <c r="H52" i="1"/>
  <c r="H60" i="1"/>
  <c r="H68" i="1"/>
  <c r="H76" i="1"/>
  <c r="H84" i="1"/>
  <c r="H92" i="1"/>
  <c r="H14" i="1"/>
  <c r="H24" i="1"/>
  <c r="H40" i="1"/>
  <c r="H48" i="1"/>
  <c r="H56" i="1"/>
  <c r="H64" i="1"/>
  <c r="H72" i="1"/>
  <c r="H80" i="1"/>
  <c r="H88" i="1"/>
  <c r="G3" i="1"/>
  <c r="G7" i="1"/>
  <c r="G11" i="1"/>
  <c r="G15" i="1"/>
  <c r="G19" i="1"/>
  <c r="H34" i="1"/>
  <c r="H50" i="1"/>
  <c r="H66" i="1"/>
  <c r="H74" i="1"/>
  <c r="H90" i="1"/>
  <c r="H12" i="1"/>
  <c r="H20" i="1"/>
  <c r="H36" i="1"/>
  <c r="H6" i="1"/>
  <c r="G9" i="1"/>
  <c r="G13" i="1"/>
  <c r="G17" i="1"/>
  <c r="H22" i="1"/>
  <c r="H30" i="1"/>
  <c r="H38" i="1"/>
  <c r="H46" i="1"/>
  <c r="H54" i="1"/>
  <c r="H62" i="1"/>
  <c r="H70" i="1"/>
  <c r="H78" i="1"/>
  <c r="G94" i="1"/>
  <c r="H94" i="1"/>
  <c r="H3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4" i="1"/>
  <c r="H96" i="1" l="1"/>
  <c r="G96" i="1"/>
  <c r="H97" i="1" l="1"/>
  <c r="G97" i="1"/>
  <c r="H98" i="1" l="1"/>
  <c r="G98" i="1"/>
  <c r="G99" i="1" l="1"/>
  <c r="H99" i="1"/>
  <c r="H100" i="1" l="1"/>
  <c r="G100" i="1"/>
  <c r="H101" i="1" l="1"/>
  <c r="G101" i="1"/>
  <c r="G102" i="1" l="1"/>
  <c r="H102" i="1"/>
  <c r="G103" i="1" l="1"/>
  <c r="H103" i="1"/>
  <c r="H104" i="1" l="1"/>
  <c r="G104" i="1"/>
  <c r="H105" i="1" l="1"/>
  <c r="G105" i="1"/>
  <c r="H106" i="1" l="1"/>
  <c r="G106" i="1"/>
  <c r="G107" i="1" l="1"/>
  <c r="H107" i="1"/>
  <c r="H108" i="1" l="1"/>
  <c r="G108" i="1"/>
  <c r="G109" i="1" l="1"/>
  <c r="H109" i="1"/>
  <c r="H110" i="1" l="1"/>
  <c r="G110" i="1"/>
  <c r="G111" i="1" l="1"/>
  <c r="H111" i="1"/>
  <c r="H112" i="1" l="1"/>
  <c r="G112" i="1"/>
  <c r="G113" i="1" l="1"/>
  <c r="H113" i="1"/>
  <c r="H114" i="1" l="1"/>
  <c r="G114" i="1"/>
  <c r="G115" i="1" l="1"/>
  <c r="H115" i="1"/>
  <c r="H116" i="1" l="1"/>
  <c r="G116" i="1"/>
  <c r="H117" i="1" l="1"/>
  <c r="G117" i="1"/>
  <c r="G118" i="1" l="1"/>
  <c r="H118" i="1"/>
  <c r="G119" i="1" l="1"/>
  <c r="H119" i="1"/>
  <c r="H120" i="1" l="1"/>
  <c r="G120" i="1"/>
  <c r="H121" i="1" l="1"/>
  <c r="G121" i="1"/>
  <c r="G122" i="1" l="1"/>
  <c r="H122" i="1"/>
  <c r="G124" i="1" l="1"/>
  <c r="H124" i="1"/>
  <c r="G123" i="1"/>
  <c r="H123" i="1"/>
  <c r="G125" i="1" l="1"/>
  <c r="H125" i="1"/>
  <c r="H126" i="1" l="1"/>
  <c r="G126" i="1"/>
  <c r="G127" i="1" l="1"/>
  <c r="H127" i="1"/>
  <c r="H128" i="1" l="1"/>
  <c r="G128" i="1"/>
  <c r="H129" i="1" l="1"/>
  <c r="G129" i="1"/>
  <c r="G130" i="1" l="1"/>
  <c r="H130" i="1"/>
  <c r="G131" i="1" l="1"/>
  <c r="H131" i="1"/>
  <c r="G132" i="1" l="1"/>
  <c r="H132" i="1"/>
  <c r="H133" i="1" l="1"/>
  <c r="G133" i="1"/>
  <c r="H134" i="1" l="1"/>
  <c r="G134" i="1"/>
  <c r="G135" i="1" l="1"/>
  <c r="H135" i="1"/>
  <c r="G136" i="1" l="1"/>
  <c r="H136" i="1"/>
  <c r="H137" i="1" l="1"/>
  <c r="G137" i="1"/>
  <c r="H138" i="1" l="1"/>
  <c r="G138" i="1"/>
  <c r="G139" i="1" l="1"/>
  <c r="H139" i="1"/>
  <c r="G140" i="1" l="1"/>
  <c r="H140" i="1"/>
  <c r="H141" i="1" l="1"/>
  <c r="G141" i="1"/>
  <c r="G142" i="1" l="1"/>
  <c r="H142" i="1"/>
  <c r="G143" i="1" l="1"/>
  <c r="H143" i="1"/>
  <c r="H144" i="1" l="1"/>
  <c r="G144" i="1"/>
  <c r="H145" i="1" l="1"/>
  <c r="G145" i="1"/>
  <c r="G146" i="1" l="1"/>
  <c r="H146" i="1"/>
  <c r="G147" i="1" l="1"/>
  <c r="H147" i="1"/>
  <c r="G148" i="1" l="1"/>
  <c r="H148" i="1"/>
  <c r="H149" i="1" l="1"/>
  <c r="G149" i="1"/>
  <c r="H150" i="1" l="1"/>
  <c r="G150" i="1"/>
  <c r="G151" i="1" l="1"/>
  <c r="H151" i="1"/>
  <c r="G152" i="1" l="1"/>
  <c r="H152" i="1"/>
  <c r="H153" i="1" l="1"/>
  <c r="G153" i="1"/>
  <c r="H154" i="1" l="1"/>
  <c r="G154" i="1"/>
  <c r="G155" i="1" l="1"/>
  <c r="H155" i="1"/>
  <c r="G156" i="1" l="1"/>
  <c r="H156" i="1"/>
  <c r="H157" i="1" l="1"/>
  <c r="G157" i="1"/>
  <c r="G158" i="1" l="1"/>
  <c r="H158" i="1"/>
  <c r="G159" i="1" l="1"/>
  <c r="H159" i="1"/>
  <c r="H160" i="1" l="1"/>
  <c r="G160" i="1"/>
  <c r="H161" i="1" l="1"/>
  <c r="G161" i="1"/>
  <c r="G162" i="1" l="1"/>
  <c r="H162" i="1"/>
  <c r="G163" i="1" l="1"/>
  <c r="H163" i="1"/>
  <c r="G164" i="1" l="1"/>
  <c r="H164" i="1"/>
  <c r="H165" i="1" l="1"/>
  <c r="G165" i="1"/>
  <c r="H166" i="1" l="1"/>
  <c r="G166" i="1"/>
  <c r="H167" i="1" l="1"/>
  <c r="G167" i="1"/>
  <c r="G168" i="1" l="1"/>
  <c r="H168" i="1"/>
  <c r="H169" i="1" l="1"/>
  <c r="G169" i="1"/>
  <c r="H170" i="1" l="1"/>
  <c r="G170" i="1"/>
  <c r="G171" i="1" l="1"/>
  <c r="H171" i="1"/>
  <c r="G172" i="1" l="1"/>
  <c r="H172" i="1"/>
  <c r="H173" i="1" l="1"/>
  <c r="G173" i="1"/>
  <c r="H174" i="1" l="1"/>
  <c r="G174" i="1"/>
  <c r="H175" i="1" l="1"/>
  <c r="G175" i="1"/>
  <c r="H176" i="1" l="1"/>
  <c r="G176" i="1"/>
  <c r="H177" i="1" l="1"/>
  <c r="G177" i="1"/>
  <c r="H178" i="1" l="1"/>
  <c r="G178" i="1"/>
  <c r="G179" i="1" l="1"/>
  <c r="H179" i="1"/>
  <c r="G180" i="1" l="1"/>
  <c r="H180" i="1"/>
  <c r="H181" i="1" l="1"/>
  <c r="G181" i="1"/>
  <c r="G182" i="1" l="1"/>
  <c r="H182" i="1"/>
  <c r="G183" i="1" l="1"/>
  <c r="H183" i="1"/>
</calcChain>
</file>

<file path=xl/sharedStrings.xml><?xml version="1.0" encoding="utf-8"?>
<sst xmlns="http://schemas.openxmlformats.org/spreadsheetml/2006/main" count="13" uniqueCount="11">
  <si>
    <t>Yes</t>
  </si>
  <si>
    <t>No</t>
  </si>
  <si>
    <t>Data Sample SN</t>
  </si>
  <si>
    <t>P(Temperature|Yes)</t>
  </si>
  <si>
    <t>P(Temperature|No)</t>
  </si>
  <si>
    <t>π</t>
  </si>
  <si>
    <t>Peak of "Yes Play"</t>
  </si>
  <si>
    <t>Peak of "No Play"</t>
  </si>
  <si>
    <r>
      <t xml:space="preserve">Mean </t>
    </r>
    <r>
      <rPr>
        <b/>
        <sz val="11"/>
        <color theme="1"/>
        <rFont val="Calibri"/>
        <family val="2"/>
      </rPr>
      <t>μ</t>
    </r>
  </si>
  <si>
    <r>
      <t xml:space="preserve">Sigma </t>
    </r>
    <r>
      <rPr>
        <b/>
        <sz val="11"/>
        <color theme="1"/>
        <rFont val="Calibri"/>
        <family val="2"/>
      </rPr>
      <t>σ</t>
    </r>
  </si>
  <si>
    <t>All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</si>
</sst>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Navie Bayes Conditional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'Num Conditional Probability'!$G$2</c:f>
              <c:strCache>
                <c:ptCount val="1"/>
                <c:pt idx="0">
                  <c:v>P(Temperature|Yes)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'Num Conditional Probability'!$F$3:$F$183</c:f>
              <c:numCache>
                <c:formatCode>General</c:formatCode>
                <c:ptCount val="1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</c:numCache>
            </c:numRef>
          </c:cat>
          <c:val>
            <c:numRef>
              <c:f>'Num Conditional Probability'!$G$3:$G$183</c:f>
              <c:numCache>
                <c:formatCode>General</c:formatCode>
                <c:ptCount val="181"/>
                <c:pt idx="0">
                  <c:v>7.3676161466224295E-20</c:v>
                </c:pt>
                <c:pt idx="1">
                  <c:v>1.9455690053385524E-19</c:v>
                </c:pt>
                <c:pt idx="2">
                  <c:v>5.0800384679178989E-19</c:v>
                </c:pt>
                <c:pt idx="3">
                  <c:v>1.3115597399532441E-18</c:v>
                </c:pt>
                <c:pt idx="4">
                  <c:v>3.3481882427847881E-18</c:v>
                </c:pt>
                <c:pt idx="5">
                  <c:v>8.451472275844259E-18</c:v>
                </c:pt>
                <c:pt idx="6">
                  <c:v>2.1093837173562178E-17</c:v>
                </c:pt>
                <c:pt idx="7">
                  <c:v>5.2057046151230865E-17</c:v>
                </c:pt>
                <c:pt idx="8">
                  <c:v>1.2702937688092077E-16</c:v>
                </c:pt>
                <c:pt idx="9">
                  <c:v>3.0649932896040836E-16</c:v>
                </c:pt>
                <c:pt idx="10">
                  <c:v>7.3123269658581045E-16</c:v>
                </c:pt>
                <c:pt idx="11">
                  <c:v>1.7249733535534921E-15</c:v>
                </c:pt>
                <c:pt idx="12">
                  <c:v>4.0235545444854643E-15</c:v>
                </c:pt>
                <c:pt idx="13">
                  <c:v>9.2797891721068702E-15</c:v>
                </c:pt>
                <c:pt idx="14">
                  <c:v>2.1162503360032352E-14</c:v>
                </c:pt>
                <c:pt idx="15">
                  <c:v>4.7719587911178442E-14</c:v>
                </c:pt>
                <c:pt idx="16">
                  <c:v>1.0639642686248998E-13</c:v>
                </c:pt>
                <c:pt idx="17">
                  <c:v>2.3456224833940427E-13</c:v>
                </c:pt>
                <c:pt idx="18">
                  <c:v>5.113166118338439E-13</c:v>
                </c:pt>
                <c:pt idx="19">
                  <c:v>1.1021035547402465E-12</c:v>
                </c:pt>
                <c:pt idx="20">
                  <c:v>2.3488518104845343E-12</c:v>
                </c:pt>
                <c:pt idx="21">
                  <c:v>4.9498216023370479E-12</c:v>
                </c:pt>
                <c:pt idx="22">
                  <c:v>1.0313930237203211E-11</c:v>
                </c:pt>
                <c:pt idx="23">
                  <c:v>2.1250029946424929E-11</c:v>
                </c:pt>
                <c:pt idx="24">
                  <c:v>4.3290800580057784E-11</c:v>
                </c:pt>
                <c:pt idx="25">
                  <c:v>8.7203196031070768E-11</c:v>
                </c:pt>
                <c:pt idx="26">
                  <c:v>1.7368803477339871E-10</c:v>
                </c:pt>
                <c:pt idx="27">
                  <c:v>3.4206458630829802E-10</c:v>
                </c:pt>
                <c:pt idx="28">
                  <c:v>6.6611166851245782E-10</c:v>
                </c:pt>
                <c:pt idx="29">
                  <c:v>1.28258655359185E-9</c:v>
                </c:pt>
                <c:pt idx="30">
                  <c:v>2.4418952929214261E-9</c:v>
                </c:pt>
                <c:pt idx="31">
                  <c:v>4.5969322901465663E-9</c:v>
                </c:pt>
                <c:pt idx="32">
                  <c:v>8.5567706217900001E-9</c:v>
                </c:pt>
                <c:pt idx="33">
                  <c:v>1.5748978404086332E-8</c:v>
                </c:pt>
                <c:pt idx="34">
                  <c:v>2.8661281116179067E-8</c:v>
                </c:pt>
                <c:pt idx="35">
                  <c:v>5.1575034147100653E-8</c:v>
                </c:pt>
                <c:pt idx="36">
                  <c:v>9.1766499091514657E-8</c:v>
                </c:pt>
                <c:pt idx="37">
                  <c:v>1.6144682813541602E-7</c:v>
                </c:pt>
                <c:pt idx="38">
                  <c:v>2.8085074780106573E-7</c:v>
                </c:pt>
                <c:pt idx="39">
                  <c:v>4.8308368016554546E-7</c:v>
                </c:pt>
                <c:pt idx="40">
                  <c:v>8.2161784203990777E-7</c:v>
                </c:pt>
                <c:pt idx="41">
                  <c:v>1.381713724217016E-6</c:v>
                </c:pt>
                <c:pt idx="42">
                  <c:v>2.297560705555255E-6</c:v>
                </c:pt>
                <c:pt idx="43">
                  <c:v>3.7776057670209076E-6</c:v>
                </c:pt>
                <c:pt idx="44">
                  <c:v>6.141394341438552E-6</c:v>
                </c:pt>
                <c:pt idx="45">
                  <c:v>9.872293318007957E-6</c:v>
                </c:pt>
                <c:pt idx="46">
                  <c:v>1.5691693988549562E-5</c:v>
                </c:pt>
                <c:pt idx="47">
                  <c:v>2.4661661022932575E-5</c:v>
                </c:pt>
                <c:pt idx="48">
                  <c:v>3.8324414791842605E-5</c:v>
                </c:pt>
                <c:pt idx="49">
                  <c:v>5.88883592199583E-5</c:v>
                </c:pt>
                <c:pt idx="50">
                  <c:v>8.9471370528828131E-5</c:v>
                </c:pt>
                <c:pt idx="51">
                  <c:v>1.3441243227968399E-4</c:v>
                </c:pt>
                <c:pt idx="52">
                  <c:v>1.9966203999950826E-4</c:v>
                </c:pt>
                <c:pt idx="53">
                  <c:v>2.9325962996260983E-4</c:v>
                </c:pt>
                <c:pt idx="54">
                  <c:v>4.2590209309840792E-4</c:v>
                </c:pt>
                <c:pt idx="55">
                  <c:v>6.1160070963092554E-4</c:v>
                </c:pt>
                <c:pt idx="56">
                  <c:v>8.6841416929154451E-4</c:v>
                </c:pt>
                <c:pt idx="57">
                  <c:v>1.2192325125419123E-3</c:v>
                </c:pt>
                <c:pt idx="58">
                  <c:v>1.692570953382756E-3</c:v>
                </c:pt>
                <c:pt idx="59">
                  <c:v>2.3233141954145191E-3</c:v>
                </c:pt>
                <c:pt idx="60">
                  <c:v>3.1533321768051079E-3</c:v>
                </c:pt>
                <c:pt idx="61">
                  <c:v>4.231868975467604E-3</c:v>
                </c:pt>
                <c:pt idx="62">
                  <c:v>5.6155903284660531E-3</c:v>
                </c:pt>
                <c:pt idx="63">
                  <c:v>7.3681648850882032E-3</c:v>
                </c:pt>
                <c:pt idx="64">
                  <c:v>9.5592532761347351E-3</c:v>
                </c:pt>
                <c:pt idx="65">
                  <c:v>1.2262790682277881E-2</c:v>
                </c:pt>
                <c:pt idx="66">
                  <c:v>1.5554475668306948E-2</c:v>
                </c:pt>
                <c:pt idx="67">
                  <c:v>1.950842240803002E-2</c:v>
                </c:pt>
                <c:pt idx="68">
                  <c:v>2.4192995207030523E-2</c:v>
                </c:pt>
                <c:pt idx="69">
                  <c:v>2.9665921433292178E-2</c:v>
                </c:pt>
                <c:pt idx="70">
                  <c:v>3.5968867089341029E-2</c:v>
                </c:pt>
                <c:pt idx="71">
                  <c:v>4.3121751247112899E-2</c:v>
                </c:pt>
                <c:pt idx="72">
                  <c:v>5.1117162107026284E-2</c:v>
                </c:pt>
                <c:pt idx="73">
                  <c:v>5.9915307683443143E-2</c:v>
                </c:pt>
                <c:pt idx="74">
                  <c:v>6.943997677597874E-2</c:v>
                </c:pt>
                <c:pt idx="75">
                  <c:v>7.9575990665168683E-2</c:v>
                </c:pt>
                <c:pt idx="76">
                  <c:v>9.0168585140708565E-2</c:v>
                </c:pt>
                <c:pt idx="77">
                  <c:v>0.10102507237602917</c:v>
                </c:pt>
                <c:pt idx="78">
                  <c:v>0.1119189944284015</c:v>
                </c:pt>
                <c:pt idx="79">
                  <c:v>0.12259680232310186</c:v>
                </c:pt>
                <c:pt idx="80">
                  <c:v>0.13278689016645676</c:v>
                </c:pt>
                <c:pt idx="81">
                  <c:v>0.14221060082721246</c:v>
                </c:pt>
                <c:pt idx="82">
                  <c:v>0.15059461989429843</c:v>
                </c:pt>
                <c:pt idx="83">
                  <c:v>0.15768401009718355</c:v>
                </c:pt>
                <c:pt idx="84">
                  <c:v>0.16325502941126377</c:v>
                </c:pt>
                <c:pt idx="85">
                  <c:v>0.16712683818506444</c:v>
                </c:pt>
                <c:pt idx="86">
                  <c:v>0.16917124229364675</c:v>
                </c:pt>
                <c:pt idx="87">
                  <c:v>0.16931974045905535</c:v>
                </c:pt>
                <c:pt idx="88">
                  <c:v>0.16756733540160329</c:v>
                </c:pt>
                <c:pt idx="89">
                  <c:v>0.16397281307371245</c:v>
                </c:pt>
                <c:pt idx="90">
                  <c:v>0.15865546821388782</c:v>
                </c:pt>
                <c:pt idx="91">
                  <c:v>0.15178853061682179</c:v>
                </c:pt>
                <c:pt idx="92">
                  <c:v>0.14358979735711841</c:v>
                </c:pt>
                <c:pt idx="93">
                  <c:v>0.13431017730717007</c:v>
                </c:pt>
                <c:pt idx="94">
                  <c:v>0.1242209871950497</c:v>
                </c:pt>
                <c:pt idx="95">
                  <c:v>0.11360089271169251</c:v>
                </c:pt>
                <c:pt idx="96">
                  <c:v>0.10272336231307444</c:v>
                </c:pt>
                <c:pt idx="97">
                  <c:v>9.1845402591006015E-2</c:v>
                </c:pt>
                <c:pt idx="98">
                  <c:v>8.1198186965558555E-2</c:v>
                </c:pt>
                <c:pt idx="99">
                  <c:v>7.0979993670164096E-2</c:v>
                </c:pt>
                <c:pt idx="100">
                  <c:v>6.1351656668906213E-2</c:v>
                </c:pt>
                <c:pt idx="101">
                  <c:v>5.2434526020220452E-2</c:v>
                </c:pt>
                <c:pt idx="102">
                  <c:v>4.4310751209334281E-2</c:v>
                </c:pt>
                <c:pt idx="103">
                  <c:v>3.7025556352561252E-2</c:v>
                </c:pt>
                <c:pt idx="104">
                  <c:v>3.0591078418979969E-2</c:v>
                </c:pt>
                <c:pt idx="105">
                  <c:v>2.4991291239718379E-2</c:v>
                </c:pt>
                <c:pt idx="106">
                  <c:v>2.0187536180663972E-2</c:v>
                </c:pt>
                <c:pt idx="107">
                  <c:v>1.6124217749449023E-2</c:v>
                </c:pt>
                <c:pt idx="108">
                  <c:v>1.273428909139236E-2</c:v>
                </c:pt>
                <c:pt idx="109">
                  <c:v>9.9442370723390495E-3</c:v>
                </c:pt>
                <c:pt idx="110">
                  <c:v>7.6783684474995336E-3</c:v>
                </c:pt>
                <c:pt idx="111">
                  <c:v>5.8622878661461998E-3</c:v>
                </c:pt>
                <c:pt idx="112">
                  <c:v>4.4255377247994108E-3</c:v>
                </c:pt>
                <c:pt idx="113">
                  <c:v>3.3034342546356225E-3</c:v>
                </c:pt>
                <c:pt idx="114">
                  <c:v>2.43818133651024E-3</c:v>
                </c:pt>
                <c:pt idx="115">
                  <c:v>1.7793732252170849E-3</c:v>
                </c:pt>
                <c:pt idx="116">
                  <c:v>1.284011206388404E-3</c:v>
                </c:pt>
                <c:pt idx="117">
                  <c:v>9.1615992535336722E-4</c:v>
                </c:pt>
                <c:pt idx="118">
                  <c:v>6.4636001423195298E-4</c:v>
                </c:pt>
                <c:pt idx="119">
                  <c:v>4.5089808078138937E-4</c:v>
                </c:pt>
                <c:pt idx="120">
                  <c:v>3.1101619633342711E-4</c:v>
                </c:pt>
                <c:pt idx="121">
                  <c:v>2.1212328238072196E-4</c:v>
                </c:pt>
                <c:pt idx="122">
                  <c:v>1.4305214880763317E-4</c:v>
                </c:pt>
                <c:pt idx="123">
                  <c:v>9.5389626189044998E-5</c:v>
                </c:pt>
                <c:pt idx="124">
                  <c:v>6.2893913932745546E-5</c:v>
                </c:pt>
                <c:pt idx="125">
                  <c:v>4.1003111218385386E-5</c:v>
                </c:pt>
                <c:pt idx="126">
                  <c:v>2.6431737612179935E-5</c:v>
                </c:pt>
                <c:pt idx="127">
                  <c:v>1.68474948265903E-5</c:v>
                </c:pt>
                <c:pt idx="128">
                  <c:v>1.0618071928350487E-5</c:v>
                </c:pt>
                <c:pt idx="129">
                  <c:v>6.6169325602056635E-6</c:v>
                </c:pt>
                <c:pt idx="130">
                  <c:v>4.0772605742071295E-6</c:v>
                </c:pt>
                <c:pt idx="131">
                  <c:v>2.4841678745684337E-6</c:v>
                </c:pt>
                <c:pt idx="132">
                  <c:v>1.4965599841303655E-6</c:v>
                </c:pt>
                <c:pt idx="133">
                  <c:v>8.9147266313594582E-7</c:v>
                </c:pt>
                <c:pt idx="134">
                  <c:v>5.250765773758135E-7</c:v>
                </c:pt>
                <c:pt idx="135">
                  <c:v>3.0580034800128335E-7</c:v>
                </c:pt>
                <c:pt idx="136">
                  <c:v>1.760978359303375E-7</c:v>
                </c:pt>
                <c:pt idx="137">
                  <c:v>1.0026994497900294E-7</c:v>
                </c:pt>
                <c:pt idx="138">
                  <c:v>5.6453158897585217E-8</c:v>
                </c:pt>
                <c:pt idx="139">
                  <c:v>3.1427253894083138E-8</c:v>
                </c:pt>
                <c:pt idx="140">
                  <c:v>1.7299172684877896E-8</c:v>
                </c:pt>
                <c:pt idx="141">
                  <c:v>9.4155338227122174E-9</c:v>
                </c:pt>
                <c:pt idx="142">
                  <c:v>5.0671676767249827E-9</c:v>
                </c:pt>
                <c:pt idx="143">
                  <c:v>2.6964124121906592E-9</c:v>
                </c:pt>
                <c:pt idx="144">
                  <c:v>1.4187571839209712E-9</c:v>
                </c:pt>
                <c:pt idx="145">
                  <c:v>7.3812606848741017E-10</c:v>
                </c:pt>
                <c:pt idx="146">
                  <c:v>3.7971148010559209E-10</c:v>
                </c:pt>
                <c:pt idx="147">
                  <c:v>1.9314240094539261E-10</c:v>
                </c:pt>
                <c:pt idx="148">
                  <c:v>9.7140925745373495E-11</c:v>
                </c:pt>
                <c:pt idx="149">
                  <c:v>4.830894621646782E-11</c:v>
                </c:pt>
                <c:pt idx="150">
                  <c:v>2.3754921761239085E-11</c:v>
                </c:pt>
                <c:pt idx="151">
                  <c:v>1.1549956768035923E-11</c:v>
                </c:pt>
                <c:pt idx="152">
                  <c:v>5.5527462433147239E-12</c:v>
                </c:pt>
                <c:pt idx="153">
                  <c:v>2.6395871734466982E-12</c:v>
                </c:pt>
                <c:pt idx="154">
                  <c:v>1.2406946391970502E-12</c:v>
                </c:pt>
                <c:pt idx="155">
                  <c:v>5.7662639220041594E-13</c:v>
                </c:pt>
                <c:pt idx="156">
                  <c:v>2.6498716611973014E-13</c:v>
                </c:pt>
                <c:pt idx="157">
                  <c:v>1.2040814873052174E-13</c:v>
                </c:pt>
                <c:pt idx="158">
                  <c:v>5.4098799988714347E-14</c:v>
                </c:pt>
                <c:pt idx="159">
                  <c:v>2.4033670258934657E-14</c:v>
                </c:pt>
                <c:pt idx="160">
                  <c:v>1.0557310118208578E-14</c:v>
                </c:pt>
                <c:pt idx="161">
                  <c:v>4.5855050252623175E-15</c:v>
                </c:pt>
                <c:pt idx="162">
                  <c:v>1.969344898963283E-15</c:v>
                </c:pt>
                <c:pt idx="163">
                  <c:v>8.3629038809267096E-16</c:v>
                </c:pt>
                <c:pt idx="164">
                  <c:v>3.5115037947004288E-16</c:v>
                </c:pt>
                <c:pt idx="165">
                  <c:v>1.4579072408667242E-16</c:v>
                </c:pt>
                <c:pt idx="166">
                  <c:v>5.9850441420593484E-17</c:v>
                </c:pt>
                <c:pt idx="167">
                  <c:v>2.4294364145831065E-17</c:v>
                </c:pt>
                <c:pt idx="168">
                  <c:v>9.7508938754988004E-18</c:v>
                </c:pt>
                <c:pt idx="169">
                  <c:v>3.8697600501991378E-18</c:v>
                </c:pt>
                <c:pt idx="170">
                  <c:v>1.518533432441E-18</c:v>
                </c:pt>
                <c:pt idx="171">
                  <c:v>5.8920360180514358E-19</c:v>
                </c:pt>
                <c:pt idx="172">
                  <c:v>2.260513693416858E-19</c:v>
                </c:pt>
                <c:pt idx="173">
                  <c:v>8.5753055872339391E-20</c:v>
                </c:pt>
                <c:pt idx="174">
                  <c:v>3.2165683375868186E-20</c:v>
                </c:pt>
                <c:pt idx="175">
                  <c:v>1.1929896446124499E-20</c:v>
                </c:pt>
                <c:pt idx="176">
                  <c:v>4.375032456893025E-21</c:v>
                </c:pt>
                <c:pt idx="177">
                  <c:v>1.5864507656380675E-21</c:v>
                </c:pt>
                <c:pt idx="178">
                  <c:v>5.6881708453961199E-22</c:v>
                </c:pt>
                <c:pt idx="179">
                  <c:v>2.0165982199421165E-22</c:v>
                </c:pt>
                <c:pt idx="180">
                  <c:v>7.0691442046906903E-23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3-4E91-AEC6-DE4498B1CE7E}"/>
            </c:ext>
          </c:extLst>
        </c:ser>
        <c:ser>
          <c:idx val="2"/>
          <c:order val="1"/>
          <c:tx>
            <c:strRef>
              <c:f>'Num Conditional Probability'!$H$2</c:f>
              <c:strCache>
                <c:ptCount val="1"/>
                <c:pt idx="0">
                  <c:v>P(Temperature|No)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'Num Conditional Probability'!$F$3:$F$183</c:f>
              <c:numCache>
                <c:formatCode>General</c:formatCode>
                <c:ptCount val="18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</c:numCache>
            </c:numRef>
          </c:cat>
          <c:val>
            <c:numRef>
              <c:f>'Num Conditional Probability'!$H$3:$H$183</c:f>
              <c:numCache>
                <c:formatCode>General</c:formatCode>
                <c:ptCount val="181"/>
                <c:pt idx="0">
                  <c:v>1.9347125164853929E-4</c:v>
                </c:pt>
                <c:pt idx="1">
                  <c:v>2.1773632108815506E-4</c:v>
                </c:pt>
                <c:pt idx="2">
                  <c:v>2.4474018379800803E-4</c:v>
                </c:pt>
                <c:pt idx="3">
                  <c:v>2.7475122957952515E-4</c:v>
                </c:pt>
                <c:pt idx="4">
                  <c:v>3.080590481549908E-4</c:v>
                </c:pt>
                <c:pt idx="5">
                  <c:v>3.449755020956182E-4</c:v>
                </c:pt>
                <c:pt idx="6">
                  <c:v>3.8583578390764887E-4</c:v>
                </c:pt>
                <c:pt idx="7">
                  <c:v>4.3099944701303157E-4</c:v>
                </c:pt>
                <c:pt idx="8">
                  <c:v>4.8085139936537028E-4</c:v>
                </c:pt>
                <c:pt idx="9">
                  <c:v>5.3580284744514546E-4</c:v>
                </c:pt>
                <c:pt idx="10">
                  <c:v>5.9629217739231557E-4</c:v>
                </c:pt>
                <c:pt idx="11">
                  <c:v>6.6278575907230202E-4</c:v>
                </c:pt>
                <c:pt idx="12">
                  <c:v>7.3577865794705478E-4</c:v>
                </c:pt>
                <c:pt idx="13">
                  <c:v>8.1579523875178952E-4</c:v>
                </c:pt>
                <c:pt idx="14">
                  <c:v>9.0338964417621258E-4</c:v>
                </c:pt>
                <c:pt idx="15">
                  <c:v>9.9914613103400463E-4</c:v>
                </c:pt>
                <c:pt idx="16">
                  <c:v>1.1036792457938952E-3</c:v>
                </c:pt>
                <c:pt idx="17">
                  <c:v>1.2176338208585314E-3</c:v>
                </c:pt>
                <c:pt idx="18">
                  <c:v>1.3416847726325559E-3</c:v>
                </c:pt>
                <c:pt idx="19">
                  <c:v>1.4765366822380368E-3</c:v>
                </c:pt>
                <c:pt idx="20">
                  <c:v>1.622923139732892E-3</c:v>
                </c:pt>
                <c:pt idx="21">
                  <c:v>1.7816058328848263E-3</c:v>
                </c:pt>
                <c:pt idx="22">
                  <c:v>1.9533733619679478E-3</c:v>
                </c:pt>
                <c:pt idx="23">
                  <c:v>2.1390397626984943E-3</c:v>
                </c:pt>
                <c:pt idx="24">
                  <c:v>2.3394427203260707E-3</c:v>
                </c:pt>
                <c:pt idx="25">
                  <c:v>2.5554414590612941E-3</c:v>
                </c:pt>
                <c:pt idx="26">
                  <c:v>2.7879142924621412E-3</c:v>
                </c:pt>
                <c:pt idx="27">
                  <c:v>3.0377558221288234E-3</c:v>
                </c:pt>
                <c:pt idx="28">
                  <c:v>3.3058737740778448E-3</c:v>
                </c:pt>
                <c:pt idx="29">
                  <c:v>3.5931854644833815E-3</c:v>
                </c:pt>
                <c:pt idx="30">
                  <c:v>3.9006138890885504E-3</c:v>
                </c:pt>
                <c:pt idx="31">
                  <c:v>4.2290834334966785E-3</c:v>
                </c:pt>
                <c:pt idx="32">
                  <c:v>4.5795152047456078E-3</c:v>
                </c:pt>
                <c:pt idx="33">
                  <c:v>4.9528219880339685E-3</c:v>
                </c:pt>
                <c:pt idx="34">
                  <c:v>5.3499028361906819E-3</c:v>
                </c:pt>
                <c:pt idx="35">
                  <c:v>5.7716373034356555E-3</c:v>
                </c:pt>
                <c:pt idx="36">
                  <c:v>6.2188793391449318E-3</c:v>
                </c:pt>
                <c:pt idx="37">
                  <c:v>6.6924508616754167E-3</c:v>
                </c:pt>
                <c:pt idx="38">
                  <c:v>7.1931350367872718E-3</c:v>
                </c:pt>
                <c:pt idx="39">
                  <c:v>7.7216692897846516E-3</c:v>
                </c:pt>
                <c:pt idx="40">
                  <c:v>8.2787380851329587E-3</c:v>
                </c:pt>
                <c:pt idx="41">
                  <c:v>8.8649655119529235E-3</c:v>
                </c:pt>
                <c:pt idx="42">
                  <c:v>9.4809077183859048E-3</c:v>
                </c:pt>
                <c:pt idx="43">
                  <c:v>1.0127045242313459E-2</c:v>
                </c:pt>
                <c:pt idx="44">
                  <c:v>1.080377529023822E-2</c:v>
                </c:pt>
                <c:pt idx="45">
                  <c:v>1.1511404020230594E-2</c:v>
                </c:pt>
                <c:pt idx="46">
                  <c:v>1.2250138888653464E-2</c:v>
                </c:pt>
                <c:pt idx="47">
                  <c:v>1.3020081123831111E-2</c:v>
                </c:pt>
                <c:pt idx="48">
                  <c:v>1.3821218392865301E-2</c:v>
                </c:pt>
                <c:pt idx="49">
                  <c:v>1.4653417730358057E-2</c:v>
                </c:pt>
                <c:pt idx="50">
                  <c:v>1.551641879981693E-2</c:v>
                </c:pt>
                <c:pt idx="51">
                  <c:v>1.6409827559936582E-2</c:v>
                </c:pt>
                <c:pt idx="52">
                  <c:v>1.7333110408717118E-2</c:v>
                </c:pt>
                <c:pt idx="53">
                  <c:v>1.828558887844603E-2</c:v>
                </c:pt>
                <c:pt idx="54">
                  <c:v>1.9266434953894965E-2</c:v>
                </c:pt>
                <c:pt idx="55">
                  <c:v>2.0274667084628682E-2</c:v>
                </c:pt>
                <c:pt idx="56">
                  <c:v>2.130914696006456E-2</c:v>
                </c:pt>
                <c:pt idx="57">
                  <c:v>2.2368577112837931E-2</c:v>
                </c:pt>
                <c:pt idx="58">
                  <c:v>2.3451499412111554E-2</c:v>
                </c:pt>
                <c:pt idx="59">
                  <c:v>2.4556294503718216E-2</c:v>
                </c:pt>
                <c:pt idx="60">
                  <c:v>2.5681182248454539E-2</c:v>
                </c:pt>
                <c:pt idx="61">
                  <c:v>2.6824223203474294E-2</c:v>
                </c:pt>
                <c:pt idx="62">
                  <c:v>2.7983321184594803E-2</c:v>
                </c:pt>
                <c:pt idx="63">
                  <c:v>2.9156226939474689E-2</c:v>
                </c:pt>
                <c:pt idx="64">
                  <c:v>3.0340542953102744E-2</c:v>
                </c:pt>
                <c:pt idx="65">
                  <c:v>3.1533729397922268E-2</c:v>
                </c:pt>
                <c:pt idx="66">
                  <c:v>3.2733111231281413E-2</c:v>
                </c:pt>
                <c:pt idx="67">
                  <c:v>3.393588643283571E-2</c:v>
                </c:pt>
                <c:pt idx="68">
                  <c:v>3.5139135364130519E-2</c:v>
                </c:pt>
                <c:pt idx="69">
                  <c:v>3.6339831221964165E-2</c:v>
                </c:pt>
                <c:pt idx="70">
                  <c:v>3.7534851546389268E-2</c:v>
                </c:pt>
                <c:pt idx="71">
                  <c:v>3.8720990733467499E-2</c:v>
                </c:pt>
                <c:pt idx="72">
                  <c:v>3.9894973492274381E-2</c:v>
                </c:pt>
                <c:pt idx="73">
                  <c:v>4.1053469175280952E-2</c:v>
                </c:pt>
                <c:pt idx="74">
                  <c:v>4.2193106901243289E-2</c:v>
                </c:pt>
                <c:pt idx="75">
                  <c:v>4.3310491380235773E-2</c:v>
                </c:pt>
                <c:pt idx="76">
                  <c:v>4.4402219341591422E-2</c:v>
                </c:pt>
                <c:pt idx="77">
                  <c:v>4.5464896457383074E-2</c:v>
                </c:pt>
                <c:pt idx="78">
                  <c:v>4.6495154646804315E-2</c:v>
                </c:pt>
                <c:pt idx="79">
                  <c:v>4.7489669640495703E-2</c:v>
                </c:pt>
                <c:pt idx="80">
                  <c:v>4.8445178678605219E-2</c:v>
                </c:pt>
                <c:pt idx="81">
                  <c:v>4.9358498212258295E-2</c:v>
                </c:pt>
                <c:pt idx="82">
                  <c:v>5.0226541475214131E-2</c:v>
                </c:pt>
                <c:pt idx="83">
                  <c:v>5.1046335790862235E-2</c:v>
                </c:pt>
                <c:pt idx="84">
                  <c:v>5.1815039479409644E-2</c:v>
                </c:pt>
                <c:pt idx="85">
                  <c:v>5.2529958231155006E-2</c:v>
                </c:pt>
                <c:pt idx="86">
                  <c:v>5.3188560814153164E-2</c:v>
                </c:pt>
                <c:pt idx="87">
                  <c:v>5.3788493988339028E-2</c:v>
                </c:pt>
                <c:pt idx="88">
                  <c:v>5.4327596503281117E-2</c:v>
                </c:pt>
                <c:pt idx="89">
                  <c:v>5.4803912063135472E-2</c:v>
                </c:pt>
                <c:pt idx="90">
                  <c:v>5.521570115001434E-2</c:v>
                </c:pt>
                <c:pt idx="91">
                  <c:v>5.556145160580029E-2</c:v>
                </c:pt>
                <c:pt idx="92">
                  <c:v>5.5839887882338651E-2</c:v>
                </c:pt>
                <c:pt idx="93">
                  <c:v>5.6049978880828633E-2</c:v>
                </c:pt>
                <c:pt idx="94">
                  <c:v>5.619094431299148E-2</c:v>
                </c:pt>
                <c:pt idx="95">
                  <c:v>5.6262259529097788E-2</c:v>
                </c:pt>
                <c:pt idx="96">
                  <c:v>5.626365877104865E-2</c:v>
                </c:pt>
                <c:pt idx="97">
                  <c:v>5.6195136822283408E-2</c:v>
                </c:pt>
                <c:pt idx="98">
                  <c:v>5.6056949040179667E-2</c:v>
                </c:pt>
                <c:pt idx="99">
                  <c:v>5.5849609770663791E-2</c:v>
                </c:pt>
                <c:pt idx="100">
                  <c:v>5.5573889158806365E-2</c:v>
                </c:pt>
                <c:pt idx="101">
                  <c:v>5.5230808383079179E-2</c:v>
                </c:pt>
                <c:pt idx="102">
                  <c:v>5.4821633354543702E-2</c:v>
                </c:pt>
                <c:pt idx="103">
                  <c:v>5.4347866935375397E-2</c:v>
                </c:pt>
                <c:pt idx="104">
                  <c:v>5.3811239743658631E-2</c:v>
                </c:pt>
                <c:pt idx="105">
                  <c:v>5.3213699623177554E-2</c:v>
                </c:pt>
                <c:pt idx="106">
                  <c:v>5.2557399867852697E-2</c:v>
                </c:pt>
                <c:pt idx="107">
                  <c:v>5.1844686300416706E-2</c:v>
                </c:pt>
                <c:pt idx="108">
                  <c:v>5.107808331378428E-2</c:v>
                </c:pt>
                <c:pt idx="109">
                  <c:v>5.0260278991263188E-2</c:v>
                </c:pt>
                <c:pt idx="110">
                  <c:v>4.9394109428204706E-2</c:v>
                </c:pt>
                <c:pt idx="111">
                  <c:v>4.8482542382845946E-2</c:v>
                </c:pt>
                <c:pt idx="112">
                  <c:v>4.7528660387915984E-2</c:v>
                </c:pt>
                <c:pt idx="113">
                  <c:v>4.6535643457039338E-2</c:v>
                </c:pt>
                <c:pt idx="114">
                  <c:v>4.5506751521070608E-2</c:v>
                </c:pt>
                <c:pt idx="115">
                  <c:v>4.4445306729244141E-2</c:v>
                </c:pt>
                <c:pt idx="116">
                  <c:v>4.3354675748451525E-2</c:v>
                </c:pt>
                <c:pt idx="117">
                  <c:v>4.2238252191111623E-2</c:v>
                </c:pt>
                <c:pt idx="118">
                  <c:v>4.1099439298030858E-2</c:v>
                </c:pt>
                <c:pt idx="119">
                  <c:v>3.994163299743976E-2</c:v>
                </c:pt>
                <c:pt idx="120">
                  <c:v>3.8768205455118061E-2</c:v>
                </c:pt>
                <c:pt idx="121">
                  <c:v>3.7582489223283257E-2</c:v>
                </c:pt>
                <c:pt idx="122">
                  <c:v>3.6387762087819006E-2</c:v>
                </c:pt>
                <c:pt idx="123">
                  <c:v>3.5187232704575515E-2</c:v>
                </c:pt>
                <c:pt idx="124">
                  <c:v>3.398402710600093E-2</c:v>
                </c:pt>
                <c:pt idx="125">
                  <c:v>3.2781176149384972E-2</c:v>
                </c:pt>
                <c:pt idx="126">
                  <c:v>3.1581603967638393E-2</c:v>
                </c:pt>
                <c:pt idx="127">
                  <c:v>3.0388117472921132E-2</c:v>
                </c:pt>
                <c:pt idx="128">
                  <c:v>2.9203396952692084E-2</c:v>
                </c:pt>
                <c:pt idx="129">
                  <c:v>2.8029987787008027E-2</c:v>
                </c:pt>
                <c:pt idx="130">
                  <c:v>2.6870293305265327E-2</c:v>
                </c:pt>
                <c:pt idx="131">
                  <c:v>2.572656879016854E-2</c:v>
                </c:pt>
                <c:pt idx="132">
                  <c:v>2.460091662663022E-2</c:v>
                </c:pt>
                <c:pt idx="133">
                  <c:v>2.3495282583653486E-2</c:v>
                </c:pt>
                <c:pt idx="134">
                  <c:v>2.2411453208111422E-2</c:v>
                </c:pt>
                <c:pt idx="135">
                  <c:v>2.1351054300793197E-2</c:v>
                </c:pt>
                <c:pt idx="136">
                  <c:v>2.0315550437204281E-2</c:v>
                </c:pt>
                <c:pt idx="137">
                  <c:v>1.930624548844324E-2</c:v>
                </c:pt>
                <c:pt idx="138">
                  <c:v>1.8324284091076792E-2</c:v>
                </c:pt>
                <c:pt idx="139">
                  <c:v>1.7370654009331302E-2</c:v>
                </c:pt>
                <c:pt idx="140">
                  <c:v>1.6446189328136289E-2</c:v>
                </c:pt>
                <c:pt idx="141">
                  <c:v>1.5551574411605514E-2</c:v>
                </c:pt>
                <c:pt idx="142">
                  <c:v>1.4687348558424618E-2</c:v>
                </c:pt>
                <c:pt idx="143">
                  <c:v>1.3853911283322543E-2</c:v>
                </c:pt>
                <c:pt idx="144">
                  <c:v>1.3051528152318834E-2</c:v>
                </c:pt>
                <c:pt idx="145">
                  <c:v>1.2280337098732171E-2</c:v>
                </c:pt>
                <c:pt idx="146">
                  <c:v>1.154035514697346E-2</c:v>
                </c:pt>
                <c:pt idx="147">
                  <c:v>1.0831485471886131E-2</c:v>
                </c:pt>
                <c:pt idx="148">
                  <c:v>1.0153524722789223E-2</c:v>
                </c:pt>
                <c:pt idx="149">
                  <c:v>9.5061705433723415E-3</c:v>
                </c:pt>
                <c:pt idx="150">
                  <c:v>8.8890292211276332E-3</c:v>
                </c:pt>
                <c:pt idx="151">
                  <c:v>8.3016234030226631E-3</c:v>
                </c:pt>
                <c:pt idx="152">
                  <c:v>7.7433998175566593E-3</c:v>
                </c:pt>
                <c:pt idx="153">
                  <c:v>7.2137369471372724E-3</c:v>
                </c:pt>
                <c:pt idx="154">
                  <c:v>6.7119525988021816E-3</c:v>
                </c:pt>
                <c:pt idx="155">
                  <c:v>6.2373113256259426E-3</c:v>
                </c:pt>
                <c:pt idx="156">
                  <c:v>5.7890316556357757E-3</c:v>
                </c:pt>
                <c:pt idx="157">
                  <c:v>5.3662930896508547E-3</c:v>
                </c:pt>
                <c:pt idx="158">
                  <c:v>4.9682428341010741E-3</c:v>
                </c:pt>
                <c:pt idx="159">
                  <c:v>4.5940022395197441E-3</c:v>
                </c:pt>
                <c:pt idx="160">
                  <c:v>4.2426729199905909E-3</c:v>
                </c:pt>
                <c:pt idx="161">
                  <c:v>3.9133425333169065E-3</c:v>
                </c:pt>
                <c:pt idx="162">
                  <c:v>3.6050902060292263E-3</c:v>
                </c:pt>
                <c:pt idx="163">
                  <c:v>3.3169915915206697E-3</c:v>
                </c:pt>
                <c:pt idx="164">
                  <c:v>3.0481235535648158E-3</c:v>
                </c:pt>
                <c:pt idx="165">
                  <c:v>2.7975684712030356E-3</c:v>
                </c:pt>
                <c:pt idx="166">
                  <c:v>2.5644181644648057E-3</c:v>
                </c:pt>
                <c:pt idx="167">
                  <c:v>2.3477774435885367E-3</c:v>
                </c:pt>
                <c:pt idx="168">
                  <c:v>2.1467672873296769E-3</c:v>
                </c:pt>
                <c:pt idx="169">
                  <c:v>1.9605276585690345E-3</c:v>
                </c:pt>
                <c:pt idx="170">
                  <c:v>1.7882199677637027E-3</c:v>
                </c:pt>
                <c:pt idx="171">
                  <c:v>1.6290291968155558E-3</c:v>
                </c:pt>
                <c:pt idx="172">
                  <c:v>1.4821656976715201E-3</c:v>
                </c:pt>
                <c:pt idx="173">
                  <c:v>1.3468666814223983E-3</c:v>
                </c:pt>
                <c:pt idx="174">
                  <c:v>1.2223974148424894E-3</c:v>
                </c:pt>
                <c:pt idx="175">
                  <c:v>1.108052142222435E-3</c:v>
                </c:pt>
                <c:pt idx="176">
                  <c:v>1.0031547510068219E-3</c:v>
                </c:pt>
                <c:pt idx="177">
                  <c:v>9.0705920017168889E-4</c:v>
                </c:pt>
                <c:pt idx="178">
                  <c:v>8.1914973048239986E-4</c:v>
                </c:pt>
                <c:pt idx="179">
                  <c:v>7.3884087577743207E-4</c:v>
                </c:pt>
                <c:pt idx="180">
                  <c:v>6.6557729424721751E-4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3-4E91-AEC6-DE4498B1C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68816"/>
        <c:axId val="391067832"/>
      </c:lineChart>
      <c:catAx>
        <c:axId val="3910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Tempreture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7832"/>
        <c:crosses val="autoZero"/>
        <c:auto val="1"/>
        <c:lblAlgn val="ctr"/>
        <c:lblOffset val="100"/>
        <c:noMultiLvlLbl val="0"/>
      </c:catAx>
      <c:valAx>
        <c:axId val="3910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1130300</xdr:colOff>
      <xdr:row>19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920750</xdr:colOff>
      <xdr:row>2</xdr:row>
      <xdr:rowOff>152400</xdr:rowOff>
    </xdr:from>
    <xdr:to>
      <xdr:col>10</xdr:col>
      <xdr:colOff>457200</xdr:colOff>
      <xdr:row>5</xdr:row>
      <xdr:rowOff>76200</xdr:rowOff>
    </xdr:to>
    <xdr:sp macro="" textlink="">
      <xdr:nvSpPr>
        <xdr:cNvPr id="7" name="Rectangular Callout 6"/>
        <xdr:cNvSpPr/>
      </xdr:nvSpPr>
      <xdr:spPr>
        <a:xfrm>
          <a:off x="12636500" y="520700"/>
          <a:ext cx="838200" cy="476250"/>
        </a:xfrm>
        <a:prstGeom prst="wedgeRectCallout">
          <a:avLst>
            <a:gd name="adj1" fmla="val 148282"/>
            <a:gd name="adj2" fmla="val -5758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/>
            <a:t>"Yes" peak</a:t>
          </a:r>
        </a:p>
        <a:p>
          <a:pPr algn="ctr"/>
          <a:r>
            <a:rPr lang="en-SG" sz="1100"/>
            <a:t>21.64</a:t>
          </a:r>
        </a:p>
      </xdr:txBody>
    </xdr:sp>
    <xdr:clientData/>
  </xdr:twoCellAnchor>
  <xdr:twoCellAnchor>
    <xdr:from>
      <xdr:col>9</xdr:col>
      <xdr:colOff>939800</xdr:colOff>
      <xdr:row>7</xdr:row>
      <xdr:rowOff>19050</xdr:rowOff>
    </xdr:from>
    <xdr:to>
      <xdr:col>10</xdr:col>
      <xdr:colOff>476250</xdr:colOff>
      <xdr:row>9</xdr:row>
      <xdr:rowOff>127000</xdr:rowOff>
    </xdr:to>
    <xdr:sp macro="" textlink="">
      <xdr:nvSpPr>
        <xdr:cNvPr id="8" name="Rectangular Callout 7"/>
        <xdr:cNvSpPr/>
      </xdr:nvSpPr>
      <xdr:spPr>
        <a:xfrm>
          <a:off x="12655550" y="1308100"/>
          <a:ext cx="838200" cy="476250"/>
        </a:xfrm>
        <a:prstGeom prst="wedgeRectCallout">
          <a:avLst>
            <a:gd name="adj1" fmla="val 184762"/>
            <a:gd name="adj2" fmla="val 92049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SG" sz="1100"/>
            <a:t>"No" Peak</a:t>
          </a:r>
        </a:p>
        <a:p>
          <a:pPr algn="ctr"/>
          <a:r>
            <a:rPr lang="en-SG" sz="1100"/>
            <a:t>23.88</a:t>
          </a:r>
        </a:p>
      </xdr:txBody>
    </xdr:sp>
    <xdr:clientData/>
  </xdr:twoCellAnchor>
  <xdr:twoCellAnchor>
    <xdr:from>
      <xdr:col>11</xdr:col>
      <xdr:colOff>768350</xdr:colOff>
      <xdr:row>2</xdr:row>
      <xdr:rowOff>152400</xdr:rowOff>
    </xdr:from>
    <xdr:to>
      <xdr:col>11</xdr:col>
      <xdr:colOff>774700</xdr:colOff>
      <xdr:row>15</xdr:row>
      <xdr:rowOff>101600</xdr:rowOff>
    </xdr:to>
    <xdr:cxnSp macro="">
      <xdr:nvCxnSpPr>
        <xdr:cNvPr id="11" name="Straight Connector 10"/>
        <xdr:cNvCxnSpPr/>
      </xdr:nvCxnSpPr>
      <xdr:spPr>
        <a:xfrm>
          <a:off x="15087600" y="520700"/>
          <a:ext cx="6350" cy="234315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673100</xdr:colOff>
      <xdr:row>22</xdr:row>
      <xdr:rowOff>120650</xdr:rowOff>
    </xdr:from>
    <xdr:to>
      <xdr:col>1</xdr:col>
      <xdr:colOff>1250950</xdr:colOff>
      <xdr:row>24</xdr:row>
      <xdr:rowOff>19050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4850" y="4171950"/>
          <a:ext cx="5778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927100</xdr:colOff>
      <xdr:row>24</xdr:row>
      <xdr:rowOff>6350</xdr:rowOff>
    </xdr:from>
    <xdr:to>
      <xdr:col>1</xdr:col>
      <xdr:colOff>1244600</xdr:colOff>
      <xdr:row>25</xdr:row>
      <xdr:rowOff>44450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4425950"/>
          <a:ext cx="317500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939800</xdr:colOff>
      <xdr:row>25</xdr:row>
      <xdr:rowOff>19050</xdr:rowOff>
    </xdr:from>
    <xdr:to>
      <xdr:col>1</xdr:col>
      <xdr:colOff>1244600</xdr:colOff>
      <xdr:row>25</xdr:row>
      <xdr:rowOff>158750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550" y="4622800"/>
          <a:ext cx="3048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139699</xdr:colOff>
      <xdr:row>26</xdr:row>
      <xdr:rowOff>183462</xdr:rowOff>
    </xdr:from>
    <xdr:to>
      <xdr:col>1</xdr:col>
      <xdr:colOff>1271372</xdr:colOff>
      <xdr:row>30</xdr:row>
      <xdr:rowOff>44450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99" y="4971362"/>
          <a:ext cx="2433423" cy="597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3"/>
  <sheetViews>
    <sheetView tabSelected="1" zoomScaleNormal="100" workbookViewId="0"/>
  </sheetViews>
  <sheetFormatPr defaultColWidth="18.6328125" defaultRowHeight="14.5" x14ac:dyDescent="0.35"/>
  <cols>
    <col min="1" max="16384" width="18.6328125" style="2"/>
  </cols>
  <sheetData>
    <row r="2" spans="2:8" s="1" customFormat="1" x14ac:dyDescent="0.35">
      <c r="B2" s="4" t="s">
        <v>2</v>
      </c>
      <c r="C2" s="13" t="s">
        <v>0</v>
      </c>
      <c r="D2" s="12" t="s">
        <v>1</v>
      </c>
      <c r="F2" s="4" t="s">
        <v>10</v>
      </c>
      <c r="G2" s="11" t="s">
        <v>3</v>
      </c>
      <c r="H2" s="12" t="s">
        <v>4</v>
      </c>
    </row>
    <row r="3" spans="2:8" x14ac:dyDescent="0.35">
      <c r="B3" s="5">
        <v>1</v>
      </c>
      <c r="C3" s="5">
        <v>25.2</v>
      </c>
      <c r="D3" s="5">
        <v>27.3</v>
      </c>
      <c r="F3" s="5">
        <v>0</v>
      </c>
      <c r="G3" s="5">
        <f t="shared" ref="G3:G34" si="0">1/(C$16*SQRT(2*$B$19))*EXP(-1*($F3-C$15)^2/(2*C$16^2))</f>
        <v>7.3676161466224295E-20</v>
      </c>
      <c r="H3" s="5">
        <f t="shared" ref="H3:H34" si="1">1/(D$16*SQRT(2*$B$19))*EXP(-1*($F3-D$15)^2/(2*D$16^2))</f>
        <v>1.9347125164853929E-4</v>
      </c>
    </row>
    <row r="4" spans="2:8" x14ac:dyDescent="0.35">
      <c r="B4" s="5">
        <v>2</v>
      </c>
      <c r="C4" s="5">
        <v>19.3</v>
      </c>
      <c r="D4" s="5">
        <v>30.1</v>
      </c>
      <c r="F4" s="5">
        <f>F3+0.25</f>
        <v>0.25</v>
      </c>
      <c r="G4" s="5">
        <f t="shared" si="0"/>
        <v>1.9455690053385524E-19</v>
      </c>
      <c r="H4" s="5">
        <f t="shared" si="1"/>
        <v>2.1773632108815506E-4</v>
      </c>
    </row>
    <row r="5" spans="2:8" x14ac:dyDescent="0.35">
      <c r="B5" s="5">
        <v>3</v>
      </c>
      <c r="C5" s="5">
        <v>18.5</v>
      </c>
      <c r="D5" s="5">
        <v>17.399999999999999</v>
      </c>
      <c r="F5" s="5">
        <f t="shared" ref="F5:F68" si="2">F4+0.25</f>
        <v>0.5</v>
      </c>
      <c r="G5" s="5">
        <f t="shared" si="0"/>
        <v>5.0800384679178989E-19</v>
      </c>
      <c r="H5" s="5">
        <f t="shared" si="1"/>
        <v>2.4474018379800803E-4</v>
      </c>
    </row>
    <row r="6" spans="2:8" x14ac:dyDescent="0.35">
      <c r="B6" s="5">
        <v>4</v>
      </c>
      <c r="C6" s="5">
        <v>21.7</v>
      </c>
      <c r="D6" s="5">
        <v>29.5</v>
      </c>
      <c r="F6" s="5">
        <f t="shared" si="2"/>
        <v>0.75</v>
      </c>
      <c r="G6" s="5">
        <f t="shared" si="0"/>
        <v>1.3115597399532441E-18</v>
      </c>
      <c r="H6" s="5">
        <f t="shared" si="1"/>
        <v>2.7475122957952515E-4</v>
      </c>
    </row>
    <row r="7" spans="2:8" x14ac:dyDescent="0.35">
      <c r="B7" s="5">
        <v>5</v>
      </c>
      <c r="C7" s="5">
        <v>20.100000000000001</v>
      </c>
      <c r="D7" s="5">
        <v>15.1</v>
      </c>
      <c r="F7" s="5">
        <f t="shared" si="2"/>
        <v>1</v>
      </c>
      <c r="G7" s="5">
        <f t="shared" si="0"/>
        <v>3.3481882427847881E-18</v>
      </c>
      <c r="H7" s="5">
        <f t="shared" si="1"/>
        <v>3.080590481549908E-4</v>
      </c>
    </row>
    <row r="8" spans="2:8" x14ac:dyDescent="0.35">
      <c r="B8" s="5">
        <v>6</v>
      </c>
      <c r="C8" s="5">
        <v>24.3</v>
      </c>
      <c r="F8" s="5">
        <f t="shared" si="2"/>
        <v>1.25</v>
      </c>
      <c r="G8" s="5">
        <f t="shared" si="0"/>
        <v>8.451472275844259E-18</v>
      </c>
      <c r="H8" s="5">
        <f t="shared" si="1"/>
        <v>3.449755020956182E-4</v>
      </c>
    </row>
    <row r="9" spans="2:8" x14ac:dyDescent="0.35">
      <c r="B9" s="5">
        <v>7</v>
      </c>
      <c r="C9" s="5">
        <v>22.8</v>
      </c>
      <c r="F9" s="5">
        <f t="shared" si="2"/>
        <v>1.5</v>
      </c>
      <c r="G9" s="5">
        <f t="shared" si="0"/>
        <v>2.1093837173562178E-17</v>
      </c>
      <c r="H9" s="5">
        <f t="shared" si="1"/>
        <v>3.8583578390764887E-4</v>
      </c>
    </row>
    <row r="10" spans="2:8" x14ac:dyDescent="0.35">
      <c r="B10" s="5">
        <v>8</v>
      </c>
      <c r="C10" s="5">
        <v>23.1</v>
      </c>
      <c r="F10" s="5">
        <f t="shared" si="2"/>
        <v>1.75</v>
      </c>
      <c r="G10" s="5">
        <f t="shared" si="0"/>
        <v>5.2057046151230865E-17</v>
      </c>
      <c r="H10" s="5">
        <f t="shared" si="1"/>
        <v>4.3099944701303157E-4</v>
      </c>
    </row>
    <row r="11" spans="2:8" x14ac:dyDescent="0.35">
      <c r="B11" s="5">
        <v>9</v>
      </c>
      <c r="C11" s="5">
        <v>19.8</v>
      </c>
      <c r="F11" s="5">
        <f t="shared" si="2"/>
        <v>2</v>
      </c>
      <c r="G11" s="5">
        <f t="shared" si="0"/>
        <v>1.2702937688092077E-16</v>
      </c>
      <c r="H11" s="5">
        <f t="shared" si="1"/>
        <v>4.8085139936537028E-4</v>
      </c>
    </row>
    <row r="12" spans="2:8" x14ac:dyDescent="0.35">
      <c r="F12" s="5">
        <f t="shared" si="2"/>
        <v>2.25</v>
      </c>
      <c r="G12" s="5">
        <f t="shared" si="0"/>
        <v>3.0649932896040836E-16</v>
      </c>
      <c r="H12" s="5">
        <f t="shared" si="1"/>
        <v>5.3580284744514546E-4</v>
      </c>
    </row>
    <row r="13" spans="2:8" x14ac:dyDescent="0.35">
      <c r="F13" s="5">
        <f t="shared" si="2"/>
        <v>2.5</v>
      </c>
      <c r="G13" s="5">
        <f t="shared" si="0"/>
        <v>7.3123269658581045E-16</v>
      </c>
      <c r="H13" s="5">
        <f t="shared" si="1"/>
        <v>5.9629217739231557E-4</v>
      </c>
    </row>
    <row r="14" spans="2:8" x14ac:dyDescent="0.35">
      <c r="C14" s="13" t="s">
        <v>0</v>
      </c>
      <c r="D14" s="12" t="s">
        <v>1</v>
      </c>
      <c r="F14" s="5">
        <f t="shared" si="2"/>
        <v>2.75</v>
      </c>
      <c r="G14" s="5">
        <f t="shared" si="0"/>
        <v>1.7249733535534921E-15</v>
      </c>
      <c r="H14" s="5">
        <f t="shared" si="1"/>
        <v>6.6278575907230202E-4</v>
      </c>
    </row>
    <row r="15" spans="2:8" x14ac:dyDescent="0.35">
      <c r="B15" s="4" t="s">
        <v>8</v>
      </c>
      <c r="C15" s="6">
        <f>AVERAGE(C3:C11)</f>
        <v>21.644444444444449</v>
      </c>
      <c r="D15" s="6">
        <f>AVERAGE(D3:D11)</f>
        <v>23.880000000000003</v>
      </c>
      <c r="F15" s="5">
        <f t="shared" si="2"/>
        <v>3</v>
      </c>
      <c r="G15" s="5">
        <f t="shared" si="0"/>
        <v>4.0235545444854643E-15</v>
      </c>
      <c r="H15" s="5">
        <f t="shared" si="1"/>
        <v>7.3577865794705478E-4</v>
      </c>
    </row>
    <row r="16" spans="2:8" x14ac:dyDescent="0.35">
      <c r="B16" s="4" t="s">
        <v>9</v>
      </c>
      <c r="C16" s="6">
        <f>_xlfn.STDEV.S(C3:C11)</f>
        <v>2.3537794666828171</v>
      </c>
      <c r="D16" s="6">
        <f>_xlfn.STDEV.S(D3:D11)</f>
        <v>7.0895698035917647</v>
      </c>
      <c r="F16" s="5">
        <f t="shared" si="2"/>
        <v>3.25</v>
      </c>
      <c r="G16" s="5">
        <f t="shared" si="0"/>
        <v>9.2797891721068702E-15</v>
      </c>
      <c r="H16" s="5">
        <f t="shared" si="1"/>
        <v>8.1579523875178952E-4</v>
      </c>
    </row>
    <row r="17" spans="2:8" x14ac:dyDescent="0.35">
      <c r="F17" s="5">
        <f t="shared" si="2"/>
        <v>3.5</v>
      </c>
      <c r="G17" s="5">
        <f t="shared" si="0"/>
        <v>2.1162503360032352E-14</v>
      </c>
      <c r="H17" s="5">
        <f t="shared" si="1"/>
        <v>9.0338964417621258E-4</v>
      </c>
    </row>
    <row r="18" spans="2:8" x14ac:dyDescent="0.35">
      <c r="B18" s="14" t="s">
        <v>5</v>
      </c>
      <c r="F18" s="5">
        <f t="shared" si="2"/>
        <v>3.75</v>
      </c>
      <c r="G18" s="5">
        <f t="shared" si="0"/>
        <v>4.7719587911178442E-14</v>
      </c>
      <c r="H18" s="5">
        <f t="shared" si="1"/>
        <v>9.9914613103400463E-4</v>
      </c>
    </row>
    <row r="19" spans="2:8" x14ac:dyDescent="0.35">
      <c r="B19" s="15">
        <f>PI()</f>
        <v>3.1415926535897931</v>
      </c>
      <c r="F19" s="5">
        <f t="shared" si="2"/>
        <v>4</v>
      </c>
      <c r="G19" s="5">
        <f t="shared" si="0"/>
        <v>1.0639642686248998E-13</v>
      </c>
      <c r="H19" s="5">
        <f t="shared" si="1"/>
        <v>1.1036792457938952E-3</v>
      </c>
    </row>
    <row r="20" spans="2:8" x14ac:dyDescent="0.35">
      <c r="F20" s="5">
        <f t="shared" si="2"/>
        <v>4.25</v>
      </c>
      <c r="G20" s="5">
        <f t="shared" si="0"/>
        <v>2.3456224833940427E-13</v>
      </c>
      <c r="H20" s="5">
        <f t="shared" si="1"/>
        <v>1.2176338208585314E-3</v>
      </c>
    </row>
    <row r="21" spans="2:8" x14ac:dyDescent="0.35">
      <c r="F21" s="5">
        <f t="shared" si="2"/>
        <v>4.5</v>
      </c>
      <c r="G21" s="5">
        <f t="shared" si="0"/>
        <v>5.113166118338439E-13</v>
      </c>
      <c r="H21" s="5">
        <f t="shared" si="1"/>
        <v>1.3416847726325559E-3</v>
      </c>
    </row>
    <row r="22" spans="2:8" x14ac:dyDescent="0.35">
      <c r="F22" s="5">
        <f t="shared" si="2"/>
        <v>4.75</v>
      </c>
      <c r="G22" s="5">
        <f t="shared" si="0"/>
        <v>1.1021035547402465E-12</v>
      </c>
      <c r="H22" s="5">
        <f t="shared" si="1"/>
        <v>1.4765366822380368E-3</v>
      </c>
    </row>
    <row r="23" spans="2:8" x14ac:dyDescent="0.35">
      <c r="F23" s="5">
        <f t="shared" si="2"/>
        <v>5</v>
      </c>
      <c r="G23" s="5">
        <f t="shared" si="0"/>
        <v>2.3488518104845343E-12</v>
      </c>
      <c r="H23" s="5">
        <f t="shared" si="1"/>
        <v>1.622923139732892E-3</v>
      </c>
    </row>
    <row r="24" spans="2:8" x14ac:dyDescent="0.35">
      <c r="C24" s="5">
        <f>1/(C$16*SQRT(2*$B$19))</f>
        <v>0.16949008437211935</v>
      </c>
      <c r="F24" s="5">
        <f t="shared" si="2"/>
        <v>5.25</v>
      </c>
      <c r="G24" s="5">
        <f t="shared" si="0"/>
        <v>4.9498216023370479E-12</v>
      </c>
      <c r="H24" s="5">
        <f t="shared" si="1"/>
        <v>1.7816058328848263E-3</v>
      </c>
    </row>
    <row r="25" spans="2:8" x14ac:dyDescent="0.35">
      <c r="B25" s="16"/>
      <c r="C25" s="6">
        <f>C15</f>
        <v>21.644444444444449</v>
      </c>
      <c r="F25" s="5">
        <f t="shared" si="2"/>
        <v>5.5</v>
      </c>
      <c r="G25" s="5">
        <f t="shared" si="0"/>
        <v>1.0313930237203211E-11</v>
      </c>
      <c r="H25" s="5">
        <f t="shared" si="1"/>
        <v>1.9533733619679478E-3</v>
      </c>
    </row>
    <row r="26" spans="2:8" x14ac:dyDescent="0.35">
      <c r="C26" s="6">
        <f>C16</f>
        <v>2.3537794666828171</v>
      </c>
      <c r="F26" s="5">
        <f t="shared" si="2"/>
        <v>5.75</v>
      </c>
      <c r="G26" s="5">
        <f t="shared" si="0"/>
        <v>2.1250029946424929E-11</v>
      </c>
      <c r="H26" s="5">
        <f t="shared" si="1"/>
        <v>2.1390397626984943E-3</v>
      </c>
    </row>
    <row r="27" spans="2:8" x14ac:dyDescent="0.35">
      <c r="F27" s="5">
        <f t="shared" si="2"/>
        <v>6</v>
      </c>
      <c r="G27" s="5">
        <f t="shared" si="0"/>
        <v>4.3290800580057784E-11</v>
      </c>
      <c r="H27" s="5">
        <f t="shared" si="1"/>
        <v>2.3394427203260707E-3</v>
      </c>
    </row>
    <row r="28" spans="2:8" x14ac:dyDescent="0.35">
      <c r="B28" s="16"/>
      <c r="C28" s="5">
        <f>SQRT(2)*C24*ABS(C16)*SQRT(B19)</f>
        <v>1</v>
      </c>
      <c r="F28" s="5">
        <f t="shared" si="2"/>
        <v>6.25</v>
      </c>
      <c r="G28" s="5">
        <f t="shared" si="0"/>
        <v>8.7203196031070768E-11</v>
      </c>
      <c r="H28" s="5">
        <f t="shared" si="1"/>
        <v>2.5554414590612941E-3</v>
      </c>
    </row>
    <row r="29" spans="2:8" x14ac:dyDescent="0.35">
      <c r="F29" s="5">
        <f t="shared" si="2"/>
        <v>6.5</v>
      </c>
      <c r="G29" s="5">
        <f t="shared" si="0"/>
        <v>1.7368803477339871E-10</v>
      </c>
      <c r="H29" s="5">
        <f t="shared" si="1"/>
        <v>2.7879142924621412E-3</v>
      </c>
    </row>
    <row r="30" spans="2:8" x14ac:dyDescent="0.35">
      <c r="F30" s="5">
        <f t="shared" si="2"/>
        <v>6.75</v>
      </c>
      <c r="G30" s="5">
        <f t="shared" si="0"/>
        <v>3.4206458630829802E-10</v>
      </c>
      <c r="H30" s="5">
        <f t="shared" si="1"/>
        <v>3.0377558221288234E-3</v>
      </c>
    </row>
    <row r="31" spans="2:8" x14ac:dyDescent="0.35">
      <c r="F31" s="5">
        <f t="shared" si="2"/>
        <v>7</v>
      </c>
      <c r="G31" s="5">
        <f t="shared" si="0"/>
        <v>6.6611166851245782E-10</v>
      </c>
      <c r="H31" s="5">
        <f t="shared" si="1"/>
        <v>3.3058737740778448E-3</v>
      </c>
    </row>
    <row r="32" spans="2:8" x14ac:dyDescent="0.35">
      <c r="F32" s="5">
        <f t="shared" si="2"/>
        <v>7.25</v>
      </c>
      <c r="G32" s="5">
        <f t="shared" si="0"/>
        <v>1.28258655359185E-9</v>
      </c>
      <c r="H32" s="5">
        <f t="shared" si="1"/>
        <v>3.5931854644833815E-3</v>
      </c>
    </row>
    <row r="33" spans="6:8" x14ac:dyDescent="0.35">
      <c r="F33" s="5">
        <f t="shared" si="2"/>
        <v>7.5</v>
      </c>
      <c r="G33" s="5">
        <f t="shared" si="0"/>
        <v>2.4418952929214261E-9</v>
      </c>
      <c r="H33" s="5">
        <f t="shared" si="1"/>
        <v>3.9006138890885504E-3</v>
      </c>
    </row>
    <row r="34" spans="6:8" x14ac:dyDescent="0.35">
      <c r="F34" s="5">
        <f t="shared" si="2"/>
        <v>7.75</v>
      </c>
      <c r="G34" s="5">
        <f t="shared" si="0"/>
        <v>4.5969322901465663E-9</v>
      </c>
      <c r="H34" s="5">
        <f t="shared" si="1"/>
        <v>4.2290834334966785E-3</v>
      </c>
    </row>
    <row r="35" spans="6:8" x14ac:dyDescent="0.35">
      <c r="F35" s="5">
        <f t="shared" si="2"/>
        <v>8</v>
      </c>
      <c r="G35" s="5">
        <f t="shared" ref="G35:G66" si="3">1/(C$16*SQRT(2*$B$19))*EXP(-1*($F35-C$15)^2/(2*C$16^2))</f>
        <v>8.5567706217900001E-9</v>
      </c>
      <c r="H35" s="5">
        <f t="shared" ref="H35:H66" si="4">1/(D$16*SQRT(2*$B$19))*EXP(-1*($F35-D$15)^2/(2*D$16^2))</f>
        <v>4.5795152047456078E-3</v>
      </c>
    </row>
    <row r="36" spans="6:8" x14ac:dyDescent="0.35">
      <c r="F36" s="5">
        <f t="shared" si="2"/>
        <v>8.25</v>
      </c>
      <c r="G36" s="5">
        <f t="shared" si="3"/>
        <v>1.5748978404086332E-8</v>
      </c>
      <c r="H36" s="5">
        <f t="shared" si="4"/>
        <v>4.9528219880339685E-3</v>
      </c>
    </row>
    <row r="37" spans="6:8" x14ac:dyDescent="0.35">
      <c r="F37" s="5">
        <f t="shared" si="2"/>
        <v>8.5</v>
      </c>
      <c r="G37" s="5">
        <f t="shared" si="3"/>
        <v>2.8661281116179067E-8</v>
      </c>
      <c r="H37" s="5">
        <f t="shared" si="4"/>
        <v>5.3499028361906819E-3</v>
      </c>
    </row>
    <row r="38" spans="6:8" x14ac:dyDescent="0.35">
      <c r="F38" s="5">
        <f t="shared" si="2"/>
        <v>8.75</v>
      </c>
      <c r="G38" s="5">
        <f t="shared" si="3"/>
        <v>5.1575034147100653E-8</v>
      </c>
      <c r="H38" s="5">
        <f t="shared" si="4"/>
        <v>5.7716373034356555E-3</v>
      </c>
    </row>
    <row r="39" spans="6:8" x14ac:dyDescent="0.35">
      <c r="F39" s="5">
        <f t="shared" si="2"/>
        <v>9</v>
      </c>
      <c r="G39" s="5">
        <f t="shared" si="3"/>
        <v>9.1766499091514657E-8</v>
      </c>
      <c r="H39" s="5">
        <f t="shared" si="4"/>
        <v>6.2188793391449318E-3</v>
      </c>
    </row>
    <row r="40" spans="6:8" x14ac:dyDescent="0.35">
      <c r="F40" s="5">
        <f t="shared" si="2"/>
        <v>9.25</v>
      </c>
      <c r="G40" s="5">
        <f t="shared" si="3"/>
        <v>1.6144682813541602E-7</v>
      </c>
      <c r="H40" s="5">
        <f t="shared" si="4"/>
        <v>6.6924508616754167E-3</v>
      </c>
    </row>
    <row r="41" spans="6:8" x14ac:dyDescent="0.35">
      <c r="F41" s="5">
        <f t="shared" si="2"/>
        <v>9.5</v>
      </c>
      <c r="G41" s="5">
        <f t="shared" si="3"/>
        <v>2.8085074780106573E-7</v>
      </c>
      <c r="H41" s="5">
        <f t="shared" si="4"/>
        <v>7.1931350367872718E-3</v>
      </c>
    </row>
    <row r="42" spans="6:8" x14ac:dyDescent="0.35">
      <c r="F42" s="5">
        <f t="shared" si="2"/>
        <v>9.75</v>
      </c>
      <c r="G42" s="5">
        <f t="shared" si="3"/>
        <v>4.8308368016554546E-7</v>
      </c>
      <c r="H42" s="5">
        <f t="shared" si="4"/>
        <v>7.7216692897846516E-3</v>
      </c>
    </row>
    <row r="43" spans="6:8" x14ac:dyDescent="0.35">
      <c r="F43" s="5">
        <f t="shared" si="2"/>
        <v>10</v>
      </c>
      <c r="G43" s="5">
        <f t="shared" si="3"/>
        <v>8.2161784203990777E-7</v>
      </c>
      <c r="H43" s="5">
        <f t="shared" si="4"/>
        <v>8.2787380851329587E-3</v>
      </c>
    </row>
    <row r="44" spans="6:8" x14ac:dyDescent="0.35">
      <c r="F44" s="5">
        <f t="shared" si="2"/>
        <v>10.25</v>
      </c>
      <c r="G44" s="5">
        <f t="shared" si="3"/>
        <v>1.381713724217016E-6</v>
      </c>
      <c r="H44" s="5">
        <f t="shared" si="4"/>
        <v>8.8649655119529235E-3</v>
      </c>
    </row>
    <row r="45" spans="6:8" x14ac:dyDescent="0.35">
      <c r="F45" s="5">
        <f t="shared" si="2"/>
        <v>10.5</v>
      </c>
      <c r="G45" s="5">
        <f t="shared" si="3"/>
        <v>2.297560705555255E-6</v>
      </c>
      <c r="H45" s="5">
        <f t="shared" si="4"/>
        <v>9.4809077183859048E-3</v>
      </c>
    </row>
    <row r="46" spans="6:8" x14ac:dyDescent="0.35">
      <c r="F46" s="5">
        <f t="shared" si="2"/>
        <v>10.75</v>
      </c>
      <c r="G46" s="5">
        <f t="shared" si="3"/>
        <v>3.7776057670209076E-6</v>
      </c>
      <c r="H46" s="5">
        <f t="shared" si="4"/>
        <v>1.0127045242313459E-2</v>
      </c>
    </row>
    <row r="47" spans="6:8" x14ac:dyDescent="0.35">
      <c r="F47" s="5">
        <f t="shared" si="2"/>
        <v>11</v>
      </c>
      <c r="G47" s="5">
        <f t="shared" si="3"/>
        <v>6.141394341438552E-6</v>
      </c>
      <c r="H47" s="5">
        <f t="shared" si="4"/>
        <v>1.080377529023822E-2</v>
      </c>
    </row>
    <row r="48" spans="6:8" x14ac:dyDescent="0.35">
      <c r="F48" s="5">
        <f t="shared" si="2"/>
        <v>11.25</v>
      </c>
      <c r="G48" s="5">
        <f t="shared" si="3"/>
        <v>9.872293318007957E-6</v>
      </c>
      <c r="H48" s="5">
        <f t="shared" si="4"/>
        <v>1.1511404020230594E-2</v>
      </c>
    </row>
    <row r="49" spans="6:8" x14ac:dyDescent="0.35">
      <c r="F49" s="5">
        <f t="shared" si="2"/>
        <v>11.5</v>
      </c>
      <c r="G49" s="5">
        <f t="shared" si="3"/>
        <v>1.5691693988549562E-5</v>
      </c>
      <c r="H49" s="5">
        <f t="shared" si="4"/>
        <v>1.2250138888653464E-2</v>
      </c>
    </row>
    <row r="50" spans="6:8" x14ac:dyDescent="0.35">
      <c r="F50" s="5">
        <f t="shared" si="2"/>
        <v>11.75</v>
      </c>
      <c r="G50" s="5">
        <f t="shared" si="3"/>
        <v>2.4661661022932575E-5</v>
      </c>
      <c r="H50" s="5">
        <f t="shared" si="4"/>
        <v>1.3020081123831111E-2</v>
      </c>
    </row>
    <row r="51" spans="6:8" x14ac:dyDescent="0.35">
      <c r="F51" s="5">
        <f t="shared" si="2"/>
        <v>12</v>
      </c>
      <c r="G51" s="5">
        <f t="shared" si="3"/>
        <v>3.8324414791842605E-5</v>
      </c>
      <c r="H51" s="5">
        <f t="shared" si="4"/>
        <v>1.3821218392865301E-2</v>
      </c>
    </row>
    <row r="52" spans="6:8" x14ac:dyDescent="0.35">
      <c r="F52" s="5">
        <f t="shared" si="2"/>
        <v>12.25</v>
      </c>
      <c r="G52" s="5">
        <f t="shared" si="3"/>
        <v>5.88883592199583E-5</v>
      </c>
      <c r="H52" s="5">
        <f t="shared" si="4"/>
        <v>1.4653417730358057E-2</v>
      </c>
    </row>
    <row r="53" spans="6:8" x14ac:dyDescent="0.35">
      <c r="F53" s="5">
        <f t="shared" si="2"/>
        <v>12.5</v>
      </c>
      <c r="G53" s="5">
        <f t="shared" si="3"/>
        <v>8.9471370528828131E-5</v>
      </c>
      <c r="H53" s="5">
        <f t="shared" si="4"/>
        <v>1.551641879981693E-2</v>
      </c>
    </row>
    <row r="54" spans="6:8" x14ac:dyDescent="0.35">
      <c r="F54" s="5">
        <f t="shared" si="2"/>
        <v>12.75</v>
      </c>
      <c r="G54" s="5">
        <f t="shared" si="3"/>
        <v>1.3441243227968399E-4</v>
      </c>
      <c r="H54" s="5">
        <f t="shared" si="4"/>
        <v>1.6409827559936582E-2</v>
      </c>
    </row>
    <row r="55" spans="6:8" x14ac:dyDescent="0.35">
      <c r="F55" s="5">
        <f t="shared" si="2"/>
        <v>13</v>
      </c>
      <c r="G55" s="5">
        <f t="shared" si="3"/>
        <v>1.9966203999950826E-4</v>
      </c>
      <c r="H55" s="5">
        <f t="shared" si="4"/>
        <v>1.7333110408717118E-2</v>
      </c>
    </row>
    <row r="56" spans="6:8" x14ac:dyDescent="0.35">
      <c r="F56" s="5">
        <f t="shared" si="2"/>
        <v>13.25</v>
      </c>
      <c r="G56" s="5">
        <f t="shared" si="3"/>
        <v>2.9325962996260983E-4</v>
      </c>
      <c r="H56" s="5">
        <f t="shared" si="4"/>
        <v>1.828558887844603E-2</v>
      </c>
    </row>
    <row r="57" spans="6:8" x14ac:dyDescent="0.35">
      <c r="F57" s="5">
        <f t="shared" si="2"/>
        <v>13.5</v>
      </c>
      <c r="G57" s="5">
        <f t="shared" si="3"/>
        <v>4.2590209309840792E-4</v>
      </c>
      <c r="H57" s="5">
        <f t="shared" si="4"/>
        <v>1.9266434953894965E-2</v>
      </c>
    </row>
    <row r="58" spans="6:8" x14ac:dyDescent="0.35">
      <c r="F58" s="5">
        <f t="shared" si="2"/>
        <v>13.75</v>
      </c>
      <c r="G58" s="5">
        <f t="shared" si="3"/>
        <v>6.1160070963092554E-4</v>
      </c>
      <c r="H58" s="5">
        <f t="shared" si="4"/>
        <v>2.0274667084628682E-2</v>
      </c>
    </row>
    <row r="59" spans="6:8" x14ac:dyDescent="0.35">
      <c r="F59" s="5">
        <f t="shared" si="2"/>
        <v>14</v>
      </c>
      <c r="G59" s="5">
        <f t="shared" si="3"/>
        <v>8.6841416929154451E-4</v>
      </c>
      <c r="H59" s="5">
        <f t="shared" si="4"/>
        <v>2.130914696006456E-2</v>
      </c>
    </row>
    <row r="60" spans="6:8" x14ac:dyDescent="0.35">
      <c r="F60" s="5">
        <f t="shared" si="2"/>
        <v>14.25</v>
      </c>
      <c r="G60" s="5">
        <f t="shared" si="3"/>
        <v>1.2192325125419123E-3</v>
      </c>
      <c r="H60" s="5">
        <f t="shared" si="4"/>
        <v>2.2368577112837931E-2</v>
      </c>
    </row>
    <row r="61" spans="6:8" x14ac:dyDescent="0.35">
      <c r="F61" s="5">
        <f t="shared" si="2"/>
        <v>14.5</v>
      </c>
      <c r="G61" s="5">
        <f t="shared" si="3"/>
        <v>1.692570953382756E-3</v>
      </c>
      <c r="H61" s="5">
        <f t="shared" si="4"/>
        <v>2.3451499412111554E-2</v>
      </c>
    </row>
    <row r="62" spans="6:8" x14ac:dyDescent="0.35">
      <c r="F62" s="5">
        <f t="shared" si="2"/>
        <v>14.75</v>
      </c>
      <c r="G62" s="5">
        <f t="shared" si="3"/>
        <v>2.3233141954145191E-3</v>
      </c>
      <c r="H62" s="5">
        <f t="shared" si="4"/>
        <v>2.4556294503718216E-2</v>
      </c>
    </row>
    <row r="63" spans="6:8" x14ac:dyDescent="0.35">
      <c r="F63" s="5">
        <f t="shared" si="2"/>
        <v>15</v>
      </c>
      <c r="G63" s="5">
        <f t="shared" si="3"/>
        <v>3.1533321768051079E-3</v>
      </c>
      <c r="H63" s="5">
        <f t="shared" si="4"/>
        <v>2.5681182248454539E-2</v>
      </c>
    </row>
    <row r="64" spans="6:8" x14ac:dyDescent="0.35">
      <c r="F64" s="5">
        <f t="shared" si="2"/>
        <v>15.25</v>
      </c>
      <c r="G64" s="5">
        <f t="shared" si="3"/>
        <v>4.231868975467604E-3</v>
      </c>
      <c r="H64" s="5">
        <f t="shared" si="4"/>
        <v>2.6824223203474294E-2</v>
      </c>
    </row>
    <row r="65" spans="6:8" x14ac:dyDescent="0.35">
      <c r="F65" s="5">
        <f t="shared" si="2"/>
        <v>15.5</v>
      </c>
      <c r="G65" s="5">
        <f t="shared" si="3"/>
        <v>5.6155903284660531E-3</v>
      </c>
      <c r="H65" s="5">
        <f t="shared" si="4"/>
        <v>2.7983321184594803E-2</v>
      </c>
    </row>
    <row r="66" spans="6:8" x14ac:dyDescent="0.35">
      <c r="F66" s="5">
        <f t="shared" si="2"/>
        <v>15.75</v>
      </c>
      <c r="G66" s="5">
        <f t="shared" si="3"/>
        <v>7.3681648850882032E-3</v>
      </c>
      <c r="H66" s="5">
        <f t="shared" si="4"/>
        <v>2.9156226939474689E-2</v>
      </c>
    </row>
    <row r="67" spans="6:8" x14ac:dyDescent="0.35">
      <c r="F67" s="5">
        <f t="shared" si="2"/>
        <v>16</v>
      </c>
      <c r="G67" s="5">
        <f t="shared" ref="G67:G98" si="5">1/(C$16*SQRT(2*$B$19))*EXP(-1*($F67-C$15)^2/(2*C$16^2))</f>
        <v>9.5592532761347351E-3</v>
      </c>
      <c r="H67" s="5">
        <f t="shared" ref="H67:H98" si="6">1/(D$16*SQRT(2*$B$19))*EXP(-1*($F67-D$15)^2/(2*D$16^2))</f>
        <v>3.0340542953102744E-2</v>
      </c>
    </row>
    <row r="68" spans="6:8" x14ac:dyDescent="0.35">
      <c r="F68" s="5">
        <f t="shared" si="2"/>
        <v>16.25</v>
      </c>
      <c r="G68" s="5">
        <f t="shared" si="5"/>
        <v>1.2262790682277881E-2</v>
      </c>
      <c r="H68" s="5">
        <f t="shared" si="6"/>
        <v>3.1533729397922268E-2</v>
      </c>
    </row>
    <row r="69" spans="6:8" x14ac:dyDescent="0.35">
      <c r="F69" s="5">
        <f t="shared" ref="F69:F132" si="7">F68+0.25</f>
        <v>16.5</v>
      </c>
      <c r="G69" s="5">
        <f t="shared" si="5"/>
        <v>1.5554475668306948E-2</v>
      </c>
      <c r="H69" s="5">
        <f t="shared" si="6"/>
        <v>3.2733111231281413E-2</v>
      </c>
    </row>
    <row r="70" spans="6:8" x14ac:dyDescent="0.35">
      <c r="F70" s="5">
        <f t="shared" si="7"/>
        <v>16.75</v>
      </c>
      <c r="G70" s="5">
        <f t="shared" si="5"/>
        <v>1.950842240803002E-2</v>
      </c>
      <c r="H70" s="5">
        <f t="shared" si="6"/>
        <v>3.393588643283571E-2</v>
      </c>
    </row>
    <row r="71" spans="6:8" x14ac:dyDescent="0.35">
      <c r="F71" s="5">
        <f t="shared" si="7"/>
        <v>17</v>
      </c>
      <c r="G71" s="5">
        <f t="shared" si="5"/>
        <v>2.4192995207030523E-2</v>
      </c>
      <c r="H71" s="5">
        <f t="shared" si="6"/>
        <v>3.5139135364130519E-2</v>
      </c>
    </row>
    <row r="72" spans="6:8" x14ac:dyDescent="0.35">
      <c r="F72" s="5">
        <f t="shared" si="7"/>
        <v>17.25</v>
      </c>
      <c r="G72" s="5">
        <f t="shared" si="5"/>
        <v>2.9665921433292178E-2</v>
      </c>
      <c r="H72" s="5">
        <f t="shared" si="6"/>
        <v>3.6339831221964165E-2</v>
      </c>
    </row>
    <row r="73" spans="6:8" x14ac:dyDescent="0.35">
      <c r="F73" s="5">
        <f t="shared" si="7"/>
        <v>17.5</v>
      </c>
      <c r="G73" s="5">
        <f t="shared" si="5"/>
        <v>3.5968867089341029E-2</v>
      </c>
      <c r="H73" s="5">
        <f t="shared" si="6"/>
        <v>3.7534851546389268E-2</v>
      </c>
    </row>
    <row r="74" spans="6:8" x14ac:dyDescent="0.35">
      <c r="F74" s="5">
        <f t="shared" si="7"/>
        <v>17.75</v>
      </c>
      <c r="G74" s="5">
        <f t="shared" si="5"/>
        <v>4.3121751247112899E-2</v>
      </c>
      <c r="H74" s="5">
        <f t="shared" si="6"/>
        <v>3.8720990733467499E-2</v>
      </c>
    </row>
    <row r="75" spans="6:8" x14ac:dyDescent="0.35">
      <c r="F75" s="5">
        <f t="shared" si="7"/>
        <v>18</v>
      </c>
      <c r="G75" s="5">
        <f t="shared" si="5"/>
        <v>5.1117162107026284E-2</v>
      </c>
      <c r="H75" s="5">
        <f t="shared" si="6"/>
        <v>3.9894973492274381E-2</v>
      </c>
    </row>
    <row r="76" spans="6:8" x14ac:dyDescent="0.35">
      <c r="F76" s="5">
        <f t="shared" si="7"/>
        <v>18.25</v>
      </c>
      <c r="G76" s="5">
        <f t="shared" si="5"/>
        <v>5.9915307683443143E-2</v>
      </c>
      <c r="H76" s="5">
        <f t="shared" si="6"/>
        <v>4.1053469175280952E-2</v>
      </c>
    </row>
    <row r="77" spans="6:8" x14ac:dyDescent="0.35">
      <c r="F77" s="5">
        <f t="shared" si="7"/>
        <v>18.5</v>
      </c>
      <c r="G77" s="5">
        <f t="shared" si="5"/>
        <v>6.943997677597874E-2</v>
      </c>
      <c r="H77" s="5">
        <f t="shared" si="6"/>
        <v>4.2193106901243289E-2</v>
      </c>
    </row>
    <row r="78" spans="6:8" x14ac:dyDescent="0.35">
      <c r="F78" s="5">
        <f t="shared" si="7"/>
        <v>18.75</v>
      </c>
      <c r="G78" s="5">
        <f t="shared" si="5"/>
        <v>7.9575990665168683E-2</v>
      </c>
      <c r="H78" s="5">
        <f t="shared" si="6"/>
        <v>4.3310491380235773E-2</v>
      </c>
    </row>
    <row r="79" spans="6:8" x14ac:dyDescent="0.35">
      <c r="F79" s="5">
        <f t="shared" si="7"/>
        <v>19</v>
      </c>
      <c r="G79" s="5">
        <f t="shared" si="5"/>
        <v>9.0168585140708565E-2</v>
      </c>
      <c r="H79" s="5">
        <f t="shared" si="6"/>
        <v>4.4402219341591422E-2</v>
      </c>
    </row>
    <row r="80" spans="6:8" x14ac:dyDescent="0.35">
      <c r="F80" s="5">
        <f t="shared" si="7"/>
        <v>19.25</v>
      </c>
      <c r="G80" s="5">
        <f t="shared" si="5"/>
        <v>0.10102507237602917</v>
      </c>
      <c r="H80" s="5">
        <f t="shared" si="6"/>
        <v>4.5464896457383074E-2</v>
      </c>
    </row>
    <row r="81" spans="4:8" x14ac:dyDescent="0.35">
      <c r="F81" s="5">
        <f t="shared" si="7"/>
        <v>19.5</v>
      </c>
      <c r="G81" s="5">
        <f t="shared" si="5"/>
        <v>0.1119189944284015</v>
      </c>
      <c r="H81" s="5">
        <f t="shared" si="6"/>
        <v>4.6495154646804315E-2</v>
      </c>
    </row>
    <row r="82" spans="4:8" x14ac:dyDescent="0.35">
      <c r="F82" s="5">
        <f t="shared" si="7"/>
        <v>19.75</v>
      </c>
      <c r="G82" s="5">
        <f t="shared" si="5"/>
        <v>0.12259680232310186</v>
      </c>
      <c r="H82" s="5">
        <f t="shared" si="6"/>
        <v>4.7489669640495703E-2</v>
      </c>
    </row>
    <row r="83" spans="4:8" x14ac:dyDescent="0.35">
      <c r="F83" s="5">
        <f t="shared" si="7"/>
        <v>20</v>
      </c>
      <c r="G83" s="5">
        <f t="shared" si="5"/>
        <v>0.13278689016645676</v>
      </c>
      <c r="H83" s="5">
        <f t="shared" si="6"/>
        <v>4.8445178678605219E-2</v>
      </c>
    </row>
    <row r="84" spans="4:8" x14ac:dyDescent="0.35">
      <c r="F84" s="5">
        <f t="shared" si="7"/>
        <v>20.25</v>
      </c>
      <c r="G84" s="5">
        <f t="shared" si="5"/>
        <v>0.14221060082721246</v>
      </c>
      <c r="H84" s="5">
        <f t="shared" si="6"/>
        <v>4.9358498212258295E-2</v>
      </c>
    </row>
    <row r="85" spans="4:8" x14ac:dyDescent="0.35">
      <c r="F85" s="5">
        <f t="shared" si="7"/>
        <v>20.5</v>
      </c>
      <c r="G85" s="5">
        <f t="shared" si="5"/>
        <v>0.15059461989429843</v>
      </c>
      <c r="H85" s="5">
        <f t="shared" si="6"/>
        <v>5.0226541475214131E-2</v>
      </c>
    </row>
    <row r="86" spans="4:8" x14ac:dyDescent="0.35">
      <c r="F86" s="5">
        <f t="shared" si="7"/>
        <v>20.75</v>
      </c>
      <c r="G86" s="5">
        <f t="shared" si="5"/>
        <v>0.15768401009718355</v>
      </c>
      <c r="H86" s="5">
        <f t="shared" si="6"/>
        <v>5.1046335790862235E-2</v>
      </c>
    </row>
    <row r="87" spans="4:8" x14ac:dyDescent="0.35">
      <c r="F87" s="5">
        <f t="shared" si="7"/>
        <v>21</v>
      </c>
      <c r="G87" s="5">
        <f t="shared" si="5"/>
        <v>0.16325502941126377</v>
      </c>
      <c r="H87" s="5">
        <f t="shared" si="6"/>
        <v>5.1815039479409644E-2</v>
      </c>
    </row>
    <row r="88" spans="4:8" x14ac:dyDescent="0.35">
      <c r="F88" s="5">
        <f t="shared" si="7"/>
        <v>21.25</v>
      </c>
      <c r="G88" s="5">
        <f t="shared" si="5"/>
        <v>0.16712683818506444</v>
      </c>
      <c r="H88" s="5">
        <f t="shared" si="6"/>
        <v>5.2529958231155006E-2</v>
      </c>
    </row>
    <row r="89" spans="4:8" x14ac:dyDescent="0.35">
      <c r="E89" s="3"/>
      <c r="F89" s="5">
        <f t="shared" si="7"/>
        <v>21.5</v>
      </c>
      <c r="G89" s="5">
        <f t="shared" si="5"/>
        <v>0.16917124229364675</v>
      </c>
      <c r="H89" s="5">
        <f t="shared" si="6"/>
        <v>5.3188560814153164E-2</v>
      </c>
    </row>
    <row r="90" spans="4:8" x14ac:dyDescent="0.35">
      <c r="D90" s="9" t="s">
        <v>6</v>
      </c>
      <c r="E90" s="10">
        <f>C15</f>
        <v>21.644444444444449</v>
      </c>
      <c r="F90" s="5">
        <f t="shared" si="7"/>
        <v>21.75</v>
      </c>
      <c r="G90" s="5">
        <f t="shared" si="5"/>
        <v>0.16931974045905535</v>
      </c>
      <c r="H90" s="5">
        <f t="shared" si="6"/>
        <v>5.3788493988339028E-2</v>
      </c>
    </row>
    <row r="91" spans="4:8" x14ac:dyDescent="0.35">
      <c r="F91" s="5">
        <f t="shared" si="7"/>
        <v>22</v>
      </c>
      <c r="G91" s="5">
        <f t="shared" si="5"/>
        <v>0.16756733540160329</v>
      </c>
      <c r="H91" s="5">
        <f t="shared" si="6"/>
        <v>5.4327596503281117E-2</v>
      </c>
    </row>
    <row r="92" spans="4:8" x14ac:dyDescent="0.35">
      <c r="F92" s="5">
        <f t="shared" si="7"/>
        <v>22.25</v>
      </c>
      <c r="G92" s="5">
        <f t="shared" si="5"/>
        <v>0.16397281307371245</v>
      </c>
      <c r="H92" s="5">
        <f t="shared" si="6"/>
        <v>5.4803912063135472E-2</v>
      </c>
    </row>
    <row r="93" spans="4:8" x14ac:dyDescent="0.35">
      <c r="F93" s="5">
        <f t="shared" si="7"/>
        <v>22.5</v>
      </c>
      <c r="G93" s="5">
        <f t="shared" si="5"/>
        <v>0.15865546821388782</v>
      </c>
      <c r="H93" s="5">
        <f t="shared" si="6"/>
        <v>5.521570115001434E-2</v>
      </c>
    </row>
    <row r="94" spans="4:8" x14ac:dyDescent="0.35">
      <c r="F94" s="5">
        <f t="shared" si="7"/>
        <v>22.75</v>
      </c>
      <c r="G94" s="5">
        <f t="shared" si="5"/>
        <v>0.15178853061682179</v>
      </c>
      <c r="H94" s="5">
        <f t="shared" si="6"/>
        <v>5.556145160580029E-2</v>
      </c>
    </row>
    <row r="95" spans="4:8" x14ac:dyDescent="0.35">
      <c r="F95" s="5">
        <f t="shared" si="7"/>
        <v>23</v>
      </c>
      <c r="G95" s="5">
        <f t="shared" si="5"/>
        <v>0.14358979735711841</v>
      </c>
      <c r="H95" s="5">
        <f t="shared" si="6"/>
        <v>5.5839887882338651E-2</v>
      </c>
    </row>
    <row r="96" spans="4:8" x14ac:dyDescent="0.35">
      <c r="F96" s="5">
        <f t="shared" si="7"/>
        <v>23.25</v>
      </c>
      <c r="G96" s="5">
        <f t="shared" si="5"/>
        <v>0.13431017730717007</v>
      </c>
      <c r="H96" s="5">
        <f t="shared" si="6"/>
        <v>5.6049978880828633E-2</v>
      </c>
    </row>
    <row r="97" spans="4:8" x14ac:dyDescent="0.35">
      <c r="F97" s="5">
        <f t="shared" si="7"/>
        <v>23.5</v>
      </c>
      <c r="G97" s="5">
        <f t="shared" si="5"/>
        <v>0.1242209871950497</v>
      </c>
      <c r="H97" s="5">
        <f t="shared" si="6"/>
        <v>5.619094431299148E-2</v>
      </c>
    </row>
    <row r="98" spans="4:8" x14ac:dyDescent="0.35">
      <c r="F98" s="5">
        <f t="shared" si="7"/>
        <v>23.75</v>
      </c>
      <c r="G98" s="5">
        <f t="shared" si="5"/>
        <v>0.11360089271169251</v>
      </c>
      <c r="H98" s="5">
        <f t="shared" si="6"/>
        <v>5.6262259529097788E-2</v>
      </c>
    </row>
    <row r="99" spans="4:8" x14ac:dyDescent="0.35">
      <c r="D99" s="7" t="s">
        <v>7</v>
      </c>
      <c r="E99" s="8">
        <f>D15</f>
        <v>23.880000000000003</v>
      </c>
      <c r="F99" s="5">
        <f t="shared" si="7"/>
        <v>24</v>
      </c>
      <c r="G99" s="5">
        <f t="shared" ref="G99:G130" si="8">1/(C$16*SQRT(2*$B$19))*EXP(-1*($F99-C$15)^2/(2*C$16^2))</f>
        <v>0.10272336231307444</v>
      </c>
      <c r="H99" s="5">
        <f t="shared" ref="H99:H130" si="9">1/(D$16*SQRT(2*$B$19))*EXP(-1*($F99-D$15)^2/(2*D$16^2))</f>
        <v>5.626365877104865E-2</v>
      </c>
    </row>
    <row r="100" spans="4:8" x14ac:dyDescent="0.35">
      <c r="F100" s="5">
        <f t="shared" si="7"/>
        <v>24.25</v>
      </c>
      <c r="G100" s="5">
        <f t="shared" si="8"/>
        <v>9.1845402591006015E-2</v>
      </c>
      <c r="H100" s="5">
        <f t="shared" si="9"/>
        <v>5.6195136822283408E-2</v>
      </c>
    </row>
    <row r="101" spans="4:8" x14ac:dyDescent="0.35">
      <c r="F101" s="5">
        <f t="shared" si="7"/>
        <v>24.5</v>
      </c>
      <c r="G101" s="5">
        <f t="shared" si="8"/>
        <v>8.1198186965558555E-2</v>
      </c>
      <c r="H101" s="5">
        <f t="shared" si="9"/>
        <v>5.6056949040179667E-2</v>
      </c>
    </row>
    <row r="102" spans="4:8" x14ac:dyDescent="0.35">
      <c r="F102" s="5">
        <f t="shared" si="7"/>
        <v>24.75</v>
      </c>
      <c r="G102" s="5">
        <f t="shared" si="8"/>
        <v>7.0979993670164096E-2</v>
      </c>
      <c r="H102" s="5">
        <f t="shared" si="9"/>
        <v>5.5849609770663791E-2</v>
      </c>
    </row>
    <row r="103" spans="4:8" x14ac:dyDescent="0.35">
      <c r="F103" s="5">
        <f t="shared" si="7"/>
        <v>25</v>
      </c>
      <c r="G103" s="5">
        <f t="shared" si="8"/>
        <v>6.1351656668906213E-2</v>
      </c>
      <c r="H103" s="5">
        <f t="shared" si="9"/>
        <v>5.5573889158806365E-2</v>
      </c>
    </row>
    <row r="104" spans="4:8" x14ac:dyDescent="0.35">
      <c r="F104" s="5">
        <f t="shared" si="7"/>
        <v>25.25</v>
      </c>
      <c r="G104" s="5">
        <f t="shared" si="8"/>
        <v>5.2434526020220452E-2</v>
      </c>
      <c r="H104" s="5">
        <f t="shared" si="9"/>
        <v>5.5230808383079179E-2</v>
      </c>
    </row>
    <row r="105" spans="4:8" x14ac:dyDescent="0.35">
      <c r="F105" s="5">
        <f t="shared" si="7"/>
        <v>25.5</v>
      </c>
      <c r="G105" s="5">
        <f t="shared" si="8"/>
        <v>4.4310751209334281E-2</v>
      </c>
      <c r="H105" s="5">
        <f t="shared" si="9"/>
        <v>5.4821633354543702E-2</v>
      </c>
    </row>
    <row r="106" spans="4:8" x14ac:dyDescent="0.35">
      <c r="F106" s="5">
        <f t="shared" si="7"/>
        <v>25.75</v>
      </c>
      <c r="G106" s="5">
        <f t="shared" si="8"/>
        <v>3.7025556352561252E-2</v>
      </c>
      <c r="H106" s="5">
        <f t="shared" si="9"/>
        <v>5.4347866935375397E-2</v>
      </c>
    </row>
    <row r="107" spans="4:8" x14ac:dyDescent="0.35">
      <c r="F107" s="5">
        <f t="shared" si="7"/>
        <v>26</v>
      </c>
      <c r="G107" s="5">
        <f t="shared" si="8"/>
        <v>3.0591078418979969E-2</v>
      </c>
      <c r="H107" s="5">
        <f t="shared" si="9"/>
        <v>5.3811239743658631E-2</v>
      </c>
    </row>
    <row r="108" spans="4:8" x14ac:dyDescent="0.35">
      <c r="F108" s="5">
        <f t="shared" si="7"/>
        <v>26.25</v>
      </c>
      <c r="G108" s="5">
        <f t="shared" si="8"/>
        <v>2.4991291239718379E-2</v>
      </c>
      <c r="H108" s="5">
        <f t="shared" si="9"/>
        <v>5.3213699623177554E-2</v>
      </c>
    </row>
    <row r="109" spans="4:8" x14ac:dyDescent="0.35">
      <c r="F109" s="5">
        <f t="shared" si="7"/>
        <v>26.5</v>
      </c>
      <c r="G109" s="5">
        <f t="shared" si="8"/>
        <v>2.0187536180663972E-2</v>
      </c>
      <c r="H109" s="5">
        <f t="shared" si="9"/>
        <v>5.2557399867852697E-2</v>
      </c>
    </row>
    <row r="110" spans="4:8" x14ac:dyDescent="0.35">
      <c r="F110" s="5">
        <f t="shared" si="7"/>
        <v>26.75</v>
      </c>
      <c r="G110" s="5">
        <f t="shared" si="8"/>
        <v>1.6124217749449023E-2</v>
      </c>
      <c r="H110" s="5">
        <f t="shared" si="9"/>
        <v>5.1844686300416706E-2</v>
      </c>
    </row>
    <row r="111" spans="4:8" x14ac:dyDescent="0.35">
      <c r="F111" s="5">
        <f t="shared" si="7"/>
        <v>27</v>
      </c>
      <c r="G111" s="5">
        <f t="shared" si="8"/>
        <v>1.273428909139236E-2</v>
      </c>
      <c r="H111" s="5">
        <f t="shared" si="9"/>
        <v>5.107808331378428E-2</v>
      </c>
    </row>
    <row r="112" spans="4:8" x14ac:dyDescent="0.35">
      <c r="F112" s="5">
        <f t="shared" si="7"/>
        <v>27.25</v>
      </c>
      <c r="G112" s="5">
        <f t="shared" si="8"/>
        <v>9.9442370723390495E-3</v>
      </c>
      <c r="H112" s="5">
        <f t="shared" si="9"/>
        <v>5.0260278991263188E-2</v>
      </c>
    </row>
    <row r="113" spans="6:8" x14ac:dyDescent="0.35">
      <c r="F113" s="5">
        <f t="shared" si="7"/>
        <v>27.5</v>
      </c>
      <c r="G113" s="5">
        <f t="shared" si="8"/>
        <v>7.6783684474995336E-3</v>
      </c>
      <c r="H113" s="5">
        <f t="shared" si="9"/>
        <v>4.9394109428204706E-2</v>
      </c>
    </row>
    <row r="114" spans="6:8" x14ac:dyDescent="0.35">
      <c r="F114" s="5">
        <f t="shared" si="7"/>
        <v>27.75</v>
      </c>
      <c r="G114" s="5">
        <f t="shared" si="8"/>
        <v>5.8622878661461998E-3</v>
      </c>
      <c r="H114" s="5">
        <f t="shared" si="9"/>
        <v>4.8482542382845946E-2</v>
      </c>
    </row>
    <row r="115" spans="6:8" x14ac:dyDescent="0.35">
      <c r="F115" s="5">
        <f t="shared" si="7"/>
        <v>28</v>
      </c>
      <c r="G115" s="5">
        <f t="shared" si="8"/>
        <v>4.4255377247994108E-3</v>
      </c>
      <c r="H115" s="5">
        <f t="shared" si="9"/>
        <v>4.7528660387915984E-2</v>
      </c>
    </row>
    <row r="116" spans="6:8" x14ac:dyDescent="0.35">
      <c r="F116" s="5">
        <f t="shared" si="7"/>
        <v>28.25</v>
      </c>
      <c r="G116" s="5">
        <f t="shared" si="8"/>
        <v>3.3034342546356225E-3</v>
      </c>
      <c r="H116" s="5">
        <f t="shared" si="9"/>
        <v>4.6535643457039338E-2</v>
      </c>
    </row>
    <row r="117" spans="6:8" x14ac:dyDescent="0.35">
      <c r="F117" s="5">
        <f t="shared" si="7"/>
        <v>28.5</v>
      </c>
      <c r="G117" s="5">
        <f t="shared" si="8"/>
        <v>2.43818133651024E-3</v>
      </c>
      <c r="H117" s="5">
        <f t="shared" si="9"/>
        <v>4.5506751521070608E-2</v>
      </c>
    </row>
    <row r="118" spans="6:8" x14ac:dyDescent="0.35">
      <c r="F118" s="5">
        <f t="shared" si="7"/>
        <v>28.75</v>
      </c>
      <c r="G118" s="5">
        <f t="shared" si="8"/>
        <v>1.7793732252170849E-3</v>
      </c>
      <c r="H118" s="5">
        <f t="shared" si="9"/>
        <v>4.4445306729244141E-2</v>
      </c>
    </row>
    <row r="119" spans="6:8" x14ac:dyDescent="0.35">
      <c r="F119" s="5">
        <f t="shared" si="7"/>
        <v>29</v>
      </c>
      <c r="G119" s="5">
        <f t="shared" si="8"/>
        <v>1.284011206388404E-3</v>
      </c>
      <c r="H119" s="5">
        <f t="shared" si="9"/>
        <v>4.3354675748451525E-2</v>
      </c>
    </row>
    <row r="120" spans="6:8" x14ac:dyDescent="0.35">
      <c r="F120" s="5">
        <f t="shared" si="7"/>
        <v>29.25</v>
      </c>
      <c r="G120" s="5">
        <f t="shared" si="8"/>
        <v>9.1615992535336722E-4</v>
      </c>
      <c r="H120" s="5">
        <f t="shared" si="9"/>
        <v>4.2238252191111623E-2</v>
      </c>
    </row>
    <row r="121" spans="6:8" x14ac:dyDescent="0.35">
      <c r="F121" s="5">
        <f t="shared" si="7"/>
        <v>29.5</v>
      </c>
      <c r="G121" s="5">
        <f t="shared" si="8"/>
        <v>6.4636001423195298E-4</v>
      </c>
      <c r="H121" s="5">
        <f t="shared" si="9"/>
        <v>4.1099439298030858E-2</v>
      </c>
    </row>
    <row r="122" spans="6:8" x14ac:dyDescent="0.35">
      <c r="F122" s="5">
        <f t="shared" si="7"/>
        <v>29.75</v>
      </c>
      <c r="G122" s="5">
        <f t="shared" si="8"/>
        <v>4.5089808078138937E-4</v>
      </c>
      <c r="H122" s="5">
        <f t="shared" si="9"/>
        <v>3.994163299743976E-2</v>
      </c>
    </row>
    <row r="123" spans="6:8" x14ac:dyDescent="0.35">
      <c r="F123" s="5">
        <f t="shared" si="7"/>
        <v>30</v>
      </c>
      <c r="G123" s="5">
        <f t="shared" si="8"/>
        <v>3.1101619633342711E-4</v>
      </c>
      <c r="H123" s="5">
        <f t="shared" si="9"/>
        <v>3.8768205455118061E-2</v>
      </c>
    </row>
    <row r="124" spans="6:8" x14ac:dyDescent="0.35">
      <c r="F124" s="5">
        <f t="shared" si="7"/>
        <v>30.25</v>
      </c>
      <c r="G124" s="5">
        <f t="shared" si="8"/>
        <v>2.1212328238072196E-4</v>
      </c>
      <c r="H124" s="5">
        <f t="shared" si="9"/>
        <v>3.7582489223283257E-2</v>
      </c>
    </row>
    <row r="125" spans="6:8" x14ac:dyDescent="0.35">
      <c r="F125" s="5">
        <f t="shared" si="7"/>
        <v>30.5</v>
      </c>
      <c r="G125" s="5">
        <f t="shared" si="8"/>
        <v>1.4305214880763317E-4</v>
      </c>
      <c r="H125" s="5">
        <f t="shared" si="9"/>
        <v>3.6387762087819006E-2</v>
      </c>
    </row>
    <row r="126" spans="6:8" x14ac:dyDescent="0.35">
      <c r="F126" s="5">
        <f t="shared" si="7"/>
        <v>30.75</v>
      </c>
      <c r="G126" s="5">
        <f t="shared" si="8"/>
        <v>9.5389626189044998E-5</v>
      </c>
      <c r="H126" s="5">
        <f t="shared" si="9"/>
        <v>3.5187232704575515E-2</v>
      </c>
    </row>
    <row r="127" spans="6:8" x14ac:dyDescent="0.35">
      <c r="F127" s="5">
        <f t="shared" si="7"/>
        <v>31</v>
      </c>
      <c r="G127" s="5">
        <f t="shared" si="8"/>
        <v>6.2893913932745546E-5</v>
      </c>
      <c r="H127" s="5">
        <f t="shared" si="9"/>
        <v>3.398402710600093E-2</v>
      </c>
    </row>
    <row r="128" spans="6:8" x14ac:dyDescent="0.35">
      <c r="F128" s="5">
        <f t="shared" si="7"/>
        <v>31.25</v>
      </c>
      <c r="G128" s="5">
        <f t="shared" si="8"/>
        <v>4.1003111218385386E-5</v>
      </c>
      <c r="H128" s="5">
        <f t="shared" si="9"/>
        <v>3.2781176149384972E-2</v>
      </c>
    </row>
    <row r="129" spans="6:8" x14ac:dyDescent="0.35">
      <c r="F129" s="5">
        <f t="shared" si="7"/>
        <v>31.5</v>
      </c>
      <c r="G129" s="5">
        <f t="shared" si="8"/>
        <v>2.6431737612179935E-5</v>
      </c>
      <c r="H129" s="5">
        <f t="shared" si="9"/>
        <v>3.1581603967638393E-2</v>
      </c>
    </row>
    <row r="130" spans="6:8" x14ac:dyDescent="0.35">
      <c r="F130" s="5">
        <f t="shared" si="7"/>
        <v>31.75</v>
      </c>
      <c r="G130" s="5">
        <f t="shared" si="8"/>
        <v>1.68474948265903E-5</v>
      </c>
      <c r="H130" s="5">
        <f t="shared" si="9"/>
        <v>3.0388117472921132E-2</v>
      </c>
    </row>
    <row r="131" spans="6:8" x14ac:dyDescent="0.35">
      <c r="F131" s="5">
        <f t="shared" si="7"/>
        <v>32</v>
      </c>
      <c r="G131" s="5">
        <f t="shared" ref="G131:G162" si="10">1/(C$16*SQRT(2*$B$19))*EXP(-1*($F131-C$15)^2/(2*C$16^2))</f>
        <v>1.0618071928350487E-5</v>
      </c>
      <c r="H131" s="5">
        <f t="shared" ref="H131:H162" si="11">1/(D$16*SQRT(2*$B$19))*EXP(-1*($F131-D$15)^2/(2*D$16^2))</f>
        <v>2.9203396952692084E-2</v>
      </c>
    </row>
    <row r="132" spans="6:8" x14ac:dyDescent="0.35">
      <c r="F132" s="5">
        <f t="shared" si="7"/>
        <v>32.25</v>
      </c>
      <c r="G132" s="5">
        <f t="shared" si="10"/>
        <v>6.6169325602056635E-6</v>
      </c>
      <c r="H132" s="5">
        <f t="shared" si="11"/>
        <v>2.8029987787008027E-2</v>
      </c>
    </row>
    <row r="133" spans="6:8" x14ac:dyDescent="0.35">
      <c r="F133" s="5">
        <f t="shared" ref="F133:F183" si="12">F132+0.25</f>
        <v>32.5</v>
      </c>
      <c r="G133" s="5">
        <f t="shared" si="10"/>
        <v>4.0772605742071295E-6</v>
      </c>
      <c r="H133" s="5">
        <f t="shared" si="11"/>
        <v>2.6870293305265327E-2</v>
      </c>
    </row>
    <row r="134" spans="6:8" x14ac:dyDescent="0.35">
      <c r="F134" s="5">
        <f t="shared" si="12"/>
        <v>32.75</v>
      </c>
      <c r="G134" s="5">
        <f t="shared" si="10"/>
        <v>2.4841678745684337E-6</v>
      </c>
      <c r="H134" s="5">
        <f t="shared" si="11"/>
        <v>2.572656879016854E-2</v>
      </c>
    </row>
    <row r="135" spans="6:8" x14ac:dyDescent="0.35">
      <c r="F135" s="5">
        <f t="shared" si="12"/>
        <v>33</v>
      </c>
      <c r="G135" s="5">
        <f t="shared" si="10"/>
        <v>1.4965599841303655E-6</v>
      </c>
      <c r="H135" s="5">
        <f t="shared" si="11"/>
        <v>2.460091662663022E-2</v>
      </c>
    </row>
    <row r="136" spans="6:8" x14ac:dyDescent="0.35">
      <c r="F136" s="5">
        <f t="shared" si="12"/>
        <v>33.25</v>
      </c>
      <c r="G136" s="5">
        <f t="shared" si="10"/>
        <v>8.9147266313594582E-7</v>
      </c>
      <c r="H136" s="5">
        <f t="shared" si="11"/>
        <v>2.3495282583653486E-2</v>
      </c>
    </row>
    <row r="137" spans="6:8" x14ac:dyDescent="0.35">
      <c r="F137" s="5">
        <f t="shared" si="12"/>
        <v>33.5</v>
      </c>
      <c r="G137" s="5">
        <f t="shared" si="10"/>
        <v>5.250765773758135E-7</v>
      </c>
      <c r="H137" s="5">
        <f t="shared" si="11"/>
        <v>2.2411453208111422E-2</v>
      </c>
    </row>
    <row r="138" spans="6:8" x14ac:dyDescent="0.35">
      <c r="F138" s="5">
        <f t="shared" si="12"/>
        <v>33.75</v>
      </c>
      <c r="G138" s="5">
        <f t="shared" si="10"/>
        <v>3.0580034800128335E-7</v>
      </c>
      <c r="H138" s="5">
        <f t="shared" si="11"/>
        <v>2.1351054300793197E-2</v>
      </c>
    </row>
    <row r="139" spans="6:8" x14ac:dyDescent="0.35">
      <c r="F139" s="5">
        <f t="shared" si="12"/>
        <v>34</v>
      </c>
      <c r="G139" s="5">
        <f t="shared" si="10"/>
        <v>1.760978359303375E-7</v>
      </c>
      <c r="H139" s="5">
        <f t="shared" si="11"/>
        <v>2.0315550437204281E-2</v>
      </c>
    </row>
    <row r="140" spans="6:8" x14ac:dyDescent="0.35">
      <c r="F140" s="5">
        <f t="shared" si="12"/>
        <v>34.25</v>
      </c>
      <c r="G140" s="5">
        <f t="shared" si="10"/>
        <v>1.0026994497900294E-7</v>
      </c>
      <c r="H140" s="5">
        <f t="shared" si="11"/>
        <v>1.930624548844324E-2</v>
      </c>
    </row>
    <row r="141" spans="6:8" x14ac:dyDescent="0.35">
      <c r="F141" s="5">
        <f t="shared" si="12"/>
        <v>34.5</v>
      </c>
      <c r="G141" s="5">
        <f t="shared" si="10"/>
        <v>5.6453158897585217E-8</v>
      </c>
      <c r="H141" s="5">
        <f t="shared" si="11"/>
        <v>1.8324284091076792E-2</v>
      </c>
    </row>
    <row r="142" spans="6:8" x14ac:dyDescent="0.35">
      <c r="F142" s="5">
        <f t="shared" si="12"/>
        <v>34.75</v>
      </c>
      <c r="G142" s="5">
        <f t="shared" si="10"/>
        <v>3.1427253894083138E-8</v>
      </c>
      <c r="H142" s="5">
        <f t="shared" si="11"/>
        <v>1.7370654009331302E-2</v>
      </c>
    </row>
    <row r="143" spans="6:8" x14ac:dyDescent="0.35">
      <c r="F143" s="5">
        <f t="shared" si="12"/>
        <v>35</v>
      </c>
      <c r="G143" s="5">
        <f t="shared" si="10"/>
        <v>1.7299172684877896E-8</v>
      </c>
      <c r="H143" s="5">
        <f t="shared" si="11"/>
        <v>1.6446189328136289E-2</v>
      </c>
    </row>
    <row r="144" spans="6:8" x14ac:dyDescent="0.35">
      <c r="F144" s="5">
        <f t="shared" si="12"/>
        <v>35.25</v>
      </c>
      <c r="G144" s="5">
        <f t="shared" si="10"/>
        <v>9.4155338227122174E-9</v>
      </c>
      <c r="H144" s="5">
        <f t="shared" si="11"/>
        <v>1.5551574411605514E-2</v>
      </c>
    </row>
    <row r="145" spans="6:8" x14ac:dyDescent="0.35">
      <c r="F145" s="5">
        <f t="shared" si="12"/>
        <v>35.5</v>
      </c>
      <c r="G145" s="5">
        <f t="shared" si="10"/>
        <v>5.0671676767249827E-9</v>
      </c>
      <c r="H145" s="5">
        <f t="shared" si="11"/>
        <v>1.4687348558424618E-2</v>
      </c>
    </row>
    <row r="146" spans="6:8" x14ac:dyDescent="0.35">
      <c r="F146" s="5">
        <f t="shared" si="12"/>
        <v>35.75</v>
      </c>
      <c r="G146" s="5">
        <f t="shared" si="10"/>
        <v>2.6964124121906592E-9</v>
      </c>
      <c r="H146" s="5">
        <f t="shared" si="11"/>
        <v>1.3853911283322543E-2</v>
      </c>
    </row>
    <row r="147" spans="6:8" x14ac:dyDescent="0.35">
      <c r="F147" s="5">
        <f t="shared" si="12"/>
        <v>36</v>
      </c>
      <c r="G147" s="5">
        <f t="shared" si="10"/>
        <v>1.4187571839209712E-9</v>
      </c>
      <c r="H147" s="5">
        <f t="shared" si="11"/>
        <v>1.3051528152318834E-2</v>
      </c>
    </row>
    <row r="148" spans="6:8" x14ac:dyDescent="0.35">
      <c r="F148" s="5">
        <f t="shared" si="12"/>
        <v>36.25</v>
      </c>
      <c r="G148" s="5">
        <f t="shared" si="10"/>
        <v>7.3812606848741017E-10</v>
      </c>
      <c r="H148" s="5">
        <f t="shared" si="11"/>
        <v>1.2280337098732171E-2</v>
      </c>
    </row>
    <row r="149" spans="6:8" x14ac:dyDescent="0.35">
      <c r="F149" s="5">
        <f t="shared" si="12"/>
        <v>36.5</v>
      </c>
      <c r="G149" s="5">
        <f t="shared" si="10"/>
        <v>3.7971148010559209E-10</v>
      </c>
      <c r="H149" s="5">
        <f t="shared" si="11"/>
        <v>1.154035514697346E-2</v>
      </c>
    </row>
    <row r="150" spans="6:8" x14ac:dyDescent="0.35">
      <c r="F150" s="5">
        <f t="shared" si="12"/>
        <v>36.75</v>
      </c>
      <c r="G150" s="5">
        <f t="shared" si="10"/>
        <v>1.9314240094539261E-10</v>
      </c>
      <c r="H150" s="5">
        <f t="shared" si="11"/>
        <v>1.0831485471886131E-2</v>
      </c>
    </row>
    <row r="151" spans="6:8" x14ac:dyDescent="0.35">
      <c r="F151" s="5">
        <f t="shared" si="12"/>
        <v>37</v>
      </c>
      <c r="G151" s="5">
        <f t="shared" si="10"/>
        <v>9.7140925745373495E-11</v>
      </c>
      <c r="H151" s="5">
        <f t="shared" si="11"/>
        <v>1.0153524722789223E-2</v>
      </c>
    </row>
    <row r="152" spans="6:8" x14ac:dyDescent="0.35">
      <c r="F152" s="5">
        <f t="shared" si="12"/>
        <v>37.25</v>
      </c>
      <c r="G152" s="5">
        <f t="shared" si="10"/>
        <v>4.830894621646782E-11</v>
      </c>
      <c r="H152" s="5">
        <f t="shared" si="11"/>
        <v>9.5061705433723415E-3</v>
      </c>
    </row>
    <row r="153" spans="6:8" x14ac:dyDescent="0.35">
      <c r="F153" s="5">
        <f t="shared" si="12"/>
        <v>37.5</v>
      </c>
      <c r="G153" s="5">
        <f t="shared" si="10"/>
        <v>2.3754921761239085E-11</v>
      </c>
      <c r="H153" s="5">
        <f t="shared" si="11"/>
        <v>8.8890292211276332E-3</v>
      </c>
    </row>
    <row r="154" spans="6:8" x14ac:dyDescent="0.35">
      <c r="F154" s="5">
        <f t="shared" si="12"/>
        <v>37.75</v>
      </c>
      <c r="G154" s="5">
        <f t="shared" si="10"/>
        <v>1.1549956768035923E-11</v>
      </c>
      <c r="H154" s="5">
        <f t="shared" si="11"/>
        <v>8.3016234030226631E-3</v>
      </c>
    </row>
    <row r="155" spans="6:8" x14ac:dyDescent="0.35">
      <c r="F155" s="5">
        <f t="shared" si="12"/>
        <v>38</v>
      </c>
      <c r="G155" s="5">
        <f t="shared" si="10"/>
        <v>5.5527462433147239E-12</v>
      </c>
      <c r="H155" s="5">
        <f t="shared" si="11"/>
        <v>7.7433998175566593E-3</v>
      </c>
    </row>
    <row r="156" spans="6:8" x14ac:dyDescent="0.35">
      <c r="F156" s="5">
        <f t="shared" si="12"/>
        <v>38.25</v>
      </c>
      <c r="G156" s="5">
        <f t="shared" si="10"/>
        <v>2.6395871734466982E-12</v>
      </c>
      <c r="H156" s="5">
        <f t="shared" si="11"/>
        <v>7.2137369471372724E-3</v>
      </c>
    </row>
    <row r="157" spans="6:8" x14ac:dyDescent="0.35">
      <c r="F157" s="5">
        <f t="shared" si="12"/>
        <v>38.5</v>
      </c>
      <c r="G157" s="5">
        <f t="shared" si="10"/>
        <v>1.2406946391970502E-12</v>
      </c>
      <c r="H157" s="5">
        <f t="shared" si="11"/>
        <v>6.7119525988021816E-3</v>
      </c>
    </row>
    <row r="158" spans="6:8" x14ac:dyDescent="0.35">
      <c r="F158" s="5">
        <f t="shared" si="12"/>
        <v>38.75</v>
      </c>
      <c r="G158" s="5">
        <f t="shared" si="10"/>
        <v>5.7662639220041594E-13</v>
      </c>
      <c r="H158" s="5">
        <f t="shared" si="11"/>
        <v>6.2373113256259426E-3</v>
      </c>
    </row>
    <row r="159" spans="6:8" x14ac:dyDescent="0.35">
      <c r="F159" s="5">
        <f t="shared" si="12"/>
        <v>39</v>
      </c>
      <c r="G159" s="5">
        <f t="shared" si="10"/>
        <v>2.6498716611973014E-13</v>
      </c>
      <c r="H159" s="5">
        <f t="shared" si="11"/>
        <v>5.7890316556357757E-3</v>
      </c>
    </row>
    <row r="160" spans="6:8" x14ac:dyDescent="0.35">
      <c r="F160" s="5">
        <f t="shared" si="12"/>
        <v>39.25</v>
      </c>
      <c r="G160" s="5">
        <f t="shared" si="10"/>
        <v>1.2040814873052174E-13</v>
      </c>
      <c r="H160" s="5">
        <f t="shared" si="11"/>
        <v>5.3662930896508547E-3</v>
      </c>
    </row>
    <row r="161" spans="6:8" x14ac:dyDescent="0.35">
      <c r="F161" s="5">
        <f t="shared" si="12"/>
        <v>39.5</v>
      </c>
      <c r="G161" s="5">
        <f t="shared" si="10"/>
        <v>5.4098799988714347E-14</v>
      </c>
      <c r="H161" s="5">
        <f t="shared" si="11"/>
        <v>4.9682428341010741E-3</v>
      </c>
    </row>
    <row r="162" spans="6:8" x14ac:dyDescent="0.35">
      <c r="F162" s="5">
        <f t="shared" si="12"/>
        <v>39.75</v>
      </c>
      <c r="G162" s="5">
        <f t="shared" si="10"/>
        <v>2.4033670258934657E-14</v>
      </c>
      <c r="H162" s="5">
        <f t="shared" si="11"/>
        <v>4.5940022395197441E-3</v>
      </c>
    </row>
    <row r="163" spans="6:8" x14ac:dyDescent="0.35">
      <c r="F163" s="5">
        <f t="shared" si="12"/>
        <v>40</v>
      </c>
      <c r="G163" s="5">
        <f t="shared" ref="G163:G183" si="13">1/(C$16*SQRT(2*$B$19))*EXP(-1*($F163-C$15)^2/(2*C$16^2))</f>
        <v>1.0557310118208578E-14</v>
      </c>
      <c r="H163" s="5">
        <f t="shared" ref="H163:H183" si="14">1/(D$16*SQRT(2*$B$19))*EXP(-1*($F163-D$15)^2/(2*D$16^2))</f>
        <v>4.2426729199905909E-3</v>
      </c>
    </row>
    <row r="164" spans="6:8" x14ac:dyDescent="0.35">
      <c r="F164" s="5">
        <f t="shared" si="12"/>
        <v>40.25</v>
      </c>
      <c r="G164" s="5">
        <f t="shared" si="13"/>
        <v>4.5855050252623175E-15</v>
      </c>
      <c r="H164" s="5">
        <f t="shared" si="14"/>
        <v>3.9133425333169065E-3</v>
      </c>
    </row>
    <row r="165" spans="6:8" x14ac:dyDescent="0.35">
      <c r="F165" s="5">
        <f t="shared" si="12"/>
        <v>40.5</v>
      </c>
      <c r="G165" s="5">
        <f t="shared" si="13"/>
        <v>1.969344898963283E-15</v>
      </c>
      <c r="H165" s="5">
        <f t="shared" si="14"/>
        <v>3.6050902060292263E-3</v>
      </c>
    </row>
    <row r="166" spans="6:8" x14ac:dyDescent="0.35">
      <c r="F166" s="5">
        <f t="shared" si="12"/>
        <v>40.75</v>
      </c>
      <c r="G166" s="5">
        <f t="shared" si="13"/>
        <v>8.3629038809267096E-16</v>
      </c>
      <c r="H166" s="5">
        <f t="shared" si="14"/>
        <v>3.3169915915206697E-3</v>
      </c>
    </row>
    <row r="167" spans="6:8" x14ac:dyDescent="0.35">
      <c r="F167" s="5">
        <f t="shared" si="12"/>
        <v>41</v>
      </c>
      <c r="G167" s="5">
        <f t="shared" si="13"/>
        <v>3.5115037947004288E-16</v>
      </c>
      <c r="H167" s="5">
        <f t="shared" si="14"/>
        <v>3.0481235535648158E-3</v>
      </c>
    </row>
    <row r="168" spans="6:8" x14ac:dyDescent="0.35">
      <c r="F168" s="5">
        <f t="shared" si="12"/>
        <v>41.25</v>
      </c>
      <c r="G168" s="5">
        <f t="shared" si="13"/>
        <v>1.4579072408667242E-16</v>
      </c>
      <c r="H168" s="5">
        <f t="shared" si="14"/>
        <v>2.7975684712030356E-3</v>
      </c>
    </row>
    <row r="169" spans="6:8" x14ac:dyDescent="0.35">
      <c r="F169" s="5">
        <f t="shared" si="12"/>
        <v>41.5</v>
      </c>
      <c r="G169" s="5">
        <f t="shared" si="13"/>
        <v>5.9850441420593484E-17</v>
      </c>
      <c r="H169" s="5">
        <f t="shared" si="14"/>
        <v>2.5644181644648057E-3</v>
      </c>
    </row>
    <row r="170" spans="6:8" x14ac:dyDescent="0.35">
      <c r="F170" s="5">
        <f t="shared" si="12"/>
        <v>41.75</v>
      </c>
      <c r="G170" s="5">
        <f t="shared" si="13"/>
        <v>2.4294364145831065E-17</v>
      </c>
      <c r="H170" s="5">
        <f t="shared" si="14"/>
        <v>2.3477774435885367E-3</v>
      </c>
    </row>
    <row r="171" spans="6:8" x14ac:dyDescent="0.35">
      <c r="F171" s="5">
        <f t="shared" si="12"/>
        <v>42</v>
      </c>
      <c r="G171" s="5">
        <f t="shared" si="13"/>
        <v>9.7508938754988004E-18</v>
      </c>
      <c r="H171" s="5">
        <f t="shared" si="14"/>
        <v>2.1467672873296769E-3</v>
      </c>
    </row>
    <row r="172" spans="6:8" x14ac:dyDescent="0.35">
      <c r="F172" s="5">
        <f t="shared" si="12"/>
        <v>42.25</v>
      </c>
      <c r="G172" s="5">
        <f t="shared" si="13"/>
        <v>3.8697600501991378E-18</v>
      </c>
      <c r="H172" s="5">
        <f t="shared" si="14"/>
        <v>1.9605276585690345E-3</v>
      </c>
    </row>
    <row r="173" spans="6:8" x14ac:dyDescent="0.35">
      <c r="F173" s="5">
        <f t="shared" si="12"/>
        <v>42.5</v>
      </c>
      <c r="G173" s="5">
        <f t="shared" si="13"/>
        <v>1.518533432441E-18</v>
      </c>
      <c r="H173" s="5">
        <f t="shared" si="14"/>
        <v>1.7882199677637027E-3</v>
      </c>
    </row>
    <row r="174" spans="6:8" x14ac:dyDescent="0.35">
      <c r="F174" s="5">
        <f t="shared" si="12"/>
        <v>42.75</v>
      </c>
      <c r="G174" s="5">
        <f t="shared" si="13"/>
        <v>5.8920360180514358E-19</v>
      </c>
      <c r="H174" s="5">
        <f t="shared" si="14"/>
        <v>1.6290291968155558E-3</v>
      </c>
    </row>
    <row r="175" spans="6:8" x14ac:dyDescent="0.35">
      <c r="F175" s="5">
        <f t="shared" si="12"/>
        <v>43</v>
      </c>
      <c r="G175" s="5">
        <f t="shared" si="13"/>
        <v>2.260513693416858E-19</v>
      </c>
      <c r="H175" s="5">
        <f t="shared" si="14"/>
        <v>1.4821656976715201E-3</v>
      </c>
    </row>
    <row r="176" spans="6:8" x14ac:dyDescent="0.35">
      <c r="F176" s="5">
        <f t="shared" si="12"/>
        <v>43.25</v>
      </c>
      <c r="G176" s="5">
        <f t="shared" si="13"/>
        <v>8.5753055872339391E-20</v>
      </c>
      <c r="H176" s="5">
        <f t="shared" si="14"/>
        <v>1.3468666814223983E-3</v>
      </c>
    </row>
    <row r="177" spans="6:8" x14ac:dyDescent="0.35">
      <c r="F177" s="5">
        <f t="shared" si="12"/>
        <v>43.5</v>
      </c>
      <c r="G177" s="5">
        <f t="shared" si="13"/>
        <v>3.2165683375868186E-20</v>
      </c>
      <c r="H177" s="5">
        <f t="shared" si="14"/>
        <v>1.2223974148424894E-3</v>
      </c>
    </row>
    <row r="178" spans="6:8" x14ac:dyDescent="0.35">
      <c r="F178" s="5">
        <f t="shared" si="12"/>
        <v>43.75</v>
      </c>
      <c r="G178" s="5">
        <f t="shared" si="13"/>
        <v>1.1929896446124499E-20</v>
      </c>
      <c r="H178" s="5">
        <f t="shared" si="14"/>
        <v>1.108052142222435E-3</v>
      </c>
    </row>
    <row r="179" spans="6:8" x14ac:dyDescent="0.35">
      <c r="F179" s="5">
        <f t="shared" si="12"/>
        <v>44</v>
      </c>
      <c r="G179" s="5">
        <f t="shared" si="13"/>
        <v>4.375032456893025E-21</v>
      </c>
      <c r="H179" s="5">
        <f t="shared" si="14"/>
        <v>1.0031547510068219E-3</v>
      </c>
    </row>
    <row r="180" spans="6:8" x14ac:dyDescent="0.35">
      <c r="F180" s="5">
        <f t="shared" si="12"/>
        <v>44.25</v>
      </c>
      <c r="G180" s="5">
        <f t="shared" si="13"/>
        <v>1.5864507656380675E-21</v>
      </c>
      <c r="H180" s="5">
        <f t="shared" si="14"/>
        <v>9.0705920017168889E-4</v>
      </c>
    </row>
    <row r="181" spans="6:8" x14ac:dyDescent="0.35">
      <c r="F181" s="5">
        <f t="shared" si="12"/>
        <v>44.5</v>
      </c>
      <c r="G181" s="5">
        <f t="shared" si="13"/>
        <v>5.6881708453961199E-22</v>
      </c>
      <c r="H181" s="5">
        <f t="shared" si="14"/>
        <v>8.1914973048239986E-4</v>
      </c>
    </row>
    <row r="182" spans="6:8" x14ac:dyDescent="0.35">
      <c r="F182" s="5">
        <f t="shared" si="12"/>
        <v>44.75</v>
      </c>
      <c r="G182" s="5">
        <f t="shared" si="13"/>
        <v>2.0165982199421165E-22</v>
      </c>
      <c r="H182" s="5">
        <f t="shared" si="14"/>
        <v>7.3884087577743207E-4</v>
      </c>
    </row>
    <row r="183" spans="6:8" x14ac:dyDescent="0.35">
      <c r="F183" s="5">
        <f t="shared" si="12"/>
        <v>45</v>
      </c>
      <c r="G183" s="5">
        <f t="shared" si="13"/>
        <v>7.0691442046906903E-23</v>
      </c>
      <c r="H183" s="5">
        <f t="shared" si="14"/>
        <v>6.6557729424721751E-4</v>
      </c>
    </row>
  </sheetData>
  <conditionalFormatting sqref="H3:H183">
    <cfRule type="colorScale" priority="2">
      <colorScale>
        <cfvo type="min"/>
        <cfvo type="max"/>
        <color rgb="FFFCFCFF"/>
        <color rgb="FFF8696B"/>
      </colorScale>
    </cfRule>
  </conditionalFormatting>
  <conditionalFormatting sqref="G3:G18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 Conditional Probability</vt:lpstr>
      <vt:lpstr>Num Conditional Probability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2018-01-31T01:05:48Z</dcterms:created>
  <dcterms:modified xsi:type="dcterms:W3CDTF">2018-01-31T03:25:43Z</dcterms:modified>
</cp:coreProperties>
</file>