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pivotTables/pivotTable3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_ccarrillo_alumnos_upm_es/Documents/UPM/TFG/DATA/"/>
    </mc:Choice>
  </mc:AlternateContent>
  <xr:revisionPtr revIDLastSave="2002" documentId="11_1CDBF000284D5E7525065BC3B8EF174AEF4B01BD" xr6:coauthVersionLast="47" xr6:coauthVersionMax="47" xr10:uidLastSave="{9BC03534-686E-4C66-8530-DFA1020BD3ED}"/>
  <bookViews>
    <workbookView xWindow="-110" yWindow="-110" windowWidth="19420" windowHeight="10300" firstSheet="3" activeTab="5" xr2:uid="{00000000-000D-0000-FFFF-FFFF00000000}"/>
  </bookViews>
  <sheets>
    <sheet name="Annual consumption aggregated" sheetId="1" r:id="rId1"/>
    <sheet name="Consumo Anual 2022" sheetId="4" r:id="rId2"/>
    <sheet name="Scenarios for future H2 demand" sheetId="3" r:id="rId3"/>
    <sheet name="Demanda futura" sheetId="5" r:id="rId4"/>
    <sheet name="HydrogenProductionCosts" sheetId="7" r:id="rId5"/>
    <sheet name="Costes Producción Hidrógeno2022" sheetId="6" r:id="rId6"/>
    <sheet name="AggregatedataHydorgenProuctio" sheetId="8" r:id="rId7"/>
    <sheet name="Demanda Hidrogeno 2022" sheetId="10" r:id="rId8"/>
  </sheets>
  <calcPr calcId="191029"/>
  <pivotCaches>
    <pivotCache cacheId="0" r:id="rId9"/>
    <pivotCache cacheId="1" r:id="rId10"/>
    <pivotCache cacheId="2" r:id="rId11"/>
    <pivotCache cacheId="3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6" l="1"/>
  <c r="G31" i="6"/>
  <c r="G32" i="6"/>
  <c r="G33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6" i="6"/>
  <c r="L14" i="5"/>
  <c r="M14" i="5"/>
  <c r="N14" i="5"/>
  <c r="O14" i="5"/>
  <c r="P14" i="5"/>
  <c r="Q14" i="5"/>
  <c r="R14" i="5"/>
  <c r="S14" i="5"/>
  <c r="T14" i="5"/>
  <c r="U14" i="5"/>
  <c r="V14" i="5"/>
  <c r="W14" i="5"/>
  <c r="U7" i="5"/>
  <c r="U8" i="5"/>
  <c r="U6" i="5"/>
  <c r="T7" i="5"/>
  <c r="T8" i="5"/>
  <c r="T6" i="5"/>
  <c r="S7" i="5"/>
  <c r="S8" i="5"/>
  <c r="S6" i="5"/>
  <c r="R7" i="5"/>
  <c r="R8" i="5"/>
  <c r="R6" i="5"/>
  <c r="Q7" i="5"/>
  <c r="Q8" i="5"/>
  <c r="Q6" i="5"/>
  <c r="P7" i="5"/>
  <c r="P8" i="5"/>
  <c r="P6" i="5"/>
  <c r="O7" i="5"/>
  <c r="O8" i="5"/>
  <c r="O6" i="5"/>
  <c r="N7" i="5"/>
  <c r="N8" i="5"/>
  <c r="N6" i="5"/>
  <c r="M8" i="5"/>
  <c r="M7" i="5"/>
  <c r="M6" i="5"/>
  <c r="L7" i="5"/>
  <c r="L8" i="5"/>
  <c r="L6" i="5"/>
  <c r="W7" i="5"/>
  <c r="W8" i="5"/>
  <c r="W6" i="5"/>
  <c r="V7" i="5"/>
  <c r="V8" i="5"/>
  <c r="V6" i="5"/>
  <c r="J8" i="3" a="1"/>
  <c r="J8" i="3" s="1"/>
  <c r="N72" i="4"/>
  <c r="N73" i="4"/>
  <c r="N67" i="4"/>
  <c r="N68" i="4"/>
  <c r="N69" i="4"/>
  <c r="N70" i="4"/>
  <c r="N71" i="4"/>
  <c r="N66" i="4"/>
  <c r="H33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<sst xmlns="http://schemas.openxmlformats.org/spreadsheetml/2006/main" count="2742" uniqueCount="165">
  <si>
    <t>Country</t>
  </si>
  <si>
    <t>End-use</t>
  </si>
  <si>
    <t>Number of plants</t>
  </si>
  <si>
    <t>Clean consumption T/Y</t>
  </si>
  <si>
    <t>Total consumption</t>
  </si>
  <si>
    <t>Austria</t>
  </si>
  <si>
    <t>Bulgaria</t>
  </si>
  <si>
    <t>Estonia</t>
  </si>
  <si>
    <t>Portugal</t>
  </si>
  <si>
    <t>EC - Fit-for-55 (2021)</t>
  </si>
  <si>
    <t>McKinsey - Breakthrough (2020)</t>
  </si>
  <si>
    <t>McKinsey - Cost Optimal (2020)</t>
  </si>
  <si>
    <t>JRC - GECO (2021)</t>
  </si>
  <si>
    <t>JRC TIMES - Net-zero (2021)</t>
  </si>
  <si>
    <t>IFS - 1.5 scenario (2019)</t>
  </si>
  <si>
    <t>EUCalc - Tech (2020)</t>
  </si>
  <si>
    <t>DNV - Net-zero (2021)</t>
  </si>
  <si>
    <t>CAN - 1.5°C (2020)</t>
  </si>
  <si>
    <t>BP - Net-zero (2020)</t>
  </si>
  <si>
    <t>JRC - LCEO Net Zero (2020)</t>
  </si>
  <si>
    <t>EC - MIX (2020)</t>
  </si>
  <si>
    <t>EC - 1.5LIFE (2018)</t>
  </si>
  <si>
    <t>EC - 1.5TECH (2018)</t>
  </si>
  <si>
    <t>EC - COMBO (2018)</t>
  </si>
  <si>
    <t>EC - PtoX (2018)</t>
  </si>
  <si>
    <t>EC - Hydrogen (2018)</t>
  </si>
  <si>
    <t>EC - Electrification (2018)</t>
  </si>
  <si>
    <t>EC - Circularity (2018)</t>
  </si>
  <si>
    <t>EC - Energy Efficiency (2018)</t>
  </si>
  <si>
    <t>EC - Baseline (2018)</t>
  </si>
  <si>
    <t>ENTSOG - Global Ambition (2022)</t>
  </si>
  <si>
    <t>ENTSOG - Distributed (2022)</t>
  </si>
  <si>
    <t>Aurora - High (2021)</t>
  </si>
  <si>
    <t>Aurora - Central (2021)</t>
  </si>
  <si>
    <t>Aurora - Low (2021)</t>
  </si>
  <si>
    <t>CHJU Roadmap - Ambitious (2019)</t>
  </si>
  <si>
    <t>CHJU Roadmap - BAU (2019)</t>
  </si>
  <si>
    <t>Deloitte/CHJU - Ambitious (2023)</t>
  </si>
  <si>
    <t>Deloitte/CHJU - Moderate (2023)</t>
  </si>
  <si>
    <t>Deloitte/CHJU - Conservative (2023)</t>
  </si>
  <si>
    <t>Guidehouse - EHB (2021)</t>
  </si>
  <si>
    <t>EC - Fit-for-55 (2022)</t>
  </si>
  <si>
    <t>TOTAL DEMAND (in TWh/year)</t>
  </si>
  <si>
    <t>Demand forecast</t>
  </si>
  <si>
    <t>Year</t>
  </si>
  <si>
    <t>Etiquetas de fila</t>
  </si>
  <si>
    <t>Total general</t>
  </si>
  <si>
    <t>Suma de Total consumption</t>
  </si>
  <si>
    <t>DEMANDA DE HIDRÓGENO POR SECTOR DE USO FINAL EN EUROPA</t>
  </si>
  <si>
    <t>CAPEX</t>
  </si>
  <si>
    <t>Technology</t>
  </si>
  <si>
    <t>Cost</t>
  </si>
  <si>
    <t>Malta</t>
  </si>
  <si>
    <t>Value (€/kg)</t>
  </si>
  <si>
    <t>Ethylene</t>
  </si>
  <si>
    <t>Chlor-alkali</t>
  </si>
  <si>
    <t>Sodium chlorate</t>
  </si>
  <si>
    <t>Styrene</t>
  </si>
  <si>
    <t>Output T/year</t>
  </si>
  <si>
    <t>Production capacity MWel</t>
  </si>
  <si>
    <t>Production capacity T/year</t>
  </si>
  <si>
    <t>Subprocess type</t>
  </si>
  <si>
    <t>Process type</t>
  </si>
  <si>
    <t>DISTRIBUCIÓN DEL CONSUMO DE HIDRÓGENO POR SECTOR EN EUROPA</t>
  </si>
  <si>
    <t>Amoniaco</t>
  </si>
  <si>
    <t>Mezcla en gasoductos de gas natural</t>
  </si>
  <si>
    <t>Combustibles eléctricos</t>
  </si>
  <si>
    <t>Calor Industrial</t>
  </si>
  <si>
    <t>Metanol</t>
  </si>
  <si>
    <t>Transporte</t>
  </si>
  <si>
    <t>Otros</t>
  </si>
  <si>
    <t>Otros productos químicos</t>
  </si>
  <si>
    <t>Generación de energía</t>
  </si>
  <si>
    <t>Refinación</t>
  </si>
  <si>
    <t>Acero</t>
  </si>
  <si>
    <t>Calor residencial</t>
  </si>
  <si>
    <t>Metanol y otros químicos</t>
  </si>
  <si>
    <t>Calor industrial</t>
  </si>
  <si>
    <t>Alemania</t>
  </si>
  <si>
    <t>Polonia</t>
  </si>
  <si>
    <t>España</t>
  </si>
  <si>
    <t>Italia</t>
  </si>
  <si>
    <t>Reino Unido</t>
  </si>
  <si>
    <t>Francia</t>
  </si>
  <si>
    <t>Bélgica</t>
  </si>
  <si>
    <t>Grecia</t>
  </si>
  <si>
    <t>Países Bajos</t>
  </si>
  <si>
    <t>Industria</t>
  </si>
  <si>
    <t>Deloitte/CHJU - Ambiciosa (2023)</t>
  </si>
  <si>
    <t>Deloitte/CHJU - Conservadora (2023)</t>
  </si>
  <si>
    <t>Deloitte/CHJU - Moderada (2023)</t>
  </si>
  <si>
    <t>Construcción</t>
  </si>
  <si>
    <t>Energía</t>
  </si>
  <si>
    <t>Suma de Clean consumption T/Y</t>
  </si>
  <si>
    <t>(Todas)</t>
  </si>
  <si>
    <t>Suma de Production capacity T/year</t>
  </si>
  <si>
    <t>Subproducto</t>
  </si>
  <si>
    <t>Reformado</t>
  </si>
  <si>
    <t xml:space="preserve">Electrólisis </t>
  </si>
  <si>
    <t>Reformado (captura CO2)</t>
  </si>
  <si>
    <t>Electrólisis</t>
  </si>
  <si>
    <t>Suma de Number of plants</t>
  </si>
  <si>
    <t>Reformado con captura de CO2</t>
  </si>
  <si>
    <t>Hidrógeno renovable directamente conectado a una fuente de generación de electricidad renovable</t>
  </si>
  <si>
    <t>Costes de CO2</t>
  </si>
  <si>
    <t>Costes de electricidad</t>
  </si>
  <si>
    <t>Costes de la energía</t>
  </si>
  <si>
    <t>Tarifa de la red</t>
  </si>
  <si>
    <t>Tarifas e impuestos de la red</t>
  </si>
  <si>
    <t>Costes de gas natural</t>
  </si>
  <si>
    <t>Otros gastos operativos</t>
  </si>
  <si>
    <t>Impuestos</t>
  </si>
  <si>
    <t>Suecia</t>
  </si>
  <si>
    <t>Rumania</t>
  </si>
  <si>
    <t>Dinamarca</t>
  </si>
  <si>
    <t>Lituania</t>
  </si>
  <si>
    <t>Hungria</t>
  </si>
  <si>
    <t>Luxemburgo</t>
  </si>
  <si>
    <t>Letonia</t>
  </si>
  <si>
    <t>Irlanda</t>
  </si>
  <si>
    <t>Chequia</t>
  </si>
  <si>
    <t>Eslovaquia</t>
  </si>
  <si>
    <t>Croacia</t>
  </si>
  <si>
    <t>Eslovenia</t>
  </si>
  <si>
    <t>Finlandia</t>
  </si>
  <si>
    <t>Suiza</t>
  </si>
  <si>
    <t>Noruega</t>
  </si>
  <si>
    <t>Chipre</t>
  </si>
  <si>
    <t>Islandia</t>
  </si>
  <si>
    <t>Luxemburgoo</t>
  </si>
  <si>
    <t>Otros consumption T/Y</t>
  </si>
  <si>
    <t>Suma de Otros consumption T/Y</t>
  </si>
  <si>
    <t xml:space="preserve">Otros </t>
  </si>
  <si>
    <t>Suma de Industria</t>
  </si>
  <si>
    <t>Otros Industria</t>
  </si>
  <si>
    <t>Transportee</t>
  </si>
  <si>
    <t>Suma de Transporte</t>
  </si>
  <si>
    <t>Suma de Construcción</t>
  </si>
  <si>
    <t>EC - REEnergíaEU (2022)</t>
  </si>
  <si>
    <t>Suma de Energía</t>
  </si>
  <si>
    <t>Desconocido</t>
  </si>
  <si>
    <t>Spain</t>
  </si>
  <si>
    <t>Belgium</t>
  </si>
  <si>
    <t>Croatia</t>
  </si>
  <si>
    <t>Czechia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</si>
  <si>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</si>
  <si>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</si>
  <si>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</si>
  <si>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</si>
  <si>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</si>
  <si>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</si>
  <si>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</si>
  <si>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</si>
  <si>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</si>
  <si>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Lithuania</t>
  </si>
  <si>
    <t>Netherlands</t>
  </si>
  <si>
    <t>Norway</t>
  </si>
  <si>
    <t>Poland</t>
  </si>
  <si>
    <t>Romania</t>
  </si>
  <si>
    <t>Slovakia</t>
  </si>
  <si>
    <t>Slovenia</t>
  </si>
  <si>
    <t>Sweden</t>
  </si>
  <si>
    <t>Switzerland</t>
  </si>
  <si>
    <t>United Kingdom</t>
  </si>
  <si>
    <t>Promedio de Value (€/kg)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</si>
</sst>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,,\ &quot;Mt&quot;"/>
    <numFmt numFmtId="165" formatCode="0.00,,\ "/>
    <numFmt numFmtId="166" formatCode="0.00,\ &quot;kt&quot;"/>
  </numFmts>
  <fonts count="6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2"/>
      <color rgb="FFFFFFFF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Bookman Old Style"/>
      <family val="1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82B7A"/>
        <bgColor rgb="FF082B7A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D8088"/>
      </left>
      <right style="thin">
        <color rgb="FF7D8088"/>
      </right>
      <top style="thin">
        <color rgb="FF7D8088"/>
      </top>
      <bottom style="thin">
        <color rgb="FF7D8088"/>
      </bottom>
      <diagonal/>
    </border>
    <border>
      <left/>
      <right/>
      <top/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2" borderId="1" xfId="0" applyFont="1" applyFill="1" applyBorder="1"/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1" xfId="0" applyFont="1" applyFill="1" applyBorder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0" fontId="3" fillId="0" borderId="2" xfId="0" applyFont="1" applyBorder="1"/>
    <xf numFmtId="4" fontId="0" fillId="0" borderId="0" xfId="0" applyNumberFormat="1"/>
    <xf numFmtId="0" fontId="4" fillId="0" borderId="5" xfId="0" applyFont="1" applyBorder="1" applyAlignment="1">
      <alignment horizontal="left"/>
    </xf>
    <xf numFmtId="10" fontId="4" fillId="0" borderId="8" xfId="0" applyNumberFormat="1" applyFont="1" applyBorder="1"/>
    <xf numFmtId="0" fontId="4" fillId="0" borderId="9" xfId="0" applyFont="1" applyBorder="1" applyAlignment="1">
      <alignment horizontal="left"/>
    </xf>
    <xf numFmtId="10" fontId="4" fillId="0" borderId="6" xfId="0" applyNumberFormat="1" applyFont="1" applyBorder="1"/>
    <xf numFmtId="0" fontId="4" fillId="0" borderId="5" xfId="0" applyFont="1" applyBorder="1" applyAlignment="1">
      <alignment horizontal="left" wrapText="1"/>
    </xf>
    <xf numFmtId="10" fontId="4" fillId="0" borderId="8" xfId="0" applyNumberFormat="1" applyFont="1" applyBorder="1" applyAlignment="1">
      <alignment vertical="center"/>
    </xf>
    <xf numFmtId="0" fontId="4" fillId="0" borderId="7" xfId="0" applyFont="1" applyBorder="1" applyAlignment="1">
      <alignment horizontal="left"/>
    </xf>
    <xf numFmtId="10" fontId="4" fillId="0" borderId="10" xfId="0" applyNumberFormat="1" applyFont="1" applyBorder="1"/>
    <xf numFmtId="0" fontId="4" fillId="0" borderId="9" xfId="0" applyFont="1" applyBorder="1" applyAlignment="1">
      <alignment horizontal="left" wrapText="1"/>
    </xf>
    <xf numFmtId="10" fontId="4" fillId="0" borderId="6" xfId="0" applyNumberFormat="1" applyFont="1" applyBorder="1" applyAlignment="1">
      <alignment vertical="center"/>
    </xf>
    <xf numFmtId="166" fontId="0" fillId="0" borderId="0" xfId="0" applyNumberFormat="1"/>
    <xf numFmtId="0" fontId="4" fillId="0" borderId="0" xfId="0" applyFont="1"/>
    <xf numFmtId="4" fontId="4" fillId="0" borderId="0" xfId="0" applyNumberFormat="1" applyFont="1"/>
    <xf numFmtId="10" fontId="4" fillId="0" borderId="0" xfId="0" applyNumberFormat="1" applyFont="1"/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5" borderId="3" xfId="0" applyFont="1" applyFill="1" applyBorder="1" applyAlignment="1">
      <alignment horizontal="center" wrapText="1"/>
    </xf>
    <xf numFmtId="0" fontId="4" fillId="5" borderId="4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 xr:uid="{D5BFEB85-66B3-4AE2-B2C1-F49B62AE983B}"/>
  </cellStyles>
  <dxfs count="12">
    <dxf>
      <numFmt numFmtId="0" formatCode="General"/>
    </dxf>
    <dxf>
      <numFmt numFmtId="0" formatCode="General"/>
    </dxf>
    <dxf>
      <numFmt numFmtId="167" formatCode="0.00,\ "/>
    </dxf>
    <dxf>
      <numFmt numFmtId="14" formatCode="0.00%"/>
    </dxf>
    <dxf>
      <numFmt numFmtId="166" formatCode="0.00,\ &quot;kt&quot;"/>
    </dxf>
    <dxf>
      <numFmt numFmtId="166" formatCode="0.00,\ &quot;kt&quot;"/>
    </dxf>
    <dxf>
      <numFmt numFmtId="166" formatCode="0.00,\ &quot;kt&quot;"/>
    </dxf>
    <dxf>
      <numFmt numFmtId="166" formatCode="0.00,\ &quot;kt&quot;"/>
    </dxf>
    <dxf>
      <numFmt numFmtId="166" formatCode="0.00,\ &quot;kt&quot;"/>
    </dxf>
    <dxf>
      <numFmt numFmtId="166" formatCode="0.00,\ &quot;kt&quot;"/>
    </dxf>
    <dxf>
      <numFmt numFmtId="0" formatCode="General"/>
    </dxf>
    <dxf>
      <numFmt numFmtId="164" formatCode="0.00,,\ &quot;Mt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es-ES" sz="1100" cap="none" baseline="0"/>
              <a:t>Demanda de hidrógeno por sector de uso final en Europa (Mt/año)</a:t>
            </a:r>
            <a:endParaRPr lang="es-E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'Consumo Anual 2022'!$B$39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'Consumo Anual 2022'!$A$40:$A$44</c:f>
              <c:strCache>
                <c:ptCount val="5"/>
                <c:pt idx="0">
                  <c:v>Refinación</c:v>
                </c:pt>
                <c:pt idx="1">
                  <c:v>Amoniaco</c:v>
                </c:pt>
                <c:pt idx="2">
                  <c:v>Metanol y otros químicos</c:v>
                </c:pt>
                <c:pt idx="3">
                  <c:v>Otros</c:v>
                </c:pt>
                <c:pt idx="4">
                  <c:v>Calor industrial</c:v>
                </c:pt>
              </c:strCache>
            </c:strRef>
          </c:cat>
          <c:val>
            <c:numRef>
              <c:f>'Consumo Anual 2022'!$B$40:$B$44</c:f>
              <c:numCache>
                <c:formatCode>General</c:formatCode>
                <c:ptCount val="5"/>
                <c:pt idx="0">
                  <c:v>4.3600000000000003</c:v>
                </c:pt>
                <c:pt idx="1">
                  <c:v>3.09</c:v>
                </c:pt>
                <c:pt idx="2">
                  <c:v>1.0900000000000001</c:v>
                </c:pt>
                <c:pt idx="3">
                  <c:v>0.4</c:v>
                </c:pt>
                <c:pt idx="4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36-4AA1-842F-7F509CD759FE}"/>
            </c:ext>
          </c:extLst>
        </c:ser>
        <c:ser>
          <c:idx val="1"/>
          <c:order val="1"/>
          <c:tx>
            <c:strRef>
              <c:f>'Consumo Anual 2022'!$C$39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Bookman Old Style" panose="02050604050505020204" pitchFamily="18" charset="0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'Consumo Anual 2022'!$A$40:$A$44</c:f>
              <c:strCache>
                <c:ptCount val="5"/>
                <c:pt idx="0">
                  <c:v>Refinación</c:v>
                </c:pt>
                <c:pt idx="1">
                  <c:v>Amoniaco</c:v>
                </c:pt>
                <c:pt idx="2">
                  <c:v>Metanol y otros químicos</c:v>
                </c:pt>
                <c:pt idx="3">
                  <c:v>Otros</c:v>
                </c:pt>
                <c:pt idx="4">
                  <c:v>Calor industrial</c:v>
                </c:pt>
              </c:strCache>
            </c:strRef>
          </c:cat>
          <c:val>
            <c:numRef>
              <c:f>'Consumo Anual 2022'!$C$40:$C$44</c:f>
              <c:numCache>
                <c:formatCode>General</c:formatCode>
                <c:ptCount val="5"/>
                <c:pt idx="0">
                  <c:v>4.6500000000000004</c:v>
                </c:pt>
                <c:pt idx="1">
                  <c:v>2.0099999999999998</c:v>
                </c:pt>
                <c:pt idx="2">
                  <c:v>0.95</c:v>
                </c:pt>
                <c:pt idx="3">
                  <c:v>0.31</c:v>
                </c:pt>
                <c:pt idx="4">
                  <c:v>0.28000000000000003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36-4AA1-842F-7F509CD759F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90128703"/>
        <c:axId val="1790139263"/>
      </c:barChart>
      <c:catAx>
        <c:axId val="1790128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1790139263"/>
        <c:crosses val="autoZero"/>
        <c:auto val="1"/>
        <c:lblAlgn val="ctr"/>
        <c:lblOffset val="100"/>
        <c:noMultiLvlLbl val="0"/>
      </c:catAx>
      <c:valAx>
        <c:axId val="17901392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90128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es-ES" sz="1100" b="1"/>
              <a:t>Demanda de hidrógeno por sector y país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'Consumo Anual 2022'!$B$65</c:f>
              <c:strCache>
                <c:ptCount val="1"/>
                <c:pt idx="0">
                  <c:v>Refinación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2022'!$B$66:$B$73</c:f>
              <c:numCache>
                <c:formatCode>0.00,,\ </c:formatCode>
                <c:ptCount val="8"/>
                <c:pt idx="0">
                  <c:v>872869.41778604302</c:v>
                </c:pt>
                <c:pt idx="1">
                  <c:v>396665.04947906459</c:v>
                </c:pt>
                <c:pt idx="2">
                  <c:v>380998.71521648881</c:v>
                </c:pt>
                <c:pt idx="3">
                  <c:v>478901.33529867278</c:v>
                </c:pt>
                <c:pt idx="4">
                  <c:v>500843.88220656529</c:v>
                </c:pt>
                <c:pt idx="5">
                  <c:v>308914.67790219712</c:v>
                </c:pt>
                <c:pt idx="6">
                  <c:v>310936.72231847129</c:v>
                </c:pt>
                <c:pt idx="7">
                  <c:v>168252.6447627907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8-4C33-BF76-B9A76E2E995F}"/>
            </c:ext>
          </c:extLst>
        </c:ser>
        <c:ser>
          <c:idx val="1"/>
          <c:order val="1"/>
          <c:tx>
            <c:strRef>
              <c:f>'Consumo Anual 2022'!$C$65</c:f>
              <c:strCache>
                <c:ptCount val="1"/>
                <c:pt idx="0">
                  <c:v>Amoniaco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2022'!$C$66:$C$73</c:f>
              <c:numCache>
                <c:formatCode>0.00,,\ </c:formatCode>
                <c:ptCount val="8"/>
                <c:pt idx="0">
                  <c:v>358116.2904</c:v>
                </c:pt>
                <c:pt idx="1">
                  <c:v>261473.28096666661</c:v>
                </c:pt>
                <c:pt idx="2">
                  <c:v>374371.74871428573</c:v>
                </c:pt>
                <c:pt idx="3">
                  <c:v>66298.560063571495</c:v>
                </c:pt>
                <c:pt idx="4">
                  <c:v>77767.994999999995</c:v>
                </c:pt>
                <c:pt idx="5">
                  <c:v>118380.17016666671</c:v>
                </c:pt>
                <c:pt idx="6">
                  <c:v>151706.18257500001</c:v>
                </c:pt>
                <c:pt idx="7">
                  <c:v>136093.99124999999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8-4C33-BF76-B9A76E2E995F}"/>
            </c:ext>
          </c:extLst>
        </c:ser>
        <c:ser>
          <c:idx val="2"/>
          <c:order val="2"/>
          <c:tx>
            <c:strRef>
              <c:f>'Consumo Anual 2022'!$D$65</c:f>
              <c:strCache>
                <c:ptCount val="1"/>
                <c:pt idx="0">
                  <c:v>Otros productos químicos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2022'!$D$66:$D$73</c:f>
              <c:numCache>
                <c:formatCode>0.00,,\ </c:formatCode>
                <c:ptCount val="8"/>
                <c:pt idx="0">
                  <c:v>98960.286461848315</c:v>
                </c:pt>
                <c:pt idx="1">
                  <c:v>224704.6396803211</c:v>
                </c:pt>
                <c:pt idx="2">
                  <c:v>13845.90264</c:v>
                </c:pt>
                <c:pt idx="3">
                  <c:v>17718.938538332121</c:v>
                </c:pt>
                <c:pt idx="4">
                  <c:v>11267.27931772575</c:v>
                </c:pt>
                <c:pt idx="5">
                  <c:v>115194.35778555719</c:v>
                </c:pt>
                <c:pt idx="6">
                  <c:v>26717.982733205899</c:v>
                </c:pt>
                <c:pt idx="7">
                  <c:v>42540.16610232558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8-4C33-BF76-B9A76E2E995F}"/>
            </c:ext>
          </c:extLst>
        </c:ser>
        <c:ser>
          <c:idx val="3"/>
          <c:order val="3"/>
          <c:tx>
            <c:strRef>
              <c:f>'Consumo Anual 2022'!$E$65</c:f>
              <c:strCache>
                <c:ptCount val="1"/>
                <c:pt idx="0">
                  <c:v>Otros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2022'!$E$66:$E$73</c:f>
              <c:numCache>
                <c:formatCode>0.00,,\ </c:formatCode>
                <c:ptCount val="8"/>
                <c:pt idx="0">
                  <c:v>182060.8995160918</c:v>
                </c:pt>
                <c:pt idx="1">
                  <c:v>39824.613344799996</c:v>
                </c:pt>
                <c:pt idx="2">
                  <c:v>5853.1012271999998</c:v>
                </c:pt>
                <c:pt idx="3">
                  <c:v>34354.779938325577</c:v>
                </c:pt>
                <c:pt idx="4">
                  <c:v>7092.4283403959744</c:v>
                </c:pt>
                <c:pt idx="5">
                  <c:v>12716.635332815091</c:v>
                </c:pt>
                <c:pt idx="6">
                  <c:v>23011.674391888711</c:v>
                </c:pt>
                <c:pt idx="7">
                  <c:v>142.47792452830191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8-4C33-BF76-B9A76E2E995F}"/>
            </c:ext>
          </c:extLst>
        </c:ser>
        <c:ser>
          <c:idx val="4"/>
          <c:order val="4"/>
          <c:tx>
            <c:strRef>
              <c:f>'Consumo Anual 2022'!$F$65</c:f>
              <c:strCache>
                <c:ptCount val="1"/>
                <c:pt idx="0">
                  <c:v>Calor Industrial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2022'!$F$66:$F$73</c:f>
              <c:numCache>
                <c:formatCode>0.00,,\ </c:formatCode>
                <c:ptCount val="8"/>
                <c:pt idx="0">
                  <c:v>69482.828848799996</c:v>
                </c:pt>
                <c:pt idx="1">
                  <c:v>40052.931851168418</c:v>
                </c:pt>
                <c:pt idx="2">
                  <c:v>8937.1883999999991</c:v>
                </c:pt>
                <c:pt idx="3">
                  <c:v>14519.066647957259</c:v>
                </c:pt>
                <c:pt idx="4">
                  <c:v>10686.041696588631</c:v>
                </c:pt>
                <c:pt idx="5">
                  <c:v>13097.010374100721</c:v>
                </c:pt>
                <c:pt idx="6">
                  <c:v>36869.63473891373</c:v>
                </c:pt>
                <c:pt idx="7">
                  <c:v>31061.102876780329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8-4C33-BF76-B9A76E2E995F}"/>
            </c:ext>
          </c:extLst>
        </c:ser>
        <c:ser>
          <c:idx val="5"/>
          <c:order val="5"/>
          <c:tx>
            <c:strRef>
              <c:f>'Consumo Anual 2022'!$G$65</c:f>
              <c:strCache>
                <c:ptCount val="1"/>
                <c:pt idx="0">
                  <c:v>Metanol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2022'!$G$66:$G$73</c:f>
              <c:numCache>
                <c:formatCode>0.00,,\ </c:formatCode>
                <c:ptCount val="8"/>
                <c:pt idx="0">
                  <c:v>150992.64180000001</c:v>
                </c:pt>
                <c:pt idx="1">
                  <c:v>20742.867921059209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C8-4C33-BF76-B9A76E2E995F}"/>
            </c:ext>
          </c:extLst>
        </c:ser>
        <c:ser>
          <c:idx val="6"/>
          <c:order val="6"/>
          <c:tx>
            <c:strRef>
              <c:f>'Consumo Anual 2022'!$H$65</c:f>
              <c:strCache>
                <c:ptCount val="1"/>
                <c:pt idx="0">
                  <c:v>Transportee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2022'!$H$66:$H$73</c:f>
              <c:numCache>
                <c:formatCode>0.00,,\ </c:formatCode>
                <c:ptCount val="8"/>
                <c:pt idx="0">
                  <c:v>1076.6400000000001</c:v>
                </c:pt>
                <c:pt idx="1">
                  <c:v>580.02</c:v>
                </c:pt>
                <c:pt idx="2">
                  <c:v>13.8</c:v>
                </c:pt>
                <c:pt idx="3">
                  <c:v>38.76</c:v>
                </c:pt>
                <c:pt idx="4">
                  <c:v>84.72</c:v>
                </c:pt>
                <c:pt idx="5">
                  <c:v>628.65</c:v>
                </c:pt>
                <c:pt idx="6">
                  <c:v>281.43</c:v>
                </c:pt>
                <c:pt idx="7">
                  <c:v>74.7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C8-4C33-BF76-B9A76E2E995F}"/>
            </c:ext>
          </c:extLst>
        </c:ser>
        <c:ser>
          <c:idx val="7"/>
          <c:order val="7"/>
          <c:tx>
            <c:strRef>
              <c:f>'Consumo Anual 2022'!$I$65</c:f>
              <c:strCache>
                <c:ptCount val="1"/>
                <c:pt idx="0">
                  <c:v>Mezcla en gasoductos de gas natural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2022'!$I$66:$I$73</c:f>
              <c:numCache>
                <c:formatCode>0.00,,\ </c:formatCode>
                <c:ptCount val="8"/>
                <c:pt idx="0">
                  <c:v>1320.6113207547171</c:v>
                </c:pt>
                <c:pt idx="5">
                  <c:v>56.196226415094337</c:v>
                </c:pt>
                <c:pt idx="6">
                  <c:v>224.7849056603774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C8-4C33-BF76-B9A76E2E995F}"/>
            </c:ext>
          </c:extLst>
        </c:ser>
        <c:ser>
          <c:idx val="8"/>
          <c:order val="8"/>
          <c:tx>
            <c:strRef>
              <c:f>'Consumo Anual 2022'!$J$65</c:f>
              <c:strCache>
                <c:ptCount val="1"/>
                <c:pt idx="0">
                  <c:v>Acero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2022'!$J$66:$J$73</c:f>
              <c:numCache>
                <c:formatCode>0.00,,\ </c:formatCode>
                <c:ptCount val="8"/>
                <c:pt idx="0">
                  <c:v>361.9036981132075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FC8-4C33-BF76-B9A76E2E995F}"/>
            </c:ext>
          </c:extLst>
        </c:ser>
        <c:ser>
          <c:idx val="9"/>
          <c:order val="9"/>
          <c:tx>
            <c:strRef>
              <c:f>'Consumo Anual 2022'!$K$65</c:f>
              <c:strCache>
                <c:ptCount val="1"/>
                <c:pt idx="0">
                  <c:v>Combustibles eléctricos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2022'!$K$66:$K$73</c:f>
              <c:numCache>
                <c:formatCode>0.00,,\ </c:formatCode>
                <c:ptCount val="8"/>
                <c:pt idx="0">
                  <c:v>1073.347924528302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C8-4C33-BF76-B9A76E2E995F}"/>
            </c:ext>
          </c:extLst>
        </c:ser>
        <c:ser>
          <c:idx val="10"/>
          <c:order val="10"/>
          <c:tx>
            <c:strRef>
              <c:f>'Consumo Anual 2022'!$L$65</c:f>
              <c:strCache>
                <c:ptCount val="1"/>
                <c:pt idx="0">
                  <c:v>Calor residencial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2022'!$L$66:$L$73</c:f>
              <c:numCache>
                <c:formatCode>0.00,,\ </c:formatCode>
                <c:ptCount val="8"/>
                <c:pt idx="0">
                  <c:v>224.7849056603774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FC8-4C33-BF76-B9A76E2E995F}"/>
            </c:ext>
          </c:extLst>
        </c:ser>
        <c:ser>
          <c:idx val="11"/>
          <c:order val="11"/>
          <c:tx>
            <c:strRef>
              <c:f>'Consumo Anual 2022'!$M$65</c:f>
              <c:strCache>
                <c:ptCount val="1"/>
                <c:pt idx="0">
                  <c:v>Generación de 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'Consumo Anual 2022'!$A$66:$A$73</c:f>
              <c:strCache>
                <c:ptCount val="8"/>
                <c:pt idx="0">
                  <c:v>Alemania</c:v>
                </c:pt>
                <c:pt idx="1">
                  <c:v>Países Bajos</c:v>
                </c:pt>
                <c:pt idx="2">
                  <c:v>Polonia</c:v>
                </c:pt>
                <c:pt idx="3">
                  <c:v>España</c:v>
                </c:pt>
                <c:pt idx="4">
                  <c:v>Italia</c:v>
                </c:pt>
                <c:pt idx="5">
                  <c:v>Reino Unido</c:v>
                </c:pt>
                <c:pt idx="6">
                  <c:v>Francia</c:v>
                </c:pt>
                <c:pt idx="7">
                  <c:v>Bélgica</c:v>
                </c:pt>
              </c:strCache>
            </c:strRef>
          </c:cat>
          <c:val>
            <c:numRef>
              <c:f>'Consumo Anual 2022'!$M$66:$M$73</c:f>
              <c:numCache>
                <c:formatCode>0.00,,\ </c:formatCode>
                <c:ptCount val="8"/>
                <c:pt idx="0">
                  <c:v>69.121358490566038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FC8-4C33-BF76-B9A76E2E9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75304096"/>
        <c:axId val="1975304576"/>
      </c:barChart>
      <c:catAx>
        <c:axId val="1975304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1975304576"/>
        <c:crosses val="autoZero"/>
        <c:auto val="1"/>
        <c:lblAlgn val="ctr"/>
        <c:lblOffset val="100"/>
        <c:noMultiLvlLbl val="0"/>
      </c:catAx>
      <c:valAx>
        <c:axId val="19753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,\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19753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364937022028012"/>
          <c:y val="9.849185165525956E-2"/>
          <c:w val="0.17691046563958085"/>
          <c:h val="0.6293666399915857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es-ES" sz="1100" b="1"/>
              <a:t>Predicción demanda hidrógeno por diferenes sectores (Mt/año)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'Demanda futura'!$K$6</c:f>
              <c:strCache>
                <c:ptCount val="1"/>
                <c:pt idx="0">
                  <c:v>Deloitte/CHJU - Ambiciosa (2023)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'Demanda futura'!$L$4:$T$5</c:f>
              <c:multiLvlStrCache>
                <c:ptCount val="9"/>
                <c:lvl>
                  <c:pt idx="0">
                    <c:v>2030</c:v>
                  </c:pt>
                  <c:pt idx="1">
                    <c:v>2040</c:v>
                  </c:pt>
                  <c:pt idx="2">
                    <c:v>2050</c:v>
                  </c:pt>
                  <c:pt idx="3">
                    <c:v>2030</c:v>
                  </c:pt>
                  <c:pt idx="4">
                    <c:v>2040</c:v>
                  </c:pt>
                  <c:pt idx="5">
                    <c:v>2050</c:v>
                  </c:pt>
                  <c:pt idx="6">
                    <c:v>2030</c:v>
                  </c:pt>
                  <c:pt idx="7">
                    <c:v>2040</c:v>
                  </c:pt>
                  <c:pt idx="8">
                    <c:v>2050</c:v>
                  </c:pt>
                </c:lvl>
                <c:lvl>
                  <c:pt idx="0">
                    <c:v>Industria</c:v>
                  </c:pt>
                  <c:pt idx="3">
                    <c:v>Transportee</c:v>
                  </c:pt>
                  <c:pt idx="6">
                    <c:v>Construcción</c:v>
                  </c:pt>
                </c:lvl>
              </c:multiLvlStrCache>
            </c:multiLvlStrRef>
          </c:cat>
          <c:val>
            <c:numRef>
              <c:f>'Demanda futura'!$L$6:$T$6</c:f>
              <c:numCache>
                <c:formatCode>#,##0.00</c:formatCode>
                <c:ptCount val="9"/>
                <c:pt idx="0">
                  <c:v>10.591059105910592</c:v>
                </c:pt>
                <c:pt idx="1">
                  <c:v>16.561656165616562</c:v>
                </c:pt>
                <c:pt idx="2">
                  <c:v>21.752175217521753</c:v>
                </c:pt>
                <c:pt idx="3">
                  <c:v>1.0501050105010501</c:v>
                </c:pt>
                <c:pt idx="4">
                  <c:v>8.3408340834083408</c:v>
                </c:pt>
                <c:pt idx="5">
                  <c:v>15.781578157815783</c:v>
                </c:pt>
                <c:pt idx="6">
                  <c:v>0</c:v>
                </c:pt>
                <c:pt idx="7">
                  <c:v>4.3504350435043504</c:v>
                </c:pt>
                <c:pt idx="8">
                  <c:v>14.821482148214823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6-412D-A292-73A062C5FE89}"/>
            </c:ext>
          </c:extLst>
        </c:ser>
        <c:ser>
          <c:idx val="1"/>
          <c:order val="1"/>
          <c:tx>
            <c:strRef>
              <c:f>'Demanda futura'!$K$7</c:f>
              <c:strCache>
                <c:ptCount val="1"/>
                <c:pt idx="0">
                  <c:v>Deloitte/CHJU - Conservadora (2023)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'Demanda futura'!$L$4:$T$5</c:f>
              <c:multiLvlStrCache>
                <c:ptCount val="9"/>
                <c:lvl>
                  <c:pt idx="0">
                    <c:v>2030</c:v>
                  </c:pt>
                  <c:pt idx="1">
                    <c:v>2040</c:v>
                  </c:pt>
                  <c:pt idx="2">
                    <c:v>2050</c:v>
                  </c:pt>
                  <c:pt idx="3">
                    <c:v>2030</c:v>
                  </c:pt>
                  <c:pt idx="4">
                    <c:v>2040</c:v>
                  </c:pt>
                  <c:pt idx="5">
                    <c:v>2050</c:v>
                  </c:pt>
                  <c:pt idx="6">
                    <c:v>2030</c:v>
                  </c:pt>
                  <c:pt idx="7">
                    <c:v>2040</c:v>
                  </c:pt>
                  <c:pt idx="8">
                    <c:v>2050</c:v>
                  </c:pt>
                </c:lvl>
                <c:lvl>
                  <c:pt idx="0">
                    <c:v>Industria</c:v>
                  </c:pt>
                  <c:pt idx="3">
                    <c:v>Transportee</c:v>
                  </c:pt>
                  <c:pt idx="6">
                    <c:v>Construcción</c:v>
                  </c:pt>
                </c:lvl>
              </c:multiLvlStrCache>
            </c:multiLvlStrRef>
          </c:cat>
          <c:val>
            <c:numRef>
              <c:f>'Demanda futura'!$L$7:$T$7</c:f>
              <c:numCache>
                <c:formatCode>#,##0.00</c:formatCode>
                <c:ptCount val="9"/>
                <c:pt idx="0">
                  <c:v>7.9807980798079816</c:v>
                </c:pt>
                <c:pt idx="1">
                  <c:v>8.5208520852085208</c:v>
                </c:pt>
                <c:pt idx="2">
                  <c:v>10.231023102310232</c:v>
                </c:pt>
                <c:pt idx="3">
                  <c:v>0.39003900390039004</c:v>
                </c:pt>
                <c:pt idx="4">
                  <c:v>3.1803180318031803</c:v>
                </c:pt>
                <c:pt idx="5">
                  <c:v>6.0606060606060606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6-412D-A292-73A062C5FE89}"/>
            </c:ext>
          </c:extLst>
        </c:ser>
        <c:ser>
          <c:idx val="2"/>
          <c:order val="2"/>
          <c:tx>
            <c:strRef>
              <c:f>'Demanda futura'!$K$8</c:f>
              <c:strCache>
                <c:ptCount val="1"/>
                <c:pt idx="0">
                  <c:v>Deloitte/CHJU - Moderada (2023)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'Demanda futura'!$L$4:$T$5</c:f>
              <c:multiLvlStrCache>
                <c:ptCount val="9"/>
                <c:lvl>
                  <c:pt idx="0">
                    <c:v>2030</c:v>
                  </c:pt>
                  <c:pt idx="1">
                    <c:v>2040</c:v>
                  </c:pt>
                  <c:pt idx="2">
                    <c:v>2050</c:v>
                  </c:pt>
                  <c:pt idx="3">
                    <c:v>2030</c:v>
                  </c:pt>
                  <c:pt idx="4">
                    <c:v>2040</c:v>
                  </c:pt>
                  <c:pt idx="5">
                    <c:v>2050</c:v>
                  </c:pt>
                  <c:pt idx="6">
                    <c:v>2030</c:v>
                  </c:pt>
                  <c:pt idx="7">
                    <c:v>2040</c:v>
                  </c:pt>
                  <c:pt idx="8">
                    <c:v>2050</c:v>
                  </c:pt>
                </c:lvl>
                <c:lvl>
                  <c:pt idx="0">
                    <c:v>Industria</c:v>
                  </c:pt>
                  <c:pt idx="3">
                    <c:v>Transportee</c:v>
                  </c:pt>
                  <c:pt idx="6">
                    <c:v>Construcción</c:v>
                  </c:pt>
                </c:lvl>
              </c:multiLvlStrCache>
            </c:multiLvlStrRef>
          </c:cat>
          <c:val>
            <c:numRef>
              <c:f>'Demanda futura'!$L$8:$T$8</c:f>
              <c:numCache>
                <c:formatCode>#,##0.00</c:formatCode>
                <c:ptCount val="9"/>
                <c:pt idx="0">
                  <c:v>9.0909090909090917</c:v>
                </c:pt>
                <c:pt idx="1">
                  <c:v>11.911191119111912</c:v>
                </c:pt>
                <c:pt idx="2">
                  <c:v>14.821482148214823</c:v>
                </c:pt>
                <c:pt idx="3">
                  <c:v>0.90009000900090008</c:v>
                </c:pt>
                <c:pt idx="4">
                  <c:v>6.3006300630063006</c:v>
                </c:pt>
                <c:pt idx="5">
                  <c:v>11.641164116411641</c:v>
                </c:pt>
                <c:pt idx="6">
                  <c:v>0</c:v>
                </c:pt>
                <c:pt idx="7">
                  <c:v>1.7701770177017702</c:v>
                </c:pt>
                <c:pt idx="8">
                  <c:v>6.3606360636063606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6-412D-A292-73A062C5F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4614479"/>
        <c:axId val="496724527"/>
      </c:barChart>
      <c:catAx>
        <c:axId val="44461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496724527"/>
        <c:crosses val="autoZero"/>
        <c:auto val="1"/>
        <c:lblAlgn val="ctr"/>
        <c:lblOffset val="100"/>
        <c:noMultiLvlLbl val="0"/>
      </c:catAx>
      <c:valAx>
        <c:axId val="49672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44461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en-US" sz="1100" b="1"/>
              <a:t>Predicción</a:t>
            </a:r>
            <a:r>
              <a:rPr lang="en-US" sz="1100" b="1" baseline="0"/>
              <a:t> de la demanda de hidrógeno por diferentes sectores (Mt/año)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'Demanda futura'!$K$14</c:f>
              <c:strCache>
                <c:ptCount val="1"/>
                <c:pt idx="0">
                  <c:v>Guidehouse - EHB (2021)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'Demanda futura'!$L$12:$W$13</c:f>
              <c:multiLvlStrCache>
                <c:ptCount val="12"/>
                <c:lvl>
                  <c:pt idx="0">
                    <c:v>2030</c:v>
                  </c:pt>
                  <c:pt idx="1">
                    <c:v>2040</c:v>
                  </c:pt>
                  <c:pt idx="2">
                    <c:v>2050</c:v>
                  </c:pt>
                  <c:pt idx="3">
                    <c:v>2030</c:v>
                  </c:pt>
                  <c:pt idx="4">
                    <c:v>2040</c:v>
                  </c:pt>
                  <c:pt idx="5">
                    <c:v>2050</c:v>
                  </c:pt>
                  <c:pt idx="6">
                    <c:v>2030</c:v>
                  </c:pt>
                  <c:pt idx="7">
                    <c:v>2040</c:v>
                  </c:pt>
                  <c:pt idx="8">
                    <c:v>2050</c:v>
                  </c:pt>
                  <c:pt idx="9">
                    <c:v>2030</c:v>
                  </c:pt>
                  <c:pt idx="10">
                    <c:v>2040</c:v>
                  </c:pt>
                  <c:pt idx="11">
                    <c:v>2050</c:v>
                  </c:pt>
                </c:lvl>
                <c:lvl>
                  <c:pt idx="0">
                    <c:v>Industria</c:v>
                  </c:pt>
                  <c:pt idx="3">
                    <c:v>Transportee</c:v>
                  </c:pt>
                  <c:pt idx="6">
                    <c:v>Construcción</c:v>
                  </c:pt>
                  <c:pt idx="9">
                    <c:v>Energía</c:v>
                  </c:pt>
                </c:lvl>
              </c:multiLvlStrCache>
            </c:multiLvlStrRef>
          </c:cat>
          <c:val>
            <c:numRef>
              <c:f>'Demanda futura'!$L$14:$W$14</c:f>
              <c:numCache>
                <c:formatCode>General</c:formatCode>
                <c:ptCount val="12"/>
                <c:pt idx="0">
                  <c:v>8.8208820882088208</c:v>
                </c:pt>
                <c:pt idx="1">
                  <c:v>25.712571257125713</c:v>
                </c:pt>
                <c:pt idx="2">
                  <c:v>36.003600360036003</c:v>
                </c:pt>
                <c:pt idx="3">
                  <c:v>0.63006300630063006</c:v>
                </c:pt>
                <c:pt idx="4">
                  <c:v>4.2304230423042304</c:v>
                </c:pt>
                <c:pt idx="5">
                  <c:v>8.5508550855085517</c:v>
                </c:pt>
                <c:pt idx="6">
                  <c:v>0.36003600360036003</c:v>
                </c:pt>
                <c:pt idx="7">
                  <c:v>1.5901590159015901</c:v>
                </c:pt>
                <c:pt idx="8">
                  <c:v>4.6504650465046504</c:v>
                </c:pt>
                <c:pt idx="9">
                  <c:v>0.36003600360036003</c:v>
                </c:pt>
                <c:pt idx="10">
                  <c:v>9.0309030903090317</c:v>
                </c:pt>
                <c:pt idx="11">
                  <c:v>18.781878187818783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D-4C7B-A2B6-5357DE7C36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3878896"/>
        <c:axId val="893879376"/>
      </c:barChart>
      <c:catAx>
        <c:axId val="89387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893879376"/>
        <c:crosses val="autoZero"/>
        <c:auto val="1"/>
        <c:lblAlgn val="ctr"/>
        <c:lblOffset val="100"/>
        <c:noMultiLvlLbl val="0"/>
      </c:catAx>
      <c:valAx>
        <c:axId val="89387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893878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[DatosHidrógeno.xlsx]Costes Producción Hidrógeno2022!TablaDinámica1</c:name>
    <c:fmtId val="2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j-ea"/>
                <a:cs typeface="+mj-cs"/>
              </a:defRPr>
            </a:pPr>
            <a:r>
              <a:rPr lang="es-ES"/>
              <a:t>Costes de producción de hidrógeno mediante</a:t>
            </a:r>
            <a:r>
              <a:rPr lang="es-ES" baseline="0"/>
              <a:t> electrólisis (</a:t>
            </a:r>
            <a:r>
              <a:rPr lang="es-ES"/>
              <a:t>€/kg)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j-ea"/>
              <a:cs typeface="+mj-cs"/>
            </a:defRPr>
          </a:pPr>
          <a:endParaRPr lang="es-E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8"/>
          <c:spPr>
            <a:solidFill>
              <a:schemeClr val="accent1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Bookman Old Style" panose="02050604050505020204" pitchFamily="18" charset="0"/>
                  <a:ea typeface="+mn-ea"/>
                  <a:cs typeface="+mn-cs"/>
                </a:defRPr>
              </a:pPr>
              <a:endParaRPr lang="es-E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'Costes Producción Hidrógeno2022'!$B$4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'Costes Producción Hidrógeno2022'!$A$5:$A$8</c:f>
              <c:strCache>
                <c:ptCount val="4"/>
                <c:pt idx="0">
                  <c:v>Reformado con captura de CO2</c:v>
                </c:pt>
                <c:pt idx="1">
                  <c:v>Reformado</c:v>
                </c:pt>
                <c:pt idx="2">
                  <c:v>Hidrógeno renovable directamente conectado a una fuente de generación de electricidad renovable</c:v>
                </c:pt>
                <c:pt idx="3">
                  <c:v>Electrólisis </c:v>
                </c:pt>
              </c:strCache>
            </c:strRef>
          </c:cat>
          <c:val>
            <c:numRef>
              <c:f>'Costes Producción Hidrógeno2022'!$B$5:$B$8</c:f>
              <c:numCache>
                <c:formatCode>General</c:formatCode>
                <c:ptCount val="4"/>
                <c:pt idx="0">
                  <c:v>1.5959687349821978</c:v>
                </c:pt>
                <c:pt idx="1">
                  <c:v>1.5569608616208073</c:v>
                </c:pt>
                <c:pt idx="2">
                  <c:v>1.7160861222764723</c:v>
                </c:pt>
                <c:pt idx="3">
                  <c:v>1.9701878542438664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E7-41BB-BB2F-EA67B6A6BD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99"/>
        <c:overlap val="100"/>
        <c:axId val="1985965600"/>
        <c:axId val="1985964640"/>
      </c:barChart>
      <c:catAx>
        <c:axId val="198596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1985964640"/>
        <c:crosses val="autoZero"/>
        <c:auto val="1"/>
        <c:lblAlgn val="ctr"/>
        <c:lblOffset val="100"/>
        <c:noMultiLvlLbl val="0"/>
      </c:catAx>
      <c:valAx>
        <c:axId val="1985964640"/>
        <c:scaling>
          <c:orientation val="minMax"/>
          <c:max val="17"/>
          <c:min val="-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endParaRPr lang="es-ES"/>
          </a:p>
        </c:txPr>
        <c:crossAx val="1985965600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Costes de producción</a:t>
            </a:r>
            <a:r>
              <a:rPr lang="es-ES" baseline="0"/>
              <a:t> de hidrógeno en función del tipo de tecnología usada (€/kg)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.00\ &quot;€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'Costes Producción Hidrógeno2022'!$B$21:$B$23</c:f>
              <c:strCache>
                <c:ptCount val="3"/>
                <c:pt idx="0">
                  <c:v>Reformado con captura de CO2</c:v>
                </c:pt>
                <c:pt idx="1">
                  <c:v>Reformado</c:v>
                </c:pt>
                <c:pt idx="2">
                  <c:v>Electrólisis </c:v>
                </c:pt>
              </c:strCache>
            </c:strRef>
          </c:cat>
          <c:val>
            <c:numRef>
              <c:f>'Costes Producción Hidrógeno2022'!$C$21:$C$23</c:f>
              <c:numCache>
                <c:formatCode>General</c:formatCode>
                <c:ptCount val="3"/>
                <c:pt idx="0">
                  <c:v>1.5959687349821978</c:v>
                </c:pt>
                <c:pt idx="1">
                  <c:v>1.5569608616208073</c:v>
                </c:pt>
                <c:pt idx="2">
                  <c:v>1.9701878542438664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83-4AE4-BB2B-982BE63321A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75460096"/>
        <c:axId val="875479776"/>
      </c:barChart>
      <c:catAx>
        <c:axId val="87546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5479776"/>
        <c:crosses val="autoZero"/>
        <c:auto val="1"/>
        <c:lblAlgn val="ctr"/>
        <c:lblOffset val="100"/>
        <c:noMultiLvlLbl val="0"/>
      </c:catAx>
      <c:valAx>
        <c:axId val="87547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75460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Bookman Old Style" panose="02050604050505020204" pitchFamily="18" charset="0"/>
                <a:ea typeface="+mn-ea"/>
                <a:cs typeface="+mn-cs"/>
              </a:defRPr>
            </a:pPr>
            <a:r>
              <a:rPr lang="es-ES" cap="all" baseline="0"/>
              <a:t>P</a:t>
            </a:r>
            <a:r>
              <a:rPr lang="es-ES" cap="none" baseline="0"/>
              <a:t>roducción de hidrógeno en Europa por proceso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Bookman Old Style" panose="02050604050505020204" pitchFamily="18" charset="0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964-4C91-B34D-932AA421E92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3964-4C91-B34D-932AA421E92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964-4C91-B34D-932AA421E92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3964-4C91-B34D-932AA421E92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964-4C91-B34D-932AA421E92C}"/>
              </c:ext>
            </c:extLst>
          </c:dPt>
          <c:dLbls>
            <c:dLbl>
              <c:idx val="0"/>
              <c:numFmt formatCode="0.00,\ &quot;kt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Bookman Old Style" panose="02050604050505020204" pitchFamily="18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3964-4C91-B34D-932AA421E92C}"/>
                </c:ext>
              </c:extLst>
            </c:dLbl>
            <c:dLbl>
              <c:idx val="1"/>
              <c:layout>
                <c:manualLayout>
                  <c:x val="1.9606246023451207E-2"/>
                  <c:y val="0.42112232815232931"/>
                </c:manualLayout>
              </c:layout>
              <c:numFmt formatCode="0.00,\ &quot;kt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Bookman Old Style" panose="02050604050505020204" pitchFamily="18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964-4C91-B34D-932AA421E92C}"/>
                </c:ext>
              </c:extLst>
            </c:dLbl>
            <c:dLbl>
              <c:idx val="2"/>
              <c:layout>
                <c:manualLayout>
                  <c:x val="-2.6175105054873322E-2"/>
                  <c:y val="1.2423965586510977E-2"/>
                </c:manualLayout>
              </c:layout>
              <c:numFmt formatCode="0.00,\ &quot;kt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Bookman Old Style" panose="02050604050505020204" pitchFamily="18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964-4C91-B34D-932AA421E92C}"/>
                </c:ext>
              </c:extLst>
            </c:dLbl>
            <c:dLbl>
              <c:idx val="3"/>
              <c:layout>
                <c:manualLayout>
                  <c:x val="0.13587613724450248"/>
                  <c:y val="-2.6771733694096064E-2"/>
                </c:manualLayout>
              </c:layout>
              <c:numFmt formatCode="0.00,\ &quot;kt&quot;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Bookman Old Style" panose="02050604050505020204" pitchFamily="18" charset="0"/>
                      <a:ea typeface="+mn-ea"/>
                      <a:cs typeface="+mn-cs"/>
                    </a:defRPr>
                  </a:pPr>
                  <a:endParaRPr lang="es-E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964-4C91-B34D-932AA421E92C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64-4C91-B34D-932AA421E92C}"/>
                </c:ext>
              </c:extLst>
            </c:dLbl>
            <c:numFmt formatCode="0.00,\ &quot;kt&quot;" sourceLinked="0"/>
            <c:spPr>
              <a:noFill/>
              <a:ln>
                <a:noFill/>
              </a:ln>
              <a:effectLst/>
            </c:sp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'Demanda Hidrogeno 2022'!$A$53:$A$56</c:f>
              <c:numCache>
                <c:formatCode>General</c:formatCode>
                <c:ptCount val="4"/>
              </c:numCache>
            </c:numRef>
          </c:cat>
          <c:val>
            <c:numRef>
              <c:f>'Demanda Hidrogeno 2022'!$B$53:$B$56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3964-4C91-B34D-932AA421E92C}"/>
            </c:ext>
          </c:extLst>
        </c:ser>
        <c:dLbls>
          <c:dLblPos val="bestFit"/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Bookman Old Style" panose="02050604050505020204" pitchFamily="18" charset="0"/>
        </a:defRPr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390774</xdr:colOff>
      <xdr:row>34</xdr:row>
      <xdr:rowOff>184278</xdr:rowOff>
    </xdr:from>
    <xdr:to>
      <xdr:col>8</xdr:col>
      <xdr:colOff>1505264</xdr:colOff>
      <xdr:row>48</xdr:row>
      <xdr:rowOff>156912</xdr:rowOff>
    </xdr:to>
    <xdr:graphicFrame macro="">
      <xdr:nvGraphicFramePr>
        <xdr:cNvPr id="99" name="Gráfico 1">
          <a:extLst>
            <a:ext uri="{FF2B5EF4-FFF2-40B4-BE49-F238E27FC236}">
              <a16:creationId xmlns:a16="http://schemas.microsoft.com/office/drawing/2014/main" id="{D6E95CE4-CB50-C04E-E764-B548BD4AF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364642</xdr:colOff>
      <xdr:row>101</xdr:row>
      <xdr:rowOff>23474</xdr:rowOff>
    </xdr:from>
    <xdr:to>
      <xdr:col>9</xdr:col>
      <xdr:colOff>76638</xdr:colOff>
      <xdr:row>121</xdr:row>
      <xdr:rowOff>120431</xdr:rowOff>
    </xdr:to>
    <xdr:graphicFrame macro="">
      <xdr:nvGraphicFramePr>
        <xdr:cNvPr id="113" name="Gráfico 21">
          <a:extLst>
            <a:ext uri="{FF2B5EF4-FFF2-40B4-BE49-F238E27FC236}">
              <a16:creationId xmlns:a16="http://schemas.microsoft.com/office/drawing/2014/main" id="{83D68AF4-AA2D-7302-9432-5C6F958A7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33C0B560-7066-496D-9309-2EEBCBADFF35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97430" cy="68580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678708</xdr:colOff>
      <xdr:row>24</xdr:row>
      <xdr:rowOff>121061</xdr:rowOff>
    </xdr:from>
    <xdr:to>
      <xdr:col>10</xdr:col>
      <xdr:colOff>1016000</xdr:colOff>
      <xdr:row>45</xdr:row>
      <xdr:rowOff>138546</xdr:rowOff>
    </xdr:to>
    <xdr:graphicFrame macro="">
      <xdr:nvGraphicFramePr>
        <xdr:cNvPr id="11" name="Gráfico 1">
          <a:extLst>
            <a:ext uri="{FF2B5EF4-FFF2-40B4-BE49-F238E27FC236}">
              <a16:creationId xmlns:a16="http://schemas.microsoft.com/office/drawing/2014/main" id="{24776FDF-0E0C-56C9-8690-D453916F8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51955</xdr:colOff>
      <xdr:row>16</xdr:row>
      <xdr:rowOff>141680</xdr:rowOff>
    </xdr:from>
    <xdr:to>
      <xdr:col>22</xdr:col>
      <xdr:colOff>491369</xdr:colOff>
      <xdr:row>30</xdr:row>
      <xdr:rowOff>120953</xdr:rowOff>
    </xdr:to>
    <xdr:graphicFrame macro="">
      <xdr:nvGraphicFramePr>
        <xdr:cNvPr id="122" name="Gráfico 93">
          <a:extLst>
            <a:ext uri="{FF2B5EF4-FFF2-40B4-BE49-F238E27FC236}">
              <a16:creationId xmlns:a16="http://schemas.microsoft.com/office/drawing/2014/main" id="{D0D62F45-F552-58C5-5CD8-9419541EC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A6BB18E4-CADC-4555-A843-068A8B98ACE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97430" cy="68580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74706</xdr:colOff>
      <xdr:row>43</xdr:row>
      <xdr:rowOff>113013</xdr:rowOff>
    </xdr:from>
    <xdr:to>
      <xdr:col>6</xdr:col>
      <xdr:colOff>689365</xdr:colOff>
      <xdr:row>72</xdr:row>
      <xdr:rowOff>20374</xdr:rowOff>
    </xdr:to>
    <xdr:graphicFrame macro="">
      <xdr:nvGraphicFramePr>
        <xdr:cNvPr id="6" name="Gráfico 4">
          <a:extLst>
            <a:ext uri="{FF2B5EF4-FFF2-40B4-BE49-F238E27FC236}">
              <a16:creationId xmlns:a16="http://schemas.microsoft.com/office/drawing/2014/main" id="{AEDF1243-7964-2BD7-D260-624880EF4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924846</xdr:colOff>
      <xdr:row>12</xdr:row>
      <xdr:rowOff>72512</xdr:rowOff>
    </xdr:from>
    <xdr:to>
      <xdr:col>1</xdr:col>
      <xdr:colOff>430161</xdr:colOff>
      <xdr:row>30</xdr:row>
      <xdr:rowOff>102419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4BE225D-DB61-6217-6FDC-41585A497F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97430" cy="6858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5EB2E7A2-6668-415C-BB8C-FE009DFA0966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97430" cy="68580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322036</xdr:colOff>
      <xdr:row>43</xdr:row>
      <xdr:rowOff>34872</xdr:rowOff>
    </xdr:from>
    <xdr:to>
      <xdr:col>5</xdr:col>
      <xdr:colOff>1460500</xdr:colOff>
      <xdr:row>62</xdr:row>
      <xdr:rowOff>104723</xdr:rowOff>
    </xdr:to>
    <xdr:graphicFrame macro="">
      <xdr:nvGraphicFramePr>
        <xdr:cNvPr id="278" name="Gráfico 3">
          <a:extLst>
            <a:ext uri="{FF2B5EF4-FFF2-40B4-BE49-F238E27FC236}">
              <a16:creationId xmlns:a16="http://schemas.microsoft.com/office/drawing/2014/main" id="{4A33B48B-50CA-6B6D-D5EC-F1A266FDB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bela Carceles Carrillo  " refreshedDate="45405.754953124997" createdVersion="8" refreshedVersion="8" minRefreshableVersion="3" recordCount="68" xr:uid="{FC9AD843-6091-4649-A5F2-BA8C9A9C653E}">
  <cacheSource type="worksheet">
    <worksheetSource ref="B7:H75" sheet="Scenarios for future H2 demand"/>
  </cacheSource>
  <cacheFields count="7">
    <cacheField name="Year" numFmtId="0">
      <sharedItems containsSemiMixedTypes="0" containsString="0" containsNumber="1" containsInteger="1" minValue="2030" maxValue="2050" count="3">
        <n v="2030"/>
        <n v="2040"/>
        <n v="2050"/>
      </sharedItems>
    </cacheField>
    <cacheField name="Demand forecast" numFmtId="0">
      <sharedItems count="34">
        <s v="Guidehouse - EHB (2021)"/>
        <s v="Deloitte/CHJU - Conservative (2023)"/>
        <s v="Deloitte/CHJU - Moderate (2023)"/>
        <s v="Deloitte/CHJU - Ambitious (2023)"/>
        <s v="CHJU Roadmap - BAU (2019)"/>
        <s v="CHJU Roadmap - Ambitious (2019)"/>
        <s v="Aurora - Low (2021)"/>
        <s v="Aurora - Central (2021)"/>
        <s v="Aurora - High (2021)"/>
        <s v="ENTSOG - Distributed (2022)"/>
        <s v="ENTSOG - Global Ambition (2022)"/>
        <s v="BP - Net-zero (2020)"/>
        <s v="CAN - 1.5°C (2020)"/>
        <s v="DNV - Net-zero (2021)"/>
        <s v="EUCalc - Tech (2020)"/>
        <s v="IFS - 1.5 scenario (2019)"/>
        <s v="JRC TIMES - Net-zero (2021)"/>
        <s v="JRC - GECO (2021)"/>
        <s v="McKinsey - Cost Optimal (2020)"/>
        <s v="McKinsey - Breakthrough (2020)"/>
        <s v="EC - Fit-for-55 (2022)"/>
        <s v="EC - REPowerEU (2022)"/>
        <s v="EC - Baseline (2018)"/>
        <s v="EC - Energy Efficiency (2018)"/>
        <s v="EC - Circularity (2018)"/>
        <s v="EC - Electrification (2018)"/>
        <s v="EC - Hydrogen (2018)"/>
        <s v="EC - PtoX (2018)"/>
        <s v="EC - COMBO (2018)"/>
        <s v="EC - 1.5TECH (2018)"/>
        <s v="EC - 1.5LIFE (2018)"/>
        <s v="EC - MIX (2020)"/>
        <s v="JRC - LCEO Net Zero (2020)"/>
        <s v="EC - Fit-for-55 (2021)"/>
      </sharedItems>
    </cacheField>
    <cacheField name="Industry" numFmtId="0">
      <sharedItems containsSemiMixedTypes="0" containsString="0" containsNumber="1" minValue="0" maxValue="1584"/>
    </cacheField>
    <cacheField name="Transport" numFmtId="0">
      <sharedItems containsSemiMixedTypes="0" containsString="0" containsNumber="1" minValue="6.788350281842262E-2" maxValue="1782"/>
    </cacheField>
    <cacheField name="Building" numFmtId="0">
      <sharedItems containsSemiMixedTypes="0" containsString="0" containsNumber="1" minValue="0" maxValue="1221"/>
    </cacheField>
    <cacheField name="Power" numFmtId="0">
      <sharedItems containsSemiMixedTypes="0" containsString="0" containsNumber="1" minValue="0" maxValue="792"/>
    </cacheField>
    <cacheField name="TOTAL DEMAND (in TWh/year)" numFmtId="0">
      <sharedItems containsSemiMixedTypes="0" containsString="0" containsNumber="1" minValue="198" maxValue="48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bela Carceles Carrillo  " refreshedDate="45405.754953819443" createdVersion="8" refreshedVersion="8" minRefreshableVersion="3" recordCount="205" xr:uid="{BD624E1B-EE43-40FD-9DA6-9C15773CAEEB}">
  <cacheSource type="worksheet">
    <worksheetSource ref="B7:I212" sheet="AggregatedataHydorgenProuctio"/>
  </cacheSource>
  <cacheFields count="8">
    <cacheField name="Country" numFmtId="0">
      <sharedItems count="27">
        <s v="Austria"/>
        <s v="Belgium"/>
        <s v="Bulgaria"/>
        <s v="Croatia"/>
        <s v="Czechia"/>
        <s v="Denmark"/>
        <s v="Finland"/>
        <s v="France"/>
        <s v="Germany"/>
        <s v="Greece"/>
        <s v="Hungary"/>
        <s v="Ireland"/>
        <s v="Italy"/>
        <s v="Lithuania"/>
        <s v="Netherlands"/>
        <s v="Norway"/>
        <s v="Poland"/>
        <s v="Portugal"/>
        <s v="Romania"/>
        <s v="Slovakia"/>
        <s v="Slovenia"/>
        <s v="Spain"/>
        <s v="Sweden"/>
        <s v="Switzerland"/>
        <s v="United Kingdom"/>
        <s v="Estonia"/>
        <s v="Iceland"/>
      </sharedItems>
    </cacheField>
    <cacheField name="Process type" numFmtId="0">
      <sharedItems count="4">
        <s v="By-product"/>
        <s v="Reforming"/>
        <s v="Reforming (carbon capture)"/>
        <s v="Water electrolysis"/>
      </sharedItems>
    </cacheField>
    <cacheField name="Subprocess type" numFmtId="0">
      <sharedItems containsBlank="1"/>
    </cacheField>
    <cacheField name="End-use" numFmtId="0">
      <sharedItems/>
    </cacheField>
    <cacheField name="Number of plants" numFmtId="0">
      <sharedItems containsSemiMixedTypes="0" containsString="0" containsNumber="1" containsInteger="1" minValue="1" maxValue="13"/>
    </cacheField>
    <cacheField name="Production capacity T/year" numFmtId="0">
      <sharedItems containsSemiMixedTypes="0" containsString="0" containsNumber="1" minValue="16.528301886792448" maxValue="743968.62158560706"/>
    </cacheField>
    <cacheField name="Production capacity MWel" numFmtId="0">
      <sharedItems containsString="0" containsBlank="1" containsNumber="1" minValue="0.1" maxValue="20"/>
    </cacheField>
    <cacheField name="Output T/year" numFmtId="0">
      <sharedItems containsSemiMixedTypes="0" containsString="0" containsNumber="1" minValue="0" maxValue="740460.990177848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bela Carceles Carrillo  " refreshedDate="45405.75997939815" createdVersion="8" refreshedVersion="8" minRefreshableVersion="3" recordCount="510" xr:uid="{3595CFEB-4CB9-4FF2-B0DA-BBB34C98E74E}">
  <cacheSource type="worksheet">
    <worksheetSource ref="B7:F517" sheet="HydrogenProductionCosts"/>
  </cacheSource>
  <cacheFields count="5">
    <cacheField name="Country" numFmtId="0">
      <sharedItems count="30">
        <s v="Austria"/>
        <s v="Belgium"/>
        <s v="Bulgaria"/>
        <s v="Croatia"/>
        <s v="Czechia"/>
        <s v="Cyprus"/>
        <s v="Denmark"/>
        <s v="Estonia"/>
        <s v="Finland"/>
        <s v="France"/>
        <s v="Germany"/>
        <s v="Greece"/>
        <s v="Hungary"/>
        <s v="Ireland"/>
        <s v="Italy"/>
        <s v="Latvia"/>
        <s v="Lithuania"/>
        <s v="Luxembourg"/>
        <s v="Malta"/>
        <s v="Netherlands"/>
        <s v="Norway"/>
        <s v="Poland"/>
        <s v="Portugal"/>
        <s v="Romania"/>
        <s v="Slovakia"/>
        <s v="Slovenia"/>
        <s v="Spain"/>
        <s v="Sweden"/>
        <s v="Switzerland"/>
        <s v="United Kingdom"/>
      </sharedItems>
    </cacheField>
    <cacheField name="Technology" numFmtId="0">
      <sharedItems count="4">
        <s v="Electrólisis "/>
        <s v="Reformado con captura de CO2"/>
        <s v="Hidrógeno renovable directamente conectado a una fuente de generación de electricidad renovable"/>
        <s v="Reformado con vapor"/>
      </sharedItems>
    </cacheField>
    <cacheField name="Cost" numFmtId="0">
      <sharedItems count="10">
        <s v="CAPEX"/>
        <s v="Tarifa de la red"/>
        <s v="Otros gastos operativos"/>
        <s v="Impuestos"/>
        <s v="Costes de electricidad al por mayor"/>
        <s v="Costes de CO2"/>
        <s v="Costes de gas natural"/>
        <s v="Costes de electricidad"/>
        <s v="Tarifas e impuestos de la red"/>
        <s v="Costes de la energía"/>
      </sharedItems>
    </cacheField>
    <cacheField name="Value (€/kg)" numFmtId="0">
      <sharedItems containsString="0" containsBlank="1" containsNumber="1" minValue="-5.580256722037328" maxValue="10.67709946120886"/>
    </cacheField>
    <cacheField name="Year" numFmtId="0">
      <sharedItems containsSemiMixedTypes="0" containsString="0" containsNumber="1" containsInteger="1" minValue="2022" maxValue="2022"/>
    </cacheField>
  </cacheFields>
  <extLst>
    <ext xmlns:x14="http://schemas.microsoft.com/office/spreadsheetml/2009/9/main" uri="{725AE2AE-9491-48be-B2B4-4EB974FC3084}">
      <x14:pivotCacheDefinition pivotCacheId="125991682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bela Carceles Carrillo  " refreshedDate="45405.793679629627" createdVersion="8" refreshedVersion="8" minRefreshableVersion="3" recordCount="145" xr:uid="{CD977D84-D6C6-4377-B5A4-F632944C6361}">
  <cacheSource type="worksheet">
    <worksheetSource ref="B7:G152" sheet="Annual consumption aggregated"/>
  </cacheSource>
  <cacheFields count="6">
    <cacheField name="Country" numFmtId="0">
      <sharedItems count="52">
        <s v="Austria"/>
        <s v="Bélgica"/>
        <s v="Bulgaria"/>
        <s v="Croacia"/>
        <s v="Chequia"/>
        <s v="Dinamarca"/>
        <s v="Estonia"/>
        <s v="Finlandia"/>
        <s v="Francia"/>
        <s v="Alemania"/>
        <s v="Grecia"/>
        <s v="Hungria"/>
        <s v="Iceland"/>
        <s v="Irlanda"/>
        <s v="Italia"/>
        <s v="Letonia"/>
        <s v="Lituania"/>
        <s v="Luxemburg"/>
        <s v="Países Bajos"/>
        <s v="Noruega"/>
        <s v="Polonia"/>
        <s v="Portugal"/>
        <s v="Rumania"/>
        <s v="Eslovaquia"/>
        <s v="Eslovenia"/>
        <s v="España"/>
        <s v="Suecia"/>
        <s v="Suiza"/>
        <s v="Reino Unido"/>
        <s v="Belgium" u="1"/>
        <s v="Croatia" u="1"/>
        <s v="Czechia" u="1"/>
        <s v="Denmark" u="1"/>
        <s v="Finland" u="1"/>
        <s v="France" u="1"/>
        <s v="Germany" u="1"/>
        <s v="Greece" u="1"/>
        <s v="Hungary" u="1"/>
        <s v="Ireland" u="1"/>
        <s v="Italy" u="1"/>
        <s v="Latvia" u="1"/>
        <s v="Lithuania" u="1"/>
        <s v="Netherlands" u="1"/>
        <s v="Norway" u="1"/>
        <s v="Poland" u="1"/>
        <s v="Romania" u="1"/>
        <s v="Slovakia" u="1"/>
        <s v="Slovenia" u="1"/>
        <s v="Spain" u="1"/>
        <s v="Sweden" u="1"/>
        <s v="Switzerland" u="1"/>
        <s v="United Kingdom" u="1"/>
      </sharedItems>
    </cacheField>
    <cacheField name="End-use" numFmtId="0">
      <sharedItems count="12">
        <s v="Refining"/>
        <s v="Other chemicals"/>
        <s v="Industrial heat"/>
        <s v="Ammonia"/>
        <s v="Mobility"/>
        <s v="Other"/>
        <s v="Steel"/>
        <s v="Power generation"/>
        <s v="Methanol"/>
        <s v="E-fuels"/>
        <s v="Blending in natural gas pipelines"/>
        <s v="Residential heat"/>
      </sharedItems>
    </cacheField>
    <cacheField name="Number of plants" numFmtId="0">
      <sharedItems containsString="0" containsBlank="1" containsNumber="1" containsInteger="1" minValue="0" maxValue="15"/>
    </cacheField>
    <cacheField name="Clean consumption T/Y" numFmtId="0">
      <sharedItems containsSemiMixedTypes="0" containsString="0" containsNumber="1" minValue="0" maxValue="2247.849056603774"/>
    </cacheField>
    <cacheField name="Other consumption T/Y" numFmtId="0">
      <sharedItems containsSemiMixedTypes="0" containsString="0" containsNumber="1" minValue="0" maxValue="871127.33476717514"/>
    </cacheField>
    <cacheField name="Total consumption" numFmtId="0">
      <sharedItems containsSemiMixedTypes="0" containsString="0" containsNumber="1" minValue="1.44" maxValue="872869.417786043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">
  <r>
    <x v="0"/>
    <x v="0"/>
    <n v="294"/>
    <n v="21"/>
    <n v="12"/>
    <n v="12"/>
    <n v="339"/>
  </r>
  <r>
    <x v="0"/>
    <x v="1"/>
    <n v="266"/>
    <n v="13"/>
    <n v="0"/>
    <n v="0"/>
    <n v="279"/>
  </r>
  <r>
    <x v="0"/>
    <x v="2"/>
    <n v="303"/>
    <n v="30"/>
    <n v="0"/>
    <n v="0"/>
    <n v="333"/>
  </r>
  <r>
    <x v="0"/>
    <x v="3"/>
    <n v="353"/>
    <n v="35"/>
    <n v="0"/>
    <n v="0"/>
    <n v="388"/>
  </r>
  <r>
    <x v="0"/>
    <x v="4"/>
    <n v="427"/>
    <n v="9"/>
    <n v="30"/>
    <n v="15"/>
    <n v="481"/>
  </r>
  <r>
    <x v="0"/>
    <x v="5"/>
    <n v="497"/>
    <n v="70"/>
    <n v="33"/>
    <n v="65"/>
    <n v="665"/>
  </r>
  <r>
    <x v="0"/>
    <x v="6"/>
    <n v="400.32"/>
    <n v="4"/>
    <n v="12.51"/>
    <n v="0"/>
    <n v="416.83"/>
  </r>
  <r>
    <x v="0"/>
    <x v="7"/>
    <n v="451"/>
    <n v="18"/>
    <n v="23"/>
    <n v="0"/>
    <n v="492"/>
  </r>
  <r>
    <x v="0"/>
    <x v="8"/>
    <n v="484.72"/>
    <n v="58.400000000000013"/>
    <n v="40.880000000000003"/>
    <n v="0"/>
    <n v="584"/>
  </r>
  <r>
    <x v="0"/>
    <x v="9"/>
    <n v="200"/>
    <n v="33"/>
    <n v="57"/>
    <n v="0"/>
    <n v="290"/>
  </r>
  <r>
    <x v="0"/>
    <x v="10"/>
    <n v="224"/>
    <n v="53"/>
    <n v="45"/>
    <n v="0"/>
    <n v="322"/>
  </r>
  <r>
    <x v="0"/>
    <x v="11"/>
    <n v="315.12634044874358"/>
    <n v="17.0101689094543"/>
    <n v="16.541859913908041"/>
    <n v="0"/>
    <n v="348.67836927210601"/>
  </r>
  <r>
    <x v="0"/>
    <x v="12"/>
    <n v="445.30566443696301"/>
    <n v="321.87522515203437"/>
    <n v="0"/>
    <n v="0"/>
    <n v="767.18088958899739"/>
  </r>
  <r>
    <x v="0"/>
    <x v="13"/>
    <n v="292.13569614956538"/>
    <n v="1.760875787640884"/>
    <n v="9.6123013099749066"/>
    <n v="0"/>
    <n v="303.50887324718121"/>
  </r>
  <r>
    <x v="0"/>
    <x v="14"/>
    <n v="262.96963354594737"/>
    <n v="49.782358205219083"/>
    <n v="0"/>
    <n v="0"/>
    <n v="312.75199175116637"/>
  </r>
  <r>
    <x v="0"/>
    <x v="15"/>
    <n v="279.47967330240903"/>
    <n v="154.23666138336509"/>
    <n v="18.055704557421581"/>
    <n v="15.82913813771402"/>
    <n v="467.60117738090969"/>
  </r>
  <r>
    <x v="0"/>
    <x v="16"/>
    <n v="283.82173566473108"/>
    <n v="207.68693710308651"/>
    <n v="0.83408408475135132"/>
    <n v="0"/>
    <n v="492.34275685256898"/>
  </r>
  <r>
    <x v="0"/>
    <x v="17"/>
    <n v="269.63489001616267"/>
    <n v="6.788350281842262E-2"/>
    <n v="34.540507244407749"/>
    <n v="0"/>
    <n v="304.24328076338878"/>
  </r>
  <r>
    <x v="0"/>
    <x v="18"/>
    <n v="262.96963354594737"/>
    <n v="15.01351351351351"/>
    <n v="0"/>
    <n v="0"/>
    <n v="277.98314705946092"/>
  </r>
  <r>
    <x v="0"/>
    <x v="19"/>
    <n v="271.31047438678797"/>
    <n v="15.01351351351351"/>
    <n v="15.01351351351351"/>
    <n v="0"/>
    <n v="301.33750141381489"/>
  </r>
  <r>
    <x v="0"/>
    <x v="20"/>
    <n v="129.98699999999999"/>
    <n v="93.323999999999984"/>
    <n v="0"/>
    <n v="0"/>
    <n v="223.31100000000001"/>
  </r>
  <r>
    <x v="0"/>
    <x v="21"/>
    <n v="386.62799999999999"/>
    <n v="169.983"/>
    <n v="76.658999999999992"/>
    <n v="36.662999999999997"/>
    <n v="669.93299999999999"/>
  </r>
  <r>
    <x v="1"/>
    <x v="0"/>
    <n v="857"/>
    <n v="141"/>
    <n v="53"/>
    <n v="301"/>
    <n v="1352"/>
  </r>
  <r>
    <x v="1"/>
    <x v="1"/>
    <n v="284"/>
    <n v="106"/>
    <n v="0"/>
    <n v="0"/>
    <n v="390"/>
  </r>
  <r>
    <x v="1"/>
    <x v="2"/>
    <n v="397"/>
    <n v="210"/>
    <n v="59"/>
    <n v="0"/>
    <n v="666"/>
  </r>
  <r>
    <x v="1"/>
    <x v="3"/>
    <n v="552"/>
    <n v="278"/>
    <n v="145"/>
    <n v="0"/>
    <n v="975"/>
  </r>
  <r>
    <x v="1"/>
    <x v="9"/>
    <n v="563"/>
    <n v="300"/>
    <n v="166"/>
    <n v="210"/>
    <n v="1239"/>
  </r>
  <r>
    <x v="1"/>
    <x v="10"/>
    <n v="514"/>
    <n v="387"/>
    <n v="363"/>
    <n v="226"/>
    <n v="1490"/>
  </r>
  <r>
    <x v="1"/>
    <x v="11"/>
    <n v="373.88163673523718"/>
    <n v="412.95317880574629"/>
    <n v="153.9635769533989"/>
    <n v="0"/>
    <n v="940.79839249438237"/>
  </r>
  <r>
    <x v="1"/>
    <x v="12"/>
    <n v="645.17967791461069"/>
    <n v="582.70836123758545"/>
    <n v="0"/>
    <n v="0"/>
    <n v="1227.8880391521959"/>
  </r>
  <r>
    <x v="1"/>
    <x v="13"/>
    <n v="513.56526261005718"/>
    <n v="140.18369594102961"/>
    <n v="102.63139985380541"/>
    <n v="0"/>
    <n v="756.38035840489215"/>
  </r>
  <r>
    <x v="1"/>
    <x v="14"/>
    <n v="263.88717066655238"/>
    <n v="123.80796134881059"/>
    <n v="0"/>
    <n v="0"/>
    <n v="387.69513201536301"/>
  </r>
  <r>
    <x v="1"/>
    <x v="15"/>
    <n v="413.04798366271552"/>
    <n v="216.75733365862621"/>
    <n v="151.08666504484569"/>
    <n v="162.13344195017751"/>
    <n v="943.02542431636482"/>
  </r>
  <r>
    <x v="1"/>
    <x v="16"/>
    <n v="587.9843985707239"/>
    <n v="586.36111158020003"/>
    <n v="0.27802802825045042"/>
    <n v="0"/>
    <n v="1174.6235381791739"/>
  </r>
  <r>
    <x v="1"/>
    <x v="17"/>
    <n v="310.64559752872822"/>
    <n v="188.8488966147076"/>
    <n v="27.210307504997381"/>
    <n v="0"/>
    <n v="526.7048016484332"/>
  </r>
  <r>
    <x v="1"/>
    <x v="20"/>
    <n v="547.85268233601778"/>
    <n v="351.20520932258358"/>
    <n v="84.407818901610426"/>
    <n v="26.784221367610009"/>
    <n v="1010.249931927822"/>
  </r>
  <r>
    <x v="2"/>
    <x v="0"/>
    <n v="1200"/>
    <n v="285"/>
    <n v="155"/>
    <n v="626"/>
    <n v="2266"/>
  </r>
  <r>
    <x v="2"/>
    <x v="1"/>
    <n v="341"/>
    <n v="202"/>
    <n v="0"/>
    <n v="0"/>
    <n v="543"/>
  </r>
  <r>
    <x v="2"/>
    <x v="2"/>
    <n v="494"/>
    <n v="388"/>
    <n v="212"/>
    <n v="0"/>
    <n v="1094"/>
  </r>
  <r>
    <x v="2"/>
    <x v="3"/>
    <n v="725"/>
    <n v="526"/>
    <n v="494"/>
    <n v="0"/>
    <n v="1745"/>
  </r>
  <r>
    <x v="2"/>
    <x v="4"/>
    <n v="445"/>
    <n v="85"/>
    <n v="207"/>
    <n v="43"/>
    <n v="780"/>
  </r>
  <r>
    <x v="2"/>
    <x v="5"/>
    <n v="885"/>
    <n v="675"/>
    <n v="579"/>
    <n v="112"/>
    <n v="2251"/>
  </r>
  <r>
    <x v="2"/>
    <x v="6"/>
    <n v="423.72"/>
    <n v="70.62"/>
    <n v="147.66"/>
    <n v="0"/>
    <n v="642"/>
  </r>
  <r>
    <x v="2"/>
    <x v="7"/>
    <n v="545.40000000000009"/>
    <n v="242.4"/>
    <n v="222.2"/>
    <n v="0"/>
    <n v="1010"/>
  </r>
  <r>
    <x v="2"/>
    <x v="8"/>
    <n v="745.55"/>
    <n v="745.55"/>
    <n v="523.9"/>
    <n v="0"/>
    <n v="2015"/>
  </r>
  <r>
    <x v="2"/>
    <x v="9"/>
    <n v="759"/>
    <n v="547"/>
    <n v="199"/>
    <n v="240"/>
    <n v="1745"/>
  </r>
  <r>
    <x v="2"/>
    <x v="10"/>
    <n v="776"/>
    <n v="715"/>
    <n v="462"/>
    <n v="477"/>
    <n v="2430"/>
  </r>
  <r>
    <x v="2"/>
    <x v="22"/>
    <n v="0"/>
    <n v="198"/>
    <n v="0"/>
    <n v="0"/>
    <n v="198"/>
  </r>
  <r>
    <x v="2"/>
    <x v="23"/>
    <n v="0"/>
    <n v="264"/>
    <n v="0"/>
    <n v="231"/>
    <n v="495"/>
  </r>
  <r>
    <x v="2"/>
    <x v="24"/>
    <n v="0"/>
    <n v="297"/>
    <n v="0"/>
    <n v="198"/>
    <n v="495"/>
  </r>
  <r>
    <x v="2"/>
    <x v="25"/>
    <n v="0"/>
    <n v="330"/>
    <n v="0"/>
    <n v="198"/>
    <n v="528"/>
  </r>
  <r>
    <x v="2"/>
    <x v="26"/>
    <n v="1584"/>
    <n v="1584"/>
    <n v="1221"/>
    <n v="429"/>
    <n v="4818"/>
  </r>
  <r>
    <x v="2"/>
    <x v="27"/>
    <n v="165"/>
    <n v="297"/>
    <n v="0"/>
    <n v="396"/>
    <n v="858"/>
  </r>
  <r>
    <x v="2"/>
    <x v="28"/>
    <n v="495"/>
    <n v="660"/>
    <n v="231"/>
    <n v="264"/>
    <n v="1650"/>
  </r>
  <r>
    <x v="2"/>
    <x v="29"/>
    <n v="957"/>
    <n v="1056"/>
    <n v="231"/>
    <n v="297"/>
    <n v="2541"/>
  </r>
  <r>
    <x v="2"/>
    <x v="30"/>
    <n v="858"/>
    <n v="924"/>
    <n v="231"/>
    <n v="264"/>
    <n v="2277"/>
  </r>
  <r>
    <x v="2"/>
    <x v="31"/>
    <n v="528"/>
    <n v="1155"/>
    <n v="429"/>
    <n v="66"/>
    <n v="2178"/>
  </r>
  <r>
    <x v="2"/>
    <x v="32"/>
    <n v="528"/>
    <n v="1782"/>
    <n v="0"/>
    <n v="792"/>
    <n v="3102"/>
  </r>
  <r>
    <x v="2"/>
    <x v="11"/>
    <n v="528.83531974327695"/>
    <n v="559.16681235579722"/>
    <n v="309.95103468287158"/>
    <n v="0"/>
    <n v="1397.953166781946"/>
  </r>
  <r>
    <x v="2"/>
    <x v="12"/>
    <n v="630.1339174076802"/>
    <n v="621.86300567048261"/>
    <n v="0"/>
    <n v="0"/>
    <n v="1251.996923078163"/>
  </r>
  <r>
    <x v="2"/>
    <x v="13"/>
    <n v="749.55564963976235"/>
    <n v="433.25947963245608"/>
    <n v="191.4364210454643"/>
    <n v="0"/>
    <n v="1374.251550317683"/>
  </r>
  <r>
    <x v="2"/>
    <x v="14"/>
    <n v="265.0236949295408"/>
    <n v="168.4139445756114"/>
    <n v="0"/>
    <n v="0"/>
    <n v="433.43763950515222"/>
  </r>
  <r>
    <x v="2"/>
    <x v="15"/>
    <n v="450.68028242256503"/>
    <n v="203.89533545902199"/>
    <n v="181.0787147760521"/>
    <n v="253.09659578074141"/>
    <n v="1088.75092843838"/>
  </r>
  <r>
    <x v="2"/>
    <x v="16"/>
    <n v="674.45111535661397"/>
    <n v="856.04829898313687"/>
    <n v="0"/>
    <n v="0"/>
    <n v="1530.499414339751"/>
  </r>
  <r>
    <x v="2"/>
    <x v="17"/>
    <n v="295.53668288803061"/>
    <n v="332.87191394971569"/>
    <n v="10.25247723366887"/>
    <n v="0"/>
    <n v="638.6610740714151"/>
  </r>
  <r>
    <x v="2"/>
    <x v="18"/>
    <n v="328.02819210450588"/>
    <n v="595.53603603603608"/>
    <n v="225.20270270270271"/>
    <n v="121.1154676175793"/>
    <n v="1269.8823984608241"/>
  </r>
  <r>
    <x v="2"/>
    <x v="19"/>
    <n v="708.3705344468483"/>
    <n v="595.53603603603608"/>
    <n v="580.52252252252254"/>
    <n v="155.1396396396396"/>
    <n v="2039.568732645047"/>
  </r>
  <r>
    <x v="2"/>
    <x v="33"/>
    <n v="919.17748482860577"/>
    <n v="549.71316056041451"/>
    <n v="350.53401411479177"/>
    <n v="73.232144607014348"/>
    <n v="1892.65680411082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">
  <r>
    <x v="0"/>
    <x v="0"/>
    <s v="Chlor-alkali"/>
    <s v="Other chemicals"/>
    <n v="1"/>
    <n v="2100"/>
    <m/>
    <n v="1449"/>
  </r>
  <r>
    <x v="0"/>
    <x v="0"/>
    <s v="Ethylene"/>
    <s v="Refining"/>
    <n v="1"/>
    <n v="10248.6"/>
    <m/>
    <n v="6000.4756476683924"/>
  </r>
  <r>
    <x v="0"/>
    <x v="1"/>
    <m/>
    <s v="Ammonia"/>
    <n v="1"/>
    <n v="96766.112500000003"/>
    <m/>
    <n v="70639.262124999994"/>
  </r>
  <r>
    <x v="0"/>
    <x v="1"/>
    <m/>
    <s v="Refining"/>
    <n v="1"/>
    <n v="57570.720000000001"/>
    <m/>
    <n v="33707.209119170977"/>
  </r>
  <r>
    <x v="0"/>
    <x v="1"/>
    <m/>
    <s v="Ammonia"/>
    <n v="1"/>
    <n v="389.82"/>
    <m/>
    <n v="284.5686"/>
  </r>
  <r>
    <x v="0"/>
    <x v="1"/>
    <m/>
    <s v="Other chemicals"/>
    <n v="1"/>
    <n v="3303.8249999999998"/>
    <m/>
    <n v="2576.9834999999998"/>
  </r>
  <r>
    <x v="1"/>
    <x v="0"/>
    <s v="Chlor-alkali"/>
    <s v="Unknown"/>
    <n v="1"/>
    <n v="11200"/>
    <m/>
    <n v="7727.9999999999982"/>
  </r>
  <r>
    <x v="1"/>
    <x v="0"/>
    <s v="Chlor-alkali"/>
    <s v="Other chemicals"/>
    <n v="2"/>
    <n v="18872"/>
    <m/>
    <n v="13021.68"/>
  </r>
  <r>
    <x v="1"/>
    <x v="0"/>
    <s v="Ethylene"/>
    <s v="Other chemicals"/>
    <n v="1"/>
    <n v="18447.48"/>
    <m/>
    <n v="15959.21525581395"/>
  </r>
  <r>
    <x v="1"/>
    <x v="0"/>
    <s v="Ethylene"/>
    <s v="Refining"/>
    <n v="1"/>
    <n v="19813.96"/>
    <m/>
    <n v="17141.37934883721"/>
  </r>
  <r>
    <x v="1"/>
    <x v="0"/>
    <s v="Styrene"/>
    <s v="Industrial heat"/>
    <n v="1"/>
    <n v="9889"/>
    <m/>
    <n v="5789.932642487046"/>
  </r>
  <r>
    <x v="1"/>
    <x v="1"/>
    <m/>
    <s v="Ammonia"/>
    <n v="2"/>
    <n v="149810.9838577497"/>
    <m/>
    <n v="109362.0182161573"/>
  </r>
  <r>
    <x v="1"/>
    <x v="1"/>
    <m/>
    <s v="Other chemicals"/>
    <n v="1"/>
    <n v="29660"/>
    <m/>
    <n v="23134.799999999999"/>
  </r>
  <r>
    <x v="1"/>
    <x v="1"/>
    <m/>
    <s v="Refining"/>
    <n v="2"/>
    <n v="186560"/>
    <m/>
    <n v="161396.09302325579"/>
  </r>
  <r>
    <x v="1"/>
    <x v="1"/>
    <m/>
    <s v="Ammonia"/>
    <n v="1"/>
    <n v="78789.983857749743"/>
    <m/>
    <n v="57516.688216157308"/>
  </r>
  <r>
    <x v="2"/>
    <x v="0"/>
    <s v="Ethylene"/>
    <s v="Refining"/>
    <n v="1"/>
    <n v="7686.45"/>
    <m/>
    <n v="5479.0592307692305"/>
  </r>
  <r>
    <x v="2"/>
    <x v="1"/>
    <m/>
    <s v="Ammonia"/>
    <n v="1"/>
    <n v="79898.625"/>
    <m/>
    <n v="48604.996874999997"/>
  </r>
  <r>
    <x v="2"/>
    <x v="1"/>
    <m/>
    <s v="Refining"/>
    <n v="1"/>
    <n v="94117.647058823539"/>
    <m/>
    <n v="67088.989441930622"/>
  </r>
  <r>
    <x v="3"/>
    <x v="1"/>
    <m/>
    <s v="Ammonia"/>
    <n v="1"/>
    <n v="79898.625"/>
    <m/>
    <n v="9720.9993749999994"/>
  </r>
  <r>
    <x v="3"/>
    <x v="1"/>
    <m/>
    <s v="Refining"/>
    <n v="1"/>
    <n v="70000"/>
    <m/>
    <n v="52595.803692307687"/>
  </r>
  <r>
    <x v="4"/>
    <x v="0"/>
    <s v="Chlor-alkali"/>
    <s v="Other chemicals"/>
    <n v="1"/>
    <n v="2100"/>
    <m/>
    <n v="1449"/>
  </r>
  <r>
    <x v="4"/>
    <x v="0"/>
    <s v="Ethylene"/>
    <s v="Other chemicals"/>
    <n v="1"/>
    <n v="9309.1450000000004"/>
    <m/>
    <n v="7979.267142857143"/>
  </r>
  <r>
    <x v="4"/>
    <x v="0"/>
    <s v="Styrene"/>
    <s v="Refining"/>
    <n v="1"/>
    <n v="2500"/>
    <m/>
    <n v="2162.7906976744189"/>
  </r>
  <r>
    <x v="4"/>
    <x v="1"/>
    <m/>
    <s v="Ammonia"/>
    <n v="1"/>
    <n v="53265.75"/>
    <m/>
    <n v="37286.024999999987"/>
  </r>
  <r>
    <x v="4"/>
    <x v="1"/>
    <m/>
    <s v="Other chemicals"/>
    <n v="1"/>
    <n v="13650"/>
    <m/>
    <n v="10647"/>
  </r>
  <r>
    <x v="4"/>
    <x v="1"/>
    <m/>
    <s v="Refining"/>
    <n v="2"/>
    <n v="51732.37"/>
    <m/>
    <n v="44342.031428571419"/>
  </r>
  <r>
    <x v="5"/>
    <x v="1"/>
    <m/>
    <s v="Methanol"/>
    <n v="1"/>
    <n v="164.0675"/>
    <m/>
    <n v="55.782949999999992"/>
  </r>
  <r>
    <x v="5"/>
    <x v="1"/>
    <m/>
    <s v="Refining"/>
    <n v="2"/>
    <n v="30411.993235294121"/>
    <m/>
    <n v="24363.19900064998"/>
  </r>
  <r>
    <x v="6"/>
    <x v="0"/>
    <s v="Chlor-alkali"/>
    <s v="Other chemicals"/>
    <n v="1"/>
    <n v="2100"/>
    <m/>
    <n v="1449"/>
  </r>
  <r>
    <x v="6"/>
    <x v="0"/>
    <s v="Ethylene"/>
    <s v="Other chemicals"/>
    <n v="1"/>
    <n v="7174.0199999999986"/>
    <m/>
    <n v="6541.0182352941156"/>
  </r>
  <r>
    <x v="6"/>
    <x v="0"/>
    <s v="Sodium chlorate"/>
    <s v="Other chemicals"/>
    <n v="3"/>
    <n v="13980"/>
    <m/>
    <n v="10904.4"/>
  </r>
  <r>
    <x v="6"/>
    <x v="1"/>
    <m/>
    <s v="Other chemicals"/>
    <n v="4"/>
    <n v="17717.099999999999"/>
    <m/>
    <n v="13819.338"/>
  </r>
  <r>
    <x v="6"/>
    <x v="1"/>
    <m/>
    <s v="Refining"/>
    <n v="2"/>
    <n v="120720.44128"/>
    <m/>
    <n v="110068.637637647"/>
  </r>
  <r>
    <x v="6"/>
    <x v="1"/>
    <m/>
    <s v="Refining"/>
    <n v="1"/>
    <n v="35040"/>
    <m/>
    <n v="31948.23529411765"/>
  </r>
  <r>
    <x v="6"/>
    <x v="1"/>
    <m/>
    <s v="Other chemicals"/>
    <n v="1"/>
    <n v="788.4"/>
    <m/>
    <n v="614.952"/>
  </r>
  <r>
    <x v="7"/>
    <x v="0"/>
    <s v="Chlor-alkali"/>
    <s v="Unknown"/>
    <n v="7"/>
    <n v="28056"/>
    <m/>
    <n v="19358.64"/>
  </r>
  <r>
    <x v="7"/>
    <x v="0"/>
    <s v="Chlor-alkali"/>
    <s v="Other chemicals"/>
    <n v="1"/>
    <n v="1176"/>
    <m/>
    <n v="811.43999999999994"/>
  </r>
  <r>
    <x v="7"/>
    <x v="0"/>
    <s v="Chlor-alkali"/>
    <s v="Unknown"/>
    <n v="1"/>
    <n v="9324"/>
    <m/>
    <n v="6433.5599999999986"/>
  </r>
  <r>
    <x v="7"/>
    <x v="0"/>
    <s v="Ethylene"/>
    <s v="Other chemicals"/>
    <n v="1"/>
    <n v="8028.07"/>
    <m/>
    <n v="4014.0349999999999"/>
  </r>
  <r>
    <x v="7"/>
    <x v="0"/>
    <s v="Ethylene"/>
    <s v="Refining"/>
    <n v="5"/>
    <n v="39627.919999999998"/>
    <m/>
    <n v="25940.459231522891"/>
  </r>
  <r>
    <x v="7"/>
    <x v="0"/>
    <s v="Sodium chlorate"/>
    <s v="Unknown"/>
    <n v="1"/>
    <n v="3683.4"/>
    <m/>
    <n v="2873.0520000000001"/>
  </r>
  <r>
    <x v="7"/>
    <x v="0"/>
    <s v="Sodium chlorate"/>
    <s v="Other chemicals"/>
    <n v="1"/>
    <n v="4472.6999999999989"/>
    <m/>
    <n v="3488.7059999999992"/>
  </r>
  <r>
    <x v="7"/>
    <x v="0"/>
    <s v="Styrene"/>
    <s v="Refining"/>
    <n v="1"/>
    <n v="13449.04"/>
    <m/>
    <n v="9768.2501052631596"/>
  </r>
  <r>
    <x v="7"/>
    <x v="1"/>
    <m/>
    <s v="Ammonia"/>
    <n v="4"/>
    <n v="266151.19750000001"/>
    <m/>
    <n v="151706.18257500001"/>
  </r>
  <r>
    <x v="7"/>
    <x v="1"/>
    <m/>
    <s v="Other chemicals"/>
    <n v="1"/>
    <n v="3111"/>
    <m/>
    <n v="2426.58"/>
  </r>
  <r>
    <x v="7"/>
    <x v="1"/>
    <m/>
    <s v="Refining"/>
    <n v="7"/>
    <n v="341273.70644664287"/>
    <m/>
    <n v="247872.48152440379"/>
  </r>
  <r>
    <x v="7"/>
    <x v="1"/>
    <m/>
    <s v="Unknown"/>
    <n v="6"/>
    <n v="20711.888949114709"/>
    <m/>
    <n v="16155.273380309471"/>
  </r>
  <r>
    <x v="7"/>
    <x v="1"/>
    <m/>
    <s v="Other chemicals"/>
    <n v="3"/>
    <n v="23571.336837443461"/>
    <m/>
    <n v="18385.642733205899"/>
  </r>
  <r>
    <x v="7"/>
    <x v="1"/>
    <m/>
    <s v="Refining"/>
    <n v="2"/>
    <n v="45698.190637494859"/>
    <m/>
    <n v="33191.317410390999"/>
  </r>
  <r>
    <x v="7"/>
    <x v="2"/>
    <m/>
    <s v="Refining"/>
    <n v="1"/>
    <n v="13394.297255817461"/>
    <m/>
    <n v="9728.4895858042601"/>
  </r>
  <r>
    <x v="8"/>
    <x v="0"/>
    <s v="Chlor-alkali"/>
    <s v="Unknown"/>
    <n v="6"/>
    <n v="42980"/>
    <m/>
    <n v="29656.2"/>
  </r>
  <r>
    <x v="8"/>
    <x v="0"/>
    <s v="Chlor-alkali"/>
    <s v="Other chemicals"/>
    <n v="5"/>
    <n v="30492"/>
    <m/>
    <n v="21039.48"/>
  </r>
  <r>
    <x v="8"/>
    <x v="0"/>
    <s v="Chlor-alkali"/>
    <s v="Unknown"/>
    <n v="8"/>
    <n v="105696.49435021239"/>
    <m/>
    <n v="72930.58110164656"/>
  </r>
  <r>
    <x v="8"/>
    <x v="0"/>
    <s v="Ethylene"/>
    <s v="Other chemicals"/>
    <n v="2"/>
    <n v="20240.98499999999"/>
    <m/>
    <n v="15858.404284798689"/>
  </r>
  <r>
    <x v="8"/>
    <x v="0"/>
    <s v="Ethylene"/>
    <s v="Refining"/>
    <n v="7"/>
    <n v="73943.649000000005"/>
    <m/>
    <n v="57933.360463201308"/>
  </r>
  <r>
    <x v="8"/>
    <x v="0"/>
    <s v="Styrene"/>
    <s v="Other chemicals"/>
    <n v="1"/>
    <n v="10877.9"/>
    <m/>
    <n v="7900.79052631579"/>
  </r>
  <r>
    <x v="8"/>
    <x v="0"/>
    <s v="Styrene"/>
    <s v="Refining"/>
    <n v="1"/>
    <n v="5933.4"/>
    <m/>
    <n v="5905.4254596888259"/>
  </r>
  <r>
    <x v="8"/>
    <x v="1"/>
    <m/>
    <s v="Ammonia"/>
    <n v="4"/>
    <n v="542600.43999999994"/>
    <m/>
    <n v="358116.2904"/>
  </r>
  <r>
    <x v="8"/>
    <x v="1"/>
    <m/>
    <s v="Methanol"/>
    <n v="4"/>
    <n v="237006"/>
    <m/>
    <n v="150992.64180000001"/>
  </r>
  <r>
    <x v="8"/>
    <x v="1"/>
    <m/>
    <s v="Other chemicals"/>
    <n v="2"/>
    <n v="47168.22"/>
    <m/>
    <n v="36791.211600000002"/>
  </r>
  <r>
    <x v="8"/>
    <x v="1"/>
    <m/>
    <s v="Refining"/>
    <n v="13"/>
    <n v="743968.62158560706"/>
    <m/>
    <n v="740460.99017784849"/>
  </r>
  <r>
    <x v="8"/>
    <x v="1"/>
    <m/>
    <s v="Unknown"/>
    <n v="13"/>
    <n v="139493.364"/>
    <m/>
    <n v="108804.82392"/>
  </r>
  <r>
    <x v="8"/>
    <x v="1"/>
    <m/>
    <s v="Other chemicals"/>
    <n v="5"/>
    <n v="33776.87031798478"/>
    <m/>
    <n v="26345.958848028131"/>
  </r>
  <r>
    <x v="8"/>
    <x v="1"/>
    <m/>
    <s v="Refining"/>
    <n v="3"/>
    <n v="103819.14"/>
    <m/>
    <n v="103329.6579632249"/>
  </r>
  <r>
    <x v="9"/>
    <x v="0"/>
    <s v="Chlor-alkali"/>
    <s v="Unknown"/>
    <n v="1"/>
    <n v="280"/>
    <m/>
    <n v="193.2"/>
  </r>
  <r>
    <x v="9"/>
    <x v="1"/>
    <m/>
    <s v="Ammonia"/>
    <n v="1"/>
    <n v="29296.162499999991"/>
    <m/>
    <n v="21386.198625000001"/>
  </r>
  <r>
    <x v="9"/>
    <x v="1"/>
    <m/>
    <s v="Refining"/>
    <n v="4"/>
    <n v="330000"/>
    <m/>
    <n v="304865.66765909089"/>
  </r>
  <r>
    <x v="10"/>
    <x v="0"/>
    <s v="Chlor-alkali"/>
    <s v="Other chemicals"/>
    <n v="1"/>
    <n v="13440"/>
    <m/>
    <n v="9273.5999999999985"/>
  </r>
  <r>
    <x v="10"/>
    <x v="0"/>
    <s v="Ethylene"/>
    <s v="Other chemicals"/>
    <n v="2"/>
    <n v="11273.46"/>
    <m/>
    <n v="8813.7959999999985"/>
  </r>
  <r>
    <x v="10"/>
    <x v="1"/>
    <m/>
    <s v="Ammonia"/>
    <n v="2"/>
    <n v="91528.659182879375"/>
    <m/>
    <n v="59514.286506501288"/>
  </r>
  <r>
    <x v="10"/>
    <x v="1"/>
    <m/>
    <s v="Refining"/>
    <n v="1"/>
    <n v="70761.000209999998"/>
    <m/>
    <n v="55322.236527818182"/>
  </r>
  <r>
    <x v="10"/>
    <x v="1"/>
    <m/>
    <s v="Unknown"/>
    <n v="1"/>
    <n v="2102.4"/>
    <m/>
    <n v="1639.8720000000001"/>
  </r>
  <r>
    <x v="10"/>
    <x v="1"/>
    <m/>
    <s v="Other chemicals"/>
    <n v="1"/>
    <n v="68514.588000000003"/>
    <m/>
    <n v="53441.378640000003"/>
  </r>
  <r>
    <x v="11"/>
    <x v="0"/>
    <s v="Chlor-alkali"/>
    <s v="Other chemicals"/>
    <n v="1"/>
    <n v="308"/>
    <m/>
    <n v="212.52"/>
  </r>
  <r>
    <x v="11"/>
    <x v="1"/>
    <m/>
    <s v="Refining"/>
    <n v="1"/>
    <n v="9564.8071149999996"/>
    <m/>
    <n v="7651.8456919999999"/>
  </r>
  <r>
    <x v="12"/>
    <x v="0"/>
    <s v="Chlor-alkali"/>
    <s v="Unknown"/>
    <n v="3"/>
    <n v="1932"/>
    <m/>
    <n v="1333.08"/>
  </r>
  <r>
    <x v="12"/>
    <x v="0"/>
    <s v="Chlor-alkali"/>
    <s v="Other chemicals"/>
    <n v="4"/>
    <n v="7504"/>
    <m/>
    <n v="5177.76"/>
  </r>
  <r>
    <x v="12"/>
    <x v="0"/>
    <s v="Ethylene"/>
    <s v="Other chemicals"/>
    <n v="3"/>
    <n v="20753.415000000001"/>
    <m/>
    <n v="15223.79829431438"/>
  </r>
  <r>
    <x v="12"/>
    <x v="0"/>
    <s v="Sodium chlorate"/>
    <s v="Unknown"/>
    <n v="1"/>
    <n v="631.44000000000017"/>
    <m/>
    <n v="492.52320000000009"/>
  </r>
  <r>
    <x v="12"/>
    <x v="0"/>
    <s v="Styrene"/>
    <s v="Refining"/>
    <n v="1"/>
    <n v="11767.91"/>
    <m/>
    <n v="8632.4245039018952"/>
  </r>
  <r>
    <x v="12"/>
    <x v="1"/>
    <m/>
    <s v="Ammonia"/>
    <n v="1"/>
    <n v="106531.5"/>
    <m/>
    <n v="77767.994999999995"/>
  </r>
  <r>
    <x v="12"/>
    <x v="1"/>
    <m/>
    <s v="Refining"/>
    <n v="12"/>
    <n v="534358.62325873482"/>
    <m/>
    <n v="391982.13389548223"/>
  </r>
  <r>
    <x v="12"/>
    <x v="1"/>
    <m/>
    <s v="Unknown"/>
    <n v="8"/>
    <n v="7498.4427637420431"/>
    <m/>
    <n v="5848.7853557187937"/>
  </r>
  <r>
    <x v="12"/>
    <x v="1"/>
    <m/>
    <s v="Refining"/>
    <n v="5"/>
    <n v="136634.8076824341"/>
    <m/>
    <n v="100229.3238071813"/>
  </r>
  <r>
    <x v="12"/>
    <x v="2"/>
    <m/>
    <s v="Unknown"/>
    <n v="1"/>
    <n v="1181.8497578662459"/>
    <m/>
    <n v="921.84281113567204"/>
  </r>
  <r>
    <x v="13"/>
    <x v="1"/>
    <m/>
    <s v="Ammonia"/>
    <n v="1"/>
    <n v="198326.14249999999"/>
    <m/>
    <n v="96518.722683333326"/>
  </r>
  <r>
    <x v="13"/>
    <x v="1"/>
    <m/>
    <s v="Refining"/>
    <n v="1"/>
    <n v="68608.320000000007"/>
    <m/>
    <n v="47168.22"/>
  </r>
  <r>
    <x v="14"/>
    <x v="0"/>
    <s v="Chlor-alkali"/>
    <s v="Unknown"/>
    <n v="2"/>
    <n v="5880"/>
    <m/>
    <n v="4057.2"/>
  </r>
  <r>
    <x v="14"/>
    <x v="0"/>
    <s v="Chlor-alkali"/>
    <s v="Unknown"/>
    <n v="1"/>
    <n v="17836"/>
    <m/>
    <n v="12306.84"/>
  </r>
  <r>
    <x v="14"/>
    <x v="0"/>
    <s v="Ethylene"/>
    <s v="Other chemicals"/>
    <n v="1"/>
    <n v="31172.825000000001"/>
    <m/>
    <n v="25561.716499999999"/>
  </r>
  <r>
    <x v="14"/>
    <x v="0"/>
    <s v="Ethylene"/>
    <s v="Refining"/>
    <n v="2"/>
    <n v="38961.760999999999"/>
    <m/>
    <n v="35445.469918614021"/>
  </r>
  <r>
    <x v="14"/>
    <x v="0"/>
    <s v="Styrene"/>
    <s v="Other chemicals"/>
    <n v="3"/>
    <n v="30203.439999999999"/>
    <m/>
    <n v="28364.901880321089"/>
  </r>
  <r>
    <x v="14"/>
    <x v="0"/>
    <s v="Styrene"/>
    <s v="Refining"/>
    <n v="3"/>
    <n v="36580"/>
    <m/>
    <n v="27549.494714300541"/>
  </r>
  <r>
    <x v="14"/>
    <x v="1"/>
    <m/>
    <s v="Ammonia"/>
    <n v="2"/>
    <n v="533367.71"/>
    <m/>
    <n v="261473.28096666661"/>
  </r>
  <r>
    <x v="14"/>
    <x v="1"/>
    <m/>
    <s v="Methanol"/>
    <n v="1"/>
    <n v="60984"/>
    <m/>
    <n v="20742.867921059209"/>
  </r>
  <r>
    <x v="14"/>
    <x v="1"/>
    <m/>
    <s v="Other chemicals"/>
    <n v="1"/>
    <n v="560.64"/>
    <m/>
    <n v="437.29919999999998"/>
  </r>
  <r>
    <x v="14"/>
    <x v="1"/>
    <m/>
    <s v="Refining"/>
    <n v="4"/>
    <n v="384703"/>
    <m/>
    <n v="332210.92885614198"/>
  </r>
  <r>
    <x v="14"/>
    <x v="1"/>
    <m/>
    <s v="Unknown"/>
    <n v="2"/>
    <n v="17791.454880000001"/>
    <m/>
    <n v="13877.3348064"/>
  </r>
  <r>
    <x v="14"/>
    <x v="1"/>
    <m/>
    <s v="Other chemicals"/>
    <n v="5"/>
    <n v="235780"/>
    <m/>
    <n v="185677.75200000001"/>
  </r>
  <r>
    <x v="14"/>
    <x v="1"/>
    <m/>
    <s v="Refining"/>
    <n v="2"/>
    <n v="24980.965"/>
    <m/>
    <n v="22726.437941176471"/>
  </r>
  <r>
    <x v="14"/>
    <x v="2"/>
    <m/>
    <s v="Other industry"/>
    <n v="1"/>
    <n v="4746"/>
    <m/>
    <n v="4318.8600000000006"/>
  </r>
  <r>
    <x v="15"/>
    <x v="0"/>
    <s v="Chlor-alkali"/>
    <s v="Unknown"/>
    <n v="2"/>
    <n v="9128"/>
    <m/>
    <n v="6298.32"/>
  </r>
  <r>
    <x v="15"/>
    <x v="0"/>
    <s v="Chlor-alkali"/>
    <s v="Other chemicals"/>
    <n v="1"/>
    <n v="1120"/>
    <m/>
    <n v="772.8"/>
  </r>
  <r>
    <x v="15"/>
    <x v="0"/>
    <s v="Ethylene"/>
    <s v="Refining"/>
    <n v="1"/>
    <n v="10248.6"/>
    <m/>
    <n v="6892.8637168141586"/>
  </r>
  <r>
    <x v="15"/>
    <x v="1"/>
    <m/>
    <s v="Ammonia"/>
    <n v="1"/>
    <n v="88776.25"/>
    <m/>
    <n v="64806.662499999999"/>
  </r>
  <r>
    <x v="15"/>
    <x v="1"/>
    <m/>
    <s v="Methanol"/>
    <n v="1"/>
    <n v="124740"/>
    <m/>
    <n v="42428.593474893831"/>
  </r>
  <r>
    <x v="15"/>
    <x v="1"/>
    <m/>
    <s v="Other chemicals"/>
    <n v="1"/>
    <n v="1577.9192334017789"/>
    <m/>
    <n v="1230.7770020533881"/>
  </r>
  <r>
    <x v="15"/>
    <x v="1"/>
    <m/>
    <s v="Refining"/>
    <n v="1"/>
    <n v="50936.170212765952"/>
    <m/>
    <n v="34257.955187347012"/>
  </r>
  <r>
    <x v="16"/>
    <x v="0"/>
    <s v="Chlor-alkali"/>
    <s v="Unknown"/>
    <n v="1"/>
    <n v="5208"/>
    <m/>
    <n v="3593.52"/>
  </r>
  <r>
    <x v="16"/>
    <x v="0"/>
    <s v="Chlor-alkali"/>
    <s v="Other chemicals"/>
    <n v="2"/>
    <n v="5985.0159999999996"/>
    <m/>
    <n v="4129.66104"/>
  </r>
  <r>
    <x v="16"/>
    <x v="0"/>
    <s v="Ethylene"/>
    <s v="Refining"/>
    <n v="1"/>
    <n v="11956.7"/>
    <m/>
    <n v="9804.4939999999988"/>
  </r>
  <r>
    <x v="16"/>
    <x v="1"/>
    <m/>
    <s v="Ammonia"/>
    <n v="6"/>
    <n v="601694"/>
    <m/>
    <n v="374371.74871428573"/>
  </r>
  <r>
    <x v="16"/>
    <x v="1"/>
    <m/>
    <s v="Other chemicals"/>
    <n v="3"/>
    <n v="10879.92"/>
    <m/>
    <n v="8486.3376000000007"/>
  </r>
  <r>
    <x v="16"/>
    <x v="1"/>
    <m/>
    <s v="Refining"/>
    <n v="4"/>
    <n v="459850"/>
    <m/>
    <n v="377076.9176164887"/>
  </r>
  <r>
    <x v="16"/>
    <x v="1"/>
    <m/>
    <s v="Unknown"/>
    <n v="2"/>
    <n v="7621.2"/>
    <m/>
    <n v="5944.5360000000001"/>
  </r>
  <r>
    <x v="16"/>
    <x v="1"/>
    <m/>
    <s v="Other chemicals"/>
    <n v="1"/>
    <n v="1576.8"/>
    <m/>
    <n v="1229.904"/>
  </r>
  <r>
    <x v="17"/>
    <x v="0"/>
    <s v="Chlor-alkali"/>
    <s v="Unknown"/>
    <n v="1"/>
    <n v="3976"/>
    <m/>
    <n v="2743.44"/>
  </r>
  <r>
    <x v="17"/>
    <x v="0"/>
    <s v="Ethylene"/>
    <s v="Refining"/>
    <n v="1"/>
    <n v="7003.21"/>
    <m/>
    <n v="6349.5770666666667"/>
  </r>
  <r>
    <x v="17"/>
    <x v="0"/>
    <s v="Sodium chlorate"/>
    <s v="Other chemicals"/>
    <n v="1"/>
    <n v="947.16"/>
    <m/>
    <n v="738.78480000000002"/>
  </r>
  <r>
    <x v="17"/>
    <x v="1"/>
    <m/>
    <s v="Refining"/>
    <n v="1"/>
    <n v="87600"/>
    <m/>
    <n v="87600"/>
  </r>
  <r>
    <x v="17"/>
    <x v="1"/>
    <m/>
    <s v="Other chemicals"/>
    <n v="1"/>
    <n v="11350"/>
    <m/>
    <n v="8853.0000000000018"/>
  </r>
  <r>
    <x v="18"/>
    <x v="0"/>
    <s v="Chlor-alkali"/>
    <s v="Unknown"/>
    <n v="2"/>
    <n v="5656"/>
    <m/>
    <n v="3902.639999999999"/>
  </r>
  <r>
    <x v="18"/>
    <x v="1"/>
    <m/>
    <s v="Ammonia"/>
    <n v="1"/>
    <n v="123221.435"/>
    <m/>
    <n v="44975.82377499999"/>
  </r>
  <r>
    <x v="18"/>
    <x v="1"/>
    <m/>
    <s v="Methanol"/>
    <n v="1"/>
    <n v="41735.925000000003"/>
    <m/>
    <n v="14195.9002334749"/>
  </r>
  <r>
    <x v="18"/>
    <x v="1"/>
    <m/>
    <s v="Refining"/>
    <n v="3"/>
    <n v="76741.86671128434"/>
    <m/>
    <n v="71260.304803335472"/>
  </r>
  <r>
    <x v="19"/>
    <x v="0"/>
    <s v="Chlor-alkali"/>
    <s v="Other chemicals"/>
    <n v="1"/>
    <n v="1955.3607118412051"/>
    <m/>
    <n v="1349.1988911704309"/>
  </r>
  <r>
    <x v="19"/>
    <x v="0"/>
    <s v="Ethylene"/>
    <s v="Refining"/>
    <n v="1"/>
    <n v="3843.2249999999999"/>
    <m/>
    <n v="3402.1991803278688"/>
  </r>
  <r>
    <x v="19"/>
    <x v="1"/>
    <m/>
    <s v="Ammonia"/>
    <n v="1"/>
    <n v="102980.45"/>
    <m/>
    <n v="8468.7469571428519"/>
  </r>
  <r>
    <x v="19"/>
    <x v="1"/>
    <m/>
    <s v="Other chemicals"/>
    <n v="1"/>
    <n v="308.78850102669401"/>
    <m/>
    <n v="240.85503080082131"/>
  </r>
  <r>
    <x v="19"/>
    <x v="1"/>
    <m/>
    <s v="Refining"/>
    <n v="1"/>
    <n v="112103"/>
    <m/>
    <n v="91614.445248594595"/>
  </r>
  <r>
    <x v="19"/>
    <x v="1"/>
    <m/>
    <s v="Unknown"/>
    <n v="1"/>
    <n v="669.54140999315541"/>
    <m/>
    <n v="522.24229979466122"/>
  </r>
  <r>
    <x v="20"/>
    <x v="0"/>
    <s v="Chlor-alkali"/>
    <s v="Unknown"/>
    <n v="1"/>
    <n v="448"/>
    <m/>
    <n v="309.12"/>
  </r>
  <r>
    <x v="20"/>
    <x v="1"/>
    <m/>
    <s v="Other chemicals"/>
    <n v="1"/>
    <n v="1971"/>
    <m/>
    <n v="1537.38"/>
  </r>
  <r>
    <x v="21"/>
    <x v="0"/>
    <s v="Chlor-alkali"/>
    <s v="Unknown"/>
    <n v="2"/>
    <n v="1400"/>
    <m/>
    <n v="966"/>
  </r>
  <r>
    <x v="21"/>
    <x v="0"/>
    <s v="Chlor-alkali"/>
    <s v="Other chemicals"/>
    <n v="5"/>
    <n v="10052"/>
    <m/>
    <n v="6935.8799999999992"/>
  </r>
  <r>
    <x v="21"/>
    <x v="0"/>
    <s v="Ethylene"/>
    <s v="Other chemicals"/>
    <n v="1"/>
    <n v="11529.674999999999"/>
    <m/>
    <n v="9225.1893620364535"/>
  </r>
  <r>
    <x v="21"/>
    <x v="0"/>
    <s v="Ethylene"/>
    <s v="Refining"/>
    <n v="2"/>
    <n v="13733.124"/>
    <m/>
    <n v="10988.22555122564"/>
  </r>
  <r>
    <x v="21"/>
    <x v="0"/>
    <s v="Sodium chlorate"/>
    <s v="Unknown"/>
    <n v="1"/>
    <n v="2367.9"/>
    <m/>
    <n v="1846.962"/>
  </r>
  <r>
    <x v="21"/>
    <x v="0"/>
    <s v="Sodium chlorate"/>
    <s v="Other chemicals"/>
    <n v="1"/>
    <n v="229.69450000000001"/>
    <m/>
    <n v="179.16171"/>
  </r>
  <r>
    <x v="21"/>
    <x v="0"/>
    <s v="Styrene"/>
    <s v="Refining"/>
    <n v="1"/>
    <n v="8900.1"/>
    <m/>
    <n v="7878.7770491803276"/>
  </r>
  <r>
    <x v="21"/>
    <x v="1"/>
    <m/>
    <s v="Ammonia"/>
    <n v="3"/>
    <n v="108129.4725"/>
    <m/>
    <n v="66298.560063571465"/>
  </r>
  <r>
    <x v="21"/>
    <x v="1"/>
    <m/>
    <s v="Refining"/>
    <n v="8"/>
    <n v="468686"/>
    <m/>
    <n v="374076.21980456362"/>
  </r>
  <r>
    <x v="21"/>
    <x v="1"/>
    <m/>
    <s v="Unknown"/>
    <n v="1"/>
    <n v="43334.491121762359"/>
    <m/>
    <n v="33800.903074974638"/>
  </r>
  <r>
    <x v="21"/>
    <x v="1"/>
    <m/>
    <s v="Other chemicals"/>
    <n v="2"/>
    <n v="8863.8731839968459"/>
    <m/>
    <n v="6913.8210835175414"/>
  </r>
  <r>
    <x v="21"/>
    <x v="1"/>
    <m/>
    <s v="Refining"/>
    <n v="3"/>
    <n v="115670.63450517091"/>
    <m/>
    <n v="92551.048224439088"/>
  </r>
  <r>
    <x v="22"/>
    <x v="0"/>
    <s v="Chlor-alkali"/>
    <s v="Unknown"/>
    <n v="1"/>
    <n v="3444"/>
    <m/>
    <n v="2376.36"/>
  </r>
  <r>
    <x v="22"/>
    <x v="0"/>
    <s v="Ethylene"/>
    <s v="Other chemicals"/>
    <n v="1"/>
    <n v="10675.625"/>
    <m/>
    <n v="8676.8846365638765"/>
  </r>
  <r>
    <x v="22"/>
    <x v="0"/>
    <s v="Sodium chlorate"/>
    <s v="Unknown"/>
    <n v="1"/>
    <n v="2697"/>
    <m/>
    <n v="2103.66"/>
  </r>
  <r>
    <x v="22"/>
    <x v="0"/>
    <s v="Sodium chlorate"/>
    <s v="Other chemicals"/>
    <n v="1"/>
    <n v="26065.505312000001"/>
    <m/>
    <n v="20331.094143359998"/>
  </r>
  <r>
    <x v="22"/>
    <x v="1"/>
    <m/>
    <s v="Methanol"/>
    <n v="3"/>
    <n v="42307.65"/>
    <m/>
    <n v="14390.364620234821"/>
  </r>
  <r>
    <x v="22"/>
    <x v="1"/>
    <m/>
    <s v="Refining"/>
    <n v="4"/>
    <n v="154804.46171428569"/>
    <m/>
    <n v="125821.24751667721"/>
  </r>
  <r>
    <x v="22"/>
    <x v="1"/>
    <m/>
    <s v="Unknown"/>
    <n v="4"/>
    <n v="682.18499999999995"/>
    <m/>
    <n v="532.10430000000008"/>
  </r>
  <r>
    <x v="23"/>
    <x v="0"/>
    <s v="Chlor-alkali"/>
    <s v="Other chemicals"/>
    <n v="1"/>
    <n v="1316"/>
    <m/>
    <n v="908.04"/>
  </r>
  <r>
    <x v="23"/>
    <x v="1"/>
    <m/>
    <s v="Other chemicals"/>
    <n v="2"/>
    <n v="6772.5144"/>
    <m/>
    <n v="5282.561232"/>
  </r>
  <r>
    <x v="23"/>
    <x v="1"/>
    <m/>
    <s v="Refining"/>
    <n v="1"/>
    <n v="13750"/>
    <m/>
    <n v="12334.558823529411"/>
  </r>
  <r>
    <x v="23"/>
    <x v="1"/>
    <m/>
    <s v="Unknown"/>
    <n v="1"/>
    <n v="600"/>
    <m/>
    <n v="468"/>
  </r>
  <r>
    <x v="24"/>
    <x v="0"/>
    <s v="Chlor-alkali"/>
    <s v="Unknown"/>
    <n v="2"/>
    <n v="1428"/>
    <m/>
    <n v="985.31999999999994"/>
  </r>
  <r>
    <x v="24"/>
    <x v="0"/>
    <s v="Chlor-alkali"/>
    <s v="Unknown"/>
    <n v="1"/>
    <n v="12040"/>
    <m/>
    <n v="8307.5999999999985"/>
  </r>
  <r>
    <x v="24"/>
    <x v="0"/>
    <s v="Ethylene"/>
    <s v="Other chemicals"/>
    <n v="1"/>
    <n v="13425.665999999999"/>
    <m/>
    <n v="0"/>
  </r>
  <r>
    <x v="24"/>
    <x v="0"/>
    <s v="Ethylene"/>
    <s v="Refining"/>
    <n v="2"/>
    <n v="25109.07"/>
    <m/>
    <n v="20432.4806235012"/>
  </r>
  <r>
    <x v="24"/>
    <x v="1"/>
    <m/>
    <s v="Ammonia"/>
    <n v="3"/>
    <n v="207736.42499999999"/>
    <m/>
    <n v="118380.17016666671"/>
  </r>
  <r>
    <x v="24"/>
    <x v="1"/>
    <m/>
    <s v="Other chemicals"/>
    <n v="4"/>
    <n v="54590.286599999992"/>
    <m/>
    <n v="42580.423547999999"/>
  </r>
  <r>
    <x v="24"/>
    <x v="1"/>
    <m/>
    <s v="Refining"/>
    <n v="7"/>
    <n v="369575.4899328571"/>
    <m/>
    <n v="300741.68565279659"/>
  </r>
  <r>
    <x v="24"/>
    <x v="1"/>
    <m/>
    <s v="Unknown"/>
    <n v="7"/>
    <n v="5554.0998799999998"/>
    <m/>
    <n v="4332.1979063999997"/>
  </r>
  <r>
    <x v="24"/>
    <x v="1"/>
    <m/>
    <s v="Other chemicals"/>
    <n v="5"/>
    <n v="93094.787484047643"/>
    <m/>
    <n v="72613.934237557158"/>
  </r>
  <r>
    <x v="0"/>
    <x v="3"/>
    <m/>
    <s v="Mobility"/>
    <n v="2"/>
    <n v="173.54716981132071"/>
    <n v="1.05"/>
    <n v="118.0120754716981"/>
  </r>
  <r>
    <x v="0"/>
    <x v="3"/>
    <m/>
    <s v="Steel"/>
    <n v="1"/>
    <n v="991.69811320754718"/>
    <n v="6"/>
    <n v="674.35471698113213"/>
  </r>
  <r>
    <x v="0"/>
    <x v="3"/>
    <m/>
    <s v="Power generation"/>
    <n v="1"/>
    <n v="33.056603773584897"/>
    <n v="0.2"/>
    <n v="22.478490566037731"/>
  </r>
  <r>
    <x v="1"/>
    <x v="3"/>
    <m/>
    <s v="Mobility"/>
    <n v="4"/>
    <n v="264.45283018867917"/>
    <n v="1.6"/>
    <n v="179.82792452830191"/>
  </r>
  <r>
    <x v="5"/>
    <x v="3"/>
    <m/>
    <s v="E-fuels"/>
    <n v="1"/>
    <n v="41.320754716981128"/>
    <n v="0.25"/>
    <n v="28.098113207547168"/>
  </r>
  <r>
    <x v="5"/>
    <x v="3"/>
    <m/>
    <s v="Mobility"/>
    <n v="4"/>
    <n v="727.24528301886789"/>
    <n v="4.4000000000000004"/>
    <n v="494.52679245283019"/>
  </r>
  <r>
    <x v="5"/>
    <x v="3"/>
    <m/>
    <s v="Unknown"/>
    <n v="1"/>
    <n v="16.528301886792448"/>
    <n v="0.1"/>
    <n v="11.239245283018869"/>
  </r>
  <r>
    <x v="25"/>
    <x v="3"/>
    <m/>
    <s v="Other chemicals"/>
    <n v="1"/>
    <n v="24.79245283018868"/>
    <n v="0.15"/>
    <n v="16.858867924528301"/>
  </r>
  <r>
    <x v="6"/>
    <x v="3"/>
    <m/>
    <s v="Refining"/>
    <n v="1"/>
    <n v="115.69811320754719"/>
    <n v="0.7"/>
    <n v="78.674716981132079"/>
  </r>
  <r>
    <x v="6"/>
    <x v="3"/>
    <m/>
    <s v="Unknown"/>
    <n v="1"/>
    <n v="1487.5471698113211"/>
    <n v="9"/>
    <n v="1011.532075471698"/>
  </r>
  <r>
    <x v="7"/>
    <x v="3"/>
    <m/>
    <s v="Blending in natural gas pipelines"/>
    <n v="3"/>
    <n v="330.56603773584908"/>
    <n v="2"/>
    <n v="224.7849056603774"/>
  </r>
  <r>
    <x v="7"/>
    <x v="3"/>
    <m/>
    <s v="Mobility"/>
    <n v="4"/>
    <n v="487.58490566037727"/>
    <n v="2.95"/>
    <n v="331.5577358490566"/>
  </r>
  <r>
    <x v="7"/>
    <x v="3"/>
    <m/>
    <s v="Unknown"/>
    <n v="1"/>
    <n v="165.28301886792451"/>
    <n v="1"/>
    <n v="112.3924528301887"/>
  </r>
  <r>
    <x v="8"/>
    <x v="3"/>
    <m/>
    <s v="Blending in natural gas pipelines"/>
    <n v="4"/>
    <n v="1942.075471698113"/>
    <n v="11.75"/>
    <n v="1320.6113207547171"/>
  </r>
  <r>
    <x v="8"/>
    <x v="3"/>
    <m/>
    <s v="E-fuels"/>
    <n v="3"/>
    <n v="1578.4528301886789"/>
    <n v="9.5500000000000007"/>
    <n v="1073.347924528302"/>
  </r>
  <r>
    <x v="8"/>
    <x v="3"/>
    <m/>
    <s v="Mobility"/>
    <n v="12"/>
    <n v="2866.007547169811"/>
    <n v="17.34"/>
    <n v="1948.885132075472"/>
  </r>
  <r>
    <x v="8"/>
    <x v="3"/>
    <m/>
    <s v="Unknown"/>
    <n v="2"/>
    <n v="244.68498113207551"/>
    <n v="1.4803999999999999"/>
    <n v="166.38578716981141"/>
  </r>
  <r>
    <x v="8"/>
    <x v="3"/>
    <m/>
    <s v="Other chemicals"/>
    <n v="3"/>
    <n v="793.35849056603774"/>
    <n v="4.8"/>
    <n v="539.48377358490575"/>
  </r>
  <r>
    <x v="8"/>
    <x v="3"/>
    <m/>
    <s v="Power generation"/>
    <n v="4"/>
    <n v="101.6490566037736"/>
    <n v="0.61499999999999999"/>
    <n v="69.121358490566038"/>
  </r>
  <r>
    <x v="8"/>
    <x v="3"/>
    <m/>
    <s v="Refining"/>
    <n v="3"/>
    <n v="2561.8867924528299"/>
    <n v="15.5"/>
    <n v="1742.0830188679249"/>
  </r>
  <r>
    <x v="8"/>
    <x v="3"/>
    <m/>
    <s v="Residential heat"/>
    <n v="2"/>
    <n v="330.56603773584908"/>
    <n v="2"/>
    <n v="224.7849056603774"/>
  </r>
  <r>
    <x v="8"/>
    <x v="3"/>
    <m/>
    <s v="Steel"/>
    <n v="2"/>
    <n v="532.21132075471689"/>
    <n v="3.22"/>
    <n v="361.9036981132075"/>
  </r>
  <r>
    <x v="9"/>
    <x v="3"/>
    <m/>
    <s v="Unknown"/>
    <n v="1"/>
    <n v="165.28301886792451"/>
    <n v="1"/>
    <n v="112.3924528301887"/>
  </r>
  <r>
    <x v="26"/>
    <x v="3"/>
    <m/>
    <s v="Methanol"/>
    <n v="1"/>
    <n v="991.69811320754718"/>
    <n v="6"/>
    <n v="674.35471698113213"/>
  </r>
  <r>
    <x v="26"/>
    <x v="3"/>
    <m/>
    <s v="Mobility"/>
    <n v="1"/>
    <n v="115.69811320754719"/>
    <n v="0.7"/>
    <n v="78.674716981132079"/>
  </r>
  <r>
    <x v="12"/>
    <x v="3"/>
    <m/>
    <s v="Mobility"/>
    <n v="1"/>
    <n v="247.9245283018868"/>
    <n v="1.5"/>
    <n v="168.588679245283"/>
  </r>
  <r>
    <x v="12"/>
    <x v="3"/>
    <m/>
    <s v="Unknown"/>
    <n v="1"/>
    <n v="198.33962264150941"/>
    <n v="1.2"/>
    <n v="134.87094339622641"/>
  </r>
  <r>
    <x v="14"/>
    <x v="3"/>
    <m/>
    <s v="Mobility"/>
    <n v="3"/>
    <n v="710.71698113207549"/>
    <n v="4.3"/>
    <n v="483.28754716981138"/>
  </r>
  <r>
    <x v="15"/>
    <x v="3"/>
    <m/>
    <s v="Mobility"/>
    <n v="1"/>
    <n v="115.69811320754719"/>
    <n v="0.7"/>
    <n v="78.674716981132079"/>
  </r>
  <r>
    <x v="15"/>
    <x v="3"/>
    <m/>
    <s v="Unknown"/>
    <n v="2"/>
    <n v="1239.6226415094341"/>
    <n v="7.5"/>
    <n v="842.94339622641519"/>
  </r>
  <r>
    <x v="21"/>
    <x v="3"/>
    <m/>
    <s v="Ammonia"/>
    <n v="1"/>
    <n v="3305.6603773584911"/>
    <n v="20"/>
    <n v="2247.849056603774"/>
  </r>
  <r>
    <x v="21"/>
    <x v="3"/>
    <m/>
    <s v="Mobility"/>
    <n v="2"/>
    <n v="826.41509433962267"/>
    <n v="5"/>
    <n v="561.9622641509435"/>
  </r>
  <r>
    <x v="22"/>
    <x v="3"/>
    <m/>
    <s v="Mobility"/>
    <n v="4"/>
    <n v="760.30188679245282"/>
    <n v="4.5999999999999996"/>
    <n v="517.005283018868"/>
  </r>
  <r>
    <x v="22"/>
    <x v="3"/>
    <m/>
    <s v="Unknown"/>
    <n v="1"/>
    <n v="165.28301886792451"/>
    <n v="1"/>
    <n v="112.3924528301887"/>
  </r>
  <r>
    <x v="22"/>
    <x v="3"/>
    <m/>
    <s v="Steel"/>
    <n v="1"/>
    <n v="743.77358490566041"/>
    <n v="4.5"/>
    <n v="505.76603773584912"/>
  </r>
  <r>
    <x v="23"/>
    <x v="3"/>
    <m/>
    <s v="Blending in natural gas pipelines"/>
    <n v="2"/>
    <n v="471.05660377358492"/>
    <n v="2.85"/>
    <n v="320.31849056603778"/>
  </r>
  <r>
    <x v="23"/>
    <x v="3"/>
    <m/>
    <s v="Mobility"/>
    <n v="2"/>
    <n v="661.13207547169816"/>
    <n v="4"/>
    <n v="449.56981132075481"/>
  </r>
  <r>
    <x v="23"/>
    <x v="3"/>
    <m/>
    <s v="Other chemicals"/>
    <n v="1"/>
    <n v="1156.981132075472"/>
    <n v="7"/>
    <n v="786.74716981132087"/>
  </r>
  <r>
    <x v="24"/>
    <x v="3"/>
    <m/>
    <s v="Blending in natural gas pipelines"/>
    <n v="1"/>
    <n v="82.64150943396227"/>
    <n v="0.5"/>
    <n v="56.196226415094337"/>
  </r>
  <r>
    <x v="24"/>
    <x v="3"/>
    <m/>
    <s v="Mobility"/>
    <n v="11"/>
    <n v="1037.4815094339619"/>
    <n v="6.2770000000000001"/>
    <n v="705.4874264150944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0">
  <r>
    <x v="0"/>
    <x v="0"/>
    <x v="0"/>
    <n v="1.1896259256495241"/>
    <n v="2022"/>
  </r>
  <r>
    <x v="1"/>
    <x v="0"/>
    <x v="0"/>
    <n v="1.1896259256495241"/>
    <n v="2022"/>
  </r>
  <r>
    <x v="2"/>
    <x v="0"/>
    <x v="0"/>
    <n v="1.1896259256495241"/>
    <n v="2022"/>
  </r>
  <r>
    <x v="3"/>
    <x v="0"/>
    <x v="0"/>
    <n v="1.1896259256495241"/>
    <n v="2022"/>
  </r>
  <r>
    <x v="4"/>
    <x v="0"/>
    <x v="0"/>
    <n v="1.1896259256495241"/>
    <n v="2022"/>
  </r>
  <r>
    <x v="5"/>
    <x v="0"/>
    <x v="0"/>
    <n v="1.1896259256495241"/>
    <n v="2022"/>
  </r>
  <r>
    <x v="6"/>
    <x v="0"/>
    <x v="0"/>
    <n v="1.1896259256495241"/>
    <n v="2022"/>
  </r>
  <r>
    <x v="7"/>
    <x v="0"/>
    <x v="0"/>
    <n v="1.1896259256495241"/>
    <n v="2022"/>
  </r>
  <r>
    <x v="8"/>
    <x v="0"/>
    <x v="0"/>
    <n v="1.1896259256495241"/>
    <n v="2022"/>
  </r>
  <r>
    <x v="9"/>
    <x v="0"/>
    <x v="0"/>
    <n v="1.1896259256495241"/>
    <n v="2022"/>
  </r>
  <r>
    <x v="10"/>
    <x v="0"/>
    <x v="0"/>
    <n v="1.1896259256495241"/>
    <n v="2022"/>
  </r>
  <r>
    <x v="11"/>
    <x v="0"/>
    <x v="0"/>
    <n v="1.1896259256495241"/>
    <n v="2022"/>
  </r>
  <r>
    <x v="12"/>
    <x v="0"/>
    <x v="0"/>
    <n v="1.1896259256495241"/>
    <n v="2022"/>
  </r>
  <r>
    <x v="13"/>
    <x v="0"/>
    <x v="0"/>
    <n v="1.1896259256495241"/>
    <n v="2022"/>
  </r>
  <r>
    <x v="14"/>
    <x v="0"/>
    <x v="0"/>
    <n v="1.1896259256495241"/>
    <n v="2022"/>
  </r>
  <r>
    <x v="15"/>
    <x v="0"/>
    <x v="0"/>
    <n v="1.1896259256495241"/>
    <n v="2022"/>
  </r>
  <r>
    <x v="16"/>
    <x v="0"/>
    <x v="0"/>
    <n v="1.1896259256495241"/>
    <n v="2022"/>
  </r>
  <r>
    <x v="17"/>
    <x v="0"/>
    <x v="0"/>
    <n v="1.1896259256495241"/>
    <n v="2022"/>
  </r>
  <r>
    <x v="18"/>
    <x v="0"/>
    <x v="0"/>
    <n v="1.1896259256495241"/>
    <n v="2022"/>
  </r>
  <r>
    <x v="19"/>
    <x v="0"/>
    <x v="0"/>
    <n v="1.1896259256495241"/>
    <n v="2022"/>
  </r>
  <r>
    <x v="20"/>
    <x v="0"/>
    <x v="0"/>
    <n v="1.1896259256495241"/>
    <n v="2022"/>
  </r>
  <r>
    <x v="21"/>
    <x v="0"/>
    <x v="0"/>
    <n v="1.1896259256495241"/>
    <n v="2022"/>
  </r>
  <r>
    <x v="22"/>
    <x v="0"/>
    <x v="0"/>
    <n v="1.1896259256495241"/>
    <n v="2022"/>
  </r>
  <r>
    <x v="23"/>
    <x v="0"/>
    <x v="0"/>
    <n v="1.1896259256495241"/>
    <n v="2022"/>
  </r>
  <r>
    <x v="24"/>
    <x v="0"/>
    <x v="0"/>
    <n v="1.1896259256495241"/>
    <n v="2022"/>
  </r>
  <r>
    <x v="25"/>
    <x v="0"/>
    <x v="0"/>
    <n v="1.1896259256495241"/>
    <n v="2022"/>
  </r>
  <r>
    <x v="26"/>
    <x v="0"/>
    <x v="0"/>
    <n v="1.1896259256495241"/>
    <n v="2022"/>
  </r>
  <r>
    <x v="27"/>
    <x v="0"/>
    <x v="0"/>
    <n v="1.1896259256495241"/>
    <n v="2022"/>
  </r>
  <r>
    <x v="28"/>
    <x v="0"/>
    <x v="0"/>
    <m/>
    <n v="2022"/>
  </r>
  <r>
    <x v="29"/>
    <x v="0"/>
    <x v="0"/>
    <m/>
    <n v="2022"/>
  </r>
  <r>
    <x v="0"/>
    <x v="0"/>
    <x v="1"/>
    <n v="1.1431399692717239"/>
    <n v="2022"/>
  </r>
  <r>
    <x v="1"/>
    <x v="0"/>
    <x v="1"/>
    <n v="0.48217752258380803"/>
    <n v="2022"/>
  </r>
  <r>
    <x v="2"/>
    <x v="0"/>
    <x v="1"/>
    <n v="1.1485576942445761"/>
    <n v="2022"/>
  </r>
  <r>
    <x v="3"/>
    <x v="0"/>
    <x v="1"/>
    <n v="0.9589373201947643"/>
    <n v="2022"/>
  </r>
  <r>
    <x v="4"/>
    <x v="0"/>
    <x v="1"/>
    <n v="1.392355318022906"/>
    <n v="2022"/>
  </r>
  <r>
    <x v="5"/>
    <x v="0"/>
    <x v="1"/>
    <n v="0.88308917057483927"/>
    <n v="2022"/>
  </r>
  <r>
    <x v="6"/>
    <x v="0"/>
    <x v="1"/>
    <n v="0.91017779543909816"/>
    <n v="2022"/>
  </r>
  <r>
    <x v="7"/>
    <x v="0"/>
    <x v="1"/>
    <n v="0.90476007046624618"/>
    <n v="2022"/>
  </r>
  <r>
    <x v="8"/>
    <x v="0"/>
    <x v="1"/>
    <n v="0.52010159739377049"/>
    <n v="2022"/>
  </r>
  <r>
    <x v="9"/>
    <x v="0"/>
    <x v="1"/>
    <n v="0.80724102095491468"/>
    <n v="2022"/>
  </r>
  <r>
    <x v="10"/>
    <x v="0"/>
    <x v="1"/>
    <n v="1.2894185435387231"/>
    <n v="2022"/>
  </r>
  <r>
    <x v="11"/>
    <x v="0"/>
    <x v="1"/>
    <n v="0.3738230231267724"/>
    <n v="2022"/>
  </r>
  <r>
    <x v="12"/>
    <x v="0"/>
    <x v="1"/>
    <n v="1.3056717184572779"/>
    <n v="2022"/>
  </r>
  <r>
    <x v="13"/>
    <x v="0"/>
    <x v="1"/>
    <n v="1.1810640440816871"/>
    <n v="2022"/>
  </r>
  <r>
    <x v="14"/>
    <x v="0"/>
    <x v="1"/>
    <n v="0.83432964581917368"/>
    <n v="2022"/>
  </r>
  <r>
    <x v="15"/>
    <x v="0"/>
    <x v="1"/>
    <n v="0.87225372062913553"/>
    <n v="2022"/>
  </r>
  <r>
    <x v="16"/>
    <x v="0"/>
    <x v="1"/>
    <n v="1.278583093593018"/>
    <n v="2022"/>
  </r>
  <r>
    <x v="17"/>
    <x v="0"/>
    <x v="1"/>
    <n v="0.55260794723088091"/>
    <n v="2022"/>
  </r>
  <r>
    <x v="18"/>
    <x v="0"/>
    <x v="1"/>
    <n v="1.4627857426699791"/>
    <n v="2022"/>
  </r>
  <r>
    <x v="19"/>
    <x v="0"/>
    <x v="1"/>
    <n v="0.92643097035765398"/>
    <n v="2022"/>
  </r>
  <r>
    <x v="20"/>
    <x v="0"/>
    <x v="1"/>
    <n v="0.33048122334395819"/>
    <n v="2022"/>
  </r>
  <r>
    <x v="21"/>
    <x v="0"/>
    <x v="1"/>
    <n v="0.76389922117210018"/>
    <n v="2022"/>
  </r>
  <r>
    <x v="22"/>
    <x v="0"/>
    <x v="1"/>
    <n v="0.76931694614495183"/>
    <n v="2022"/>
  </r>
  <r>
    <x v="23"/>
    <x v="0"/>
    <x v="1"/>
    <n v="1.051038644733244"/>
    <n v="2022"/>
  </r>
  <r>
    <x v="24"/>
    <x v="0"/>
    <x v="1"/>
    <n v="1.419443942887165"/>
    <n v="2022"/>
  </r>
  <r>
    <x v="25"/>
    <x v="0"/>
    <x v="1"/>
    <n v="0.42800027285529019"/>
    <n v="2022"/>
  </r>
  <r>
    <x v="26"/>
    <x v="0"/>
    <x v="1"/>
    <n v="0.65012699674221308"/>
    <n v="2022"/>
  </r>
  <r>
    <x v="27"/>
    <x v="0"/>
    <x v="1"/>
    <n v="0.63929154679650912"/>
    <n v="2022"/>
  </r>
  <r>
    <x v="28"/>
    <x v="0"/>
    <x v="1"/>
    <m/>
    <n v="2022"/>
  </r>
  <r>
    <x v="29"/>
    <x v="0"/>
    <x v="1"/>
    <m/>
    <n v="2022"/>
  </r>
  <r>
    <x v="0"/>
    <x v="0"/>
    <x v="2"/>
    <n v="0.45732584539531418"/>
    <n v="2022"/>
  </r>
  <r>
    <x v="1"/>
    <x v="0"/>
    <x v="2"/>
    <n v="0.45732584539531418"/>
    <n v="2022"/>
  </r>
  <r>
    <x v="2"/>
    <x v="0"/>
    <x v="2"/>
    <n v="0.45732584539531418"/>
    <n v="2022"/>
  </r>
  <r>
    <x v="3"/>
    <x v="0"/>
    <x v="2"/>
    <n v="0.45732584539531418"/>
    <n v="2022"/>
  </r>
  <r>
    <x v="4"/>
    <x v="0"/>
    <x v="2"/>
    <n v="0.45732584539531418"/>
    <n v="2022"/>
  </r>
  <r>
    <x v="5"/>
    <x v="0"/>
    <x v="2"/>
    <n v="0.45732584539531418"/>
    <n v="2022"/>
  </r>
  <r>
    <x v="6"/>
    <x v="0"/>
    <x v="2"/>
    <n v="0.45732584539531418"/>
    <n v="2022"/>
  </r>
  <r>
    <x v="7"/>
    <x v="0"/>
    <x v="2"/>
    <n v="0.45732584539531418"/>
    <n v="2022"/>
  </r>
  <r>
    <x v="8"/>
    <x v="0"/>
    <x v="2"/>
    <n v="0.45732584539531418"/>
    <n v="2022"/>
  </r>
  <r>
    <x v="9"/>
    <x v="0"/>
    <x v="2"/>
    <n v="0.45732584539531418"/>
    <n v="2022"/>
  </r>
  <r>
    <x v="10"/>
    <x v="0"/>
    <x v="2"/>
    <n v="0.45732584539531418"/>
    <n v="2022"/>
  </r>
  <r>
    <x v="11"/>
    <x v="0"/>
    <x v="2"/>
    <n v="0.45732584539531418"/>
    <n v="2022"/>
  </r>
  <r>
    <x v="12"/>
    <x v="0"/>
    <x v="2"/>
    <n v="0.45732584539531418"/>
    <n v="2022"/>
  </r>
  <r>
    <x v="13"/>
    <x v="0"/>
    <x v="2"/>
    <n v="0.45732584539531418"/>
    <n v="2022"/>
  </r>
  <r>
    <x v="14"/>
    <x v="0"/>
    <x v="2"/>
    <n v="0.45732584539531418"/>
    <n v="2022"/>
  </r>
  <r>
    <x v="15"/>
    <x v="0"/>
    <x v="2"/>
    <n v="0.45732584539531418"/>
    <n v="2022"/>
  </r>
  <r>
    <x v="16"/>
    <x v="0"/>
    <x v="2"/>
    <n v="0.45732584539531418"/>
    <n v="2022"/>
  </r>
  <r>
    <x v="17"/>
    <x v="0"/>
    <x v="2"/>
    <n v="0.45732584539531418"/>
    <n v="2022"/>
  </r>
  <r>
    <x v="18"/>
    <x v="0"/>
    <x v="2"/>
    <n v="0.45732584539531418"/>
    <n v="2022"/>
  </r>
  <r>
    <x v="19"/>
    <x v="0"/>
    <x v="2"/>
    <n v="0.45732584539531418"/>
    <n v="2022"/>
  </r>
  <r>
    <x v="20"/>
    <x v="0"/>
    <x v="2"/>
    <n v="0.45732584539531418"/>
    <n v="2022"/>
  </r>
  <r>
    <x v="21"/>
    <x v="0"/>
    <x v="2"/>
    <n v="0.45732584539531418"/>
    <n v="2022"/>
  </r>
  <r>
    <x v="22"/>
    <x v="0"/>
    <x v="2"/>
    <n v="0.45732584539531418"/>
    <n v="2022"/>
  </r>
  <r>
    <x v="23"/>
    <x v="0"/>
    <x v="2"/>
    <n v="0.45732584539531418"/>
    <n v="2022"/>
  </r>
  <r>
    <x v="24"/>
    <x v="0"/>
    <x v="2"/>
    <n v="0.45732584539531418"/>
    <n v="2022"/>
  </r>
  <r>
    <x v="25"/>
    <x v="0"/>
    <x v="2"/>
    <n v="0.45732584539531418"/>
    <n v="2022"/>
  </r>
  <r>
    <x v="26"/>
    <x v="0"/>
    <x v="2"/>
    <n v="0.45732584539531418"/>
    <n v="2022"/>
  </r>
  <r>
    <x v="27"/>
    <x v="0"/>
    <x v="2"/>
    <n v="0.45732584539531418"/>
    <n v="2022"/>
  </r>
  <r>
    <x v="28"/>
    <x v="0"/>
    <x v="2"/>
    <m/>
    <n v="2022"/>
  </r>
  <r>
    <x v="29"/>
    <x v="0"/>
    <x v="2"/>
    <m/>
    <n v="2022"/>
  </r>
  <r>
    <x v="0"/>
    <x v="0"/>
    <x v="3"/>
    <n v="0.52010159739377049"/>
    <n v="2022"/>
  </r>
  <r>
    <x v="1"/>
    <x v="0"/>
    <x v="3"/>
    <n v="1.0727095446246511"/>
    <n v="2022"/>
  </r>
  <r>
    <x v="2"/>
    <x v="0"/>
    <x v="3"/>
    <n v="-5.580256722037328"/>
    <n v="2022"/>
  </r>
  <r>
    <x v="3"/>
    <x v="0"/>
    <x v="3"/>
    <n v="0.62845609685080583"/>
    <n v="2022"/>
  </r>
  <r>
    <x v="4"/>
    <x v="0"/>
    <x v="3"/>
    <n v="0.31422804842540292"/>
    <n v="2022"/>
  </r>
  <r>
    <x v="5"/>
    <x v="0"/>
    <x v="3"/>
    <n v="3.895344255480425"/>
    <n v="2022"/>
  </r>
  <r>
    <x v="6"/>
    <x v="0"/>
    <x v="3"/>
    <n v="0.16253174918555319"/>
    <n v="2022"/>
  </r>
  <r>
    <x v="7"/>
    <x v="0"/>
    <x v="3"/>
    <n v="0.66638017166076824"/>
    <n v="2022"/>
  </r>
  <r>
    <x v="8"/>
    <x v="0"/>
    <x v="3"/>
    <n v="3.2506349837110662E-2"/>
    <n v="2022"/>
  </r>
  <r>
    <x v="9"/>
    <x v="0"/>
    <x v="3"/>
    <n v="0.1029367744841837"/>
    <n v="2022"/>
  </r>
  <r>
    <x v="10"/>
    <x v="0"/>
    <x v="3"/>
    <n v="2.2754444885977461"/>
    <n v="2022"/>
  </r>
  <r>
    <x v="11"/>
    <x v="0"/>
    <x v="3"/>
    <n v="-5.1522564491820368"/>
    <n v="2022"/>
  </r>
  <r>
    <x v="12"/>
    <x v="0"/>
    <x v="3"/>
    <n v="-0.1733671991312567"/>
    <n v="2022"/>
  </r>
  <r>
    <x v="13"/>
    <x v="0"/>
    <x v="3"/>
    <n v="0.42258254788243838"/>
    <n v="2022"/>
  </r>
  <r>
    <x v="14"/>
    <x v="0"/>
    <x v="3"/>
    <n v="0.41716482290958679"/>
    <n v="2022"/>
  </r>
  <r>
    <x v="15"/>
    <x v="0"/>
    <x v="3"/>
    <n v="0.49843069750236307"/>
    <n v="2022"/>
  </r>
  <r>
    <x v="16"/>
    <x v="0"/>
    <x v="3"/>
    <n v="9.2101324538480162E-2"/>
    <n v="2022"/>
  </r>
  <r>
    <x v="17"/>
    <x v="0"/>
    <x v="3"/>
    <n v="3.2506349837110662E-2"/>
    <n v="2022"/>
  </r>
  <r>
    <x v="18"/>
    <x v="0"/>
    <x v="3"/>
    <n v="8.1265874592776635E-2"/>
    <n v="2022"/>
  </r>
  <r>
    <x v="19"/>
    <x v="0"/>
    <x v="3"/>
    <n v="0.57969657209513981"/>
    <n v="2022"/>
  </r>
  <r>
    <x v="20"/>
    <x v="0"/>
    <x v="3"/>
    <n v="0.50926614744806675"/>
    <n v="2022"/>
  </r>
  <r>
    <x v="21"/>
    <x v="0"/>
    <x v="3"/>
    <n v="2.660102961670221"/>
    <n v="2022"/>
  </r>
  <r>
    <x v="22"/>
    <x v="0"/>
    <x v="3"/>
    <n v="-0.72055742138928591"/>
    <n v="2022"/>
  </r>
  <r>
    <x v="23"/>
    <x v="0"/>
    <x v="3"/>
    <n v="0.89392462052054278"/>
    <n v="2022"/>
  </r>
  <r>
    <x v="24"/>
    <x v="0"/>
    <x v="3"/>
    <n v="1.2352412938102051"/>
    <n v="2022"/>
  </r>
  <r>
    <x v="25"/>
    <x v="0"/>
    <x v="3"/>
    <n v="0.40091164799103118"/>
    <n v="2022"/>
  </r>
  <r>
    <x v="26"/>
    <x v="0"/>
    <x v="3"/>
    <n v="0.52010159739377049"/>
    <n v="2022"/>
  </r>
  <r>
    <x v="27"/>
    <x v="0"/>
    <x v="3"/>
    <n v="0"/>
    <n v="2022"/>
  </r>
  <r>
    <x v="28"/>
    <x v="0"/>
    <x v="3"/>
    <m/>
    <n v="2022"/>
  </r>
  <r>
    <x v="29"/>
    <x v="0"/>
    <x v="3"/>
    <m/>
    <n v="2022"/>
  </r>
  <r>
    <x v="0"/>
    <x v="0"/>
    <x v="4"/>
    <n v="8.2437147192399838"/>
    <n v="2022"/>
  </r>
  <r>
    <x v="1"/>
    <x v="0"/>
    <x v="4"/>
    <n v="7.3824798646469976"/>
    <n v="2022"/>
  </r>
  <r>
    <x v="2"/>
    <x v="0"/>
    <x v="4"/>
    <n v="8.0457361588723817"/>
    <n v="2022"/>
  </r>
  <r>
    <x v="3"/>
    <x v="0"/>
    <x v="4"/>
    <n v="8.8504982912881172"/>
    <n v="2022"/>
  </r>
  <r>
    <x v="4"/>
    <x v="0"/>
    <x v="4"/>
    <n v="7.4890836262790614"/>
    <n v="2022"/>
  </r>
  <r>
    <x v="5"/>
    <x v="0"/>
    <x v="4"/>
    <n v="10.01737347480173"/>
    <n v="2022"/>
  </r>
  <r>
    <x v="6"/>
    <x v="0"/>
    <x v="4"/>
    <n v="5.2053132456646116"/>
    <n v="2022"/>
  </r>
  <r>
    <x v="7"/>
    <x v="0"/>
    <x v="4"/>
    <n v="4.9898470008470976"/>
    <n v="2022"/>
  </r>
  <r>
    <x v="8"/>
    <x v="0"/>
    <x v="4"/>
    <n v="2.5954597508391481"/>
    <n v="2022"/>
  </r>
  <r>
    <x v="9"/>
    <x v="0"/>
    <x v="4"/>
    <n v="8.8915673811386871"/>
    <n v="2022"/>
  </r>
  <r>
    <x v="10"/>
    <x v="0"/>
    <x v="4"/>
    <n v="6.5041520616645681"/>
    <n v="2022"/>
  </r>
  <r>
    <x v="11"/>
    <x v="0"/>
    <x v="4"/>
    <n v="10.37642777965365"/>
    <n v="2022"/>
  </r>
  <r>
    <x v="12"/>
    <x v="0"/>
    <x v="4"/>
    <n v="8.727700704519842"/>
    <n v="2022"/>
  </r>
  <r>
    <x v="13"/>
    <x v="0"/>
    <x v="4"/>
    <n v="7.7491163843028952"/>
    <n v="2022"/>
  </r>
  <r>
    <x v="14"/>
    <x v="0"/>
    <x v="4"/>
    <n v="10.67709946120886"/>
    <n v="2022"/>
  </r>
  <r>
    <x v="15"/>
    <x v="0"/>
    <x v="4"/>
    <n v="5.9035866838602553"/>
    <n v="2022"/>
  </r>
  <r>
    <x v="16"/>
    <x v="0"/>
    <x v="4"/>
    <n v="5.9996740995475131"/>
    <n v="2022"/>
  </r>
  <r>
    <x v="17"/>
    <x v="0"/>
    <x v="4"/>
    <n v="6.5041520616645681"/>
    <n v="2022"/>
  </r>
  <r>
    <x v="18"/>
    <x v="0"/>
    <x v="4"/>
    <n v="4.8271929508106597"/>
    <n v="2022"/>
  </r>
  <r>
    <x v="19"/>
    <x v="0"/>
    <x v="4"/>
    <n v="7.4956540497955588"/>
    <n v="2022"/>
  </r>
  <r>
    <x v="20"/>
    <x v="0"/>
    <x v="4"/>
    <n v="6.4389986365841487"/>
    <n v="2022"/>
  </r>
  <r>
    <x v="21"/>
    <x v="0"/>
    <x v="4"/>
    <n v="5.8879309616977604"/>
    <n v="2022"/>
  </r>
  <r>
    <x v="22"/>
    <x v="0"/>
    <x v="4"/>
    <n v="6.1300420345573547"/>
    <n v="2022"/>
  </r>
  <r>
    <x v="23"/>
    <x v="0"/>
    <x v="4"/>
    <n v="8.2239307914722701"/>
    <n v="2022"/>
  </r>
  <r>
    <x v="24"/>
    <x v="0"/>
    <x v="4"/>
    <n v="8.1973520221124456"/>
    <n v="2022"/>
  </r>
  <r>
    <x v="25"/>
    <x v="0"/>
    <x v="4"/>
    <n v="8.9941044629630085"/>
    <n v="2022"/>
  </r>
  <r>
    <x v="26"/>
    <x v="0"/>
    <x v="4"/>
    <n v="6.0913626752641079"/>
    <n v="2022"/>
  </r>
  <r>
    <x v="27"/>
    <x v="0"/>
    <x v="4"/>
    <n v="1.6054962032698561"/>
    <n v="2022"/>
  </r>
  <r>
    <x v="28"/>
    <x v="0"/>
    <x v="4"/>
    <m/>
    <n v="2022"/>
  </r>
  <r>
    <x v="29"/>
    <x v="0"/>
    <x v="4"/>
    <m/>
    <n v="2022"/>
  </r>
  <r>
    <x v="0"/>
    <x v="1"/>
    <x v="0"/>
    <n v="0.35743041714307627"/>
    <n v="2022"/>
  </r>
  <r>
    <x v="1"/>
    <x v="1"/>
    <x v="0"/>
    <n v="0.35743041714307627"/>
    <n v="2022"/>
  </r>
  <r>
    <x v="2"/>
    <x v="1"/>
    <x v="0"/>
    <n v="0.35743041714307627"/>
    <n v="2022"/>
  </r>
  <r>
    <x v="3"/>
    <x v="1"/>
    <x v="0"/>
    <n v="0.35743041714307627"/>
    <n v="2022"/>
  </r>
  <r>
    <x v="4"/>
    <x v="1"/>
    <x v="0"/>
    <n v="0.35743041714307627"/>
    <n v="2022"/>
  </r>
  <r>
    <x v="5"/>
    <x v="1"/>
    <x v="0"/>
    <m/>
    <n v="2022"/>
  </r>
  <r>
    <x v="6"/>
    <x v="1"/>
    <x v="0"/>
    <n v="0.35743041714307627"/>
    <n v="2022"/>
  </r>
  <r>
    <x v="7"/>
    <x v="1"/>
    <x v="0"/>
    <n v="0.35743041714307627"/>
    <n v="2022"/>
  </r>
  <r>
    <x v="8"/>
    <x v="1"/>
    <x v="0"/>
    <n v="0.35743041714307627"/>
    <n v="2022"/>
  </r>
  <r>
    <x v="9"/>
    <x v="1"/>
    <x v="0"/>
    <n v="0.35743041714307627"/>
    <n v="2022"/>
  </r>
  <r>
    <x v="10"/>
    <x v="1"/>
    <x v="0"/>
    <n v="0.35743041714307627"/>
    <n v="2022"/>
  </r>
  <r>
    <x v="11"/>
    <x v="1"/>
    <x v="0"/>
    <n v="0.35743041714307627"/>
    <n v="2022"/>
  </r>
  <r>
    <x v="12"/>
    <x v="1"/>
    <x v="0"/>
    <n v="0.35743041714307627"/>
    <n v="2022"/>
  </r>
  <r>
    <x v="13"/>
    <x v="1"/>
    <x v="0"/>
    <n v="0.35743041714307627"/>
    <n v="2022"/>
  </r>
  <r>
    <x v="14"/>
    <x v="1"/>
    <x v="0"/>
    <n v="0.35743041714307627"/>
    <n v="2022"/>
  </r>
  <r>
    <x v="15"/>
    <x v="1"/>
    <x v="0"/>
    <n v="0.35743041714307627"/>
    <n v="2022"/>
  </r>
  <r>
    <x v="16"/>
    <x v="1"/>
    <x v="0"/>
    <n v="0.35743041714307627"/>
    <n v="2022"/>
  </r>
  <r>
    <x v="17"/>
    <x v="1"/>
    <x v="0"/>
    <n v="0.35743041714307627"/>
    <n v="2022"/>
  </r>
  <r>
    <x v="18"/>
    <x v="1"/>
    <x v="0"/>
    <m/>
    <n v="2022"/>
  </r>
  <r>
    <x v="19"/>
    <x v="1"/>
    <x v="0"/>
    <n v="0.35743041714307627"/>
    <n v="2022"/>
  </r>
  <r>
    <x v="20"/>
    <x v="1"/>
    <x v="0"/>
    <m/>
    <n v="2022"/>
  </r>
  <r>
    <x v="21"/>
    <x v="1"/>
    <x v="0"/>
    <n v="0.35743041714307627"/>
    <n v="2022"/>
  </r>
  <r>
    <x v="22"/>
    <x v="1"/>
    <x v="0"/>
    <n v="0.35743041714307627"/>
    <n v="2022"/>
  </r>
  <r>
    <x v="23"/>
    <x v="1"/>
    <x v="0"/>
    <n v="0.35743041714307627"/>
    <n v="2022"/>
  </r>
  <r>
    <x v="24"/>
    <x v="1"/>
    <x v="0"/>
    <n v="0.35743041714307627"/>
    <n v="2022"/>
  </r>
  <r>
    <x v="25"/>
    <x v="1"/>
    <x v="0"/>
    <n v="0.35743041714307627"/>
    <n v="2022"/>
  </r>
  <r>
    <x v="26"/>
    <x v="1"/>
    <x v="0"/>
    <n v="0.35743041714307627"/>
    <n v="2022"/>
  </r>
  <r>
    <x v="27"/>
    <x v="1"/>
    <x v="0"/>
    <n v="0.35743041714307627"/>
    <n v="2022"/>
  </r>
  <r>
    <x v="28"/>
    <x v="1"/>
    <x v="0"/>
    <m/>
    <n v="2022"/>
  </r>
  <r>
    <x v="29"/>
    <x v="1"/>
    <x v="0"/>
    <m/>
    <n v="2022"/>
  </r>
  <r>
    <x v="0"/>
    <x v="1"/>
    <x v="5"/>
    <n v="0.40461132296385471"/>
    <n v="2022"/>
  </r>
  <r>
    <x v="1"/>
    <x v="1"/>
    <x v="5"/>
    <n v="0.40461132296385471"/>
    <n v="2022"/>
  </r>
  <r>
    <x v="2"/>
    <x v="1"/>
    <x v="5"/>
    <n v="0.40461132296385471"/>
    <n v="2022"/>
  </r>
  <r>
    <x v="3"/>
    <x v="1"/>
    <x v="5"/>
    <n v="0.40461132296385471"/>
    <n v="2022"/>
  </r>
  <r>
    <x v="4"/>
    <x v="1"/>
    <x v="5"/>
    <n v="0.40461132296385471"/>
    <n v="2022"/>
  </r>
  <r>
    <x v="5"/>
    <x v="1"/>
    <x v="5"/>
    <m/>
    <n v="2022"/>
  </r>
  <r>
    <x v="6"/>
    <x v="1"/>
    <x v="5"/>
    <n v="0.40461132296385471"/>
    <n v="2022"/>
  </r>
  <r>
    <x v="7"/>
    <x v="1"/>
    <x v="5"/>
    <n v="0.40461132296385471"/>
    <n v="2022"/>
  </r>
  <r>
    <x v="8"/>
    <x v="1"/>
    <x v="5"/>
    <n v="0.40461132296385471"/>
    <n v="2022"/>
  </r>
  <r>
    <x v="9"/>
    <x v="1"/>
    <x v="5"/>
    <n v="0.40461132296385471"/>
    <n v="2022"/>
  </r>
  <r>
    <x v="10"/>
    <x v="1"/>
    <x v="5"/>
    <n v="0.40461132296385471"/>
    <n v="2022"/>
  </r>
  <r>
    <x v="11"/>
    <x v="1"/>
    <x v="5"/>
    <n v="0.40461132296385471"/>
    <n v="2022"/>
  </r>
  <r>
    <x v="12"/>
    <x v="1"/>
    <x v="5"/>
    <n v="0.40461132296385471"/>
    <n v="2022"/>
  </r>
  <r>
    <x v="13"/>
    <x v="1"/>
    <x v="5"/>
    <n v="0.40461132296385471"/>
    <n v="2022"/>
  </r>
  <r>
    <x v="14"/>
    <x v="1"/>
    <x v="5"/>
    <n v="0.40461132296385471"/>
    <n v="2022"/>
  </r>
  <r>
    <x v="15"/>
    <x v="1"/>
    <x v="5"/>
    <n v="0.40461132296385471"/>
    <n v="2022"/>
  </r>
  <r>
    <x v="16"/>
    <x v="1"/>
    <x v="5"/>
    <n v="0.40461132296385471"/>
    <n v="2022"/>
  </r>
  <r>
    <x v="17"/>
    <x v="1"/>
    <x v="5"/>
    <n v="0.40461132296385471"/>
    <n v="2022"/>
  </r>
  <r>
    <x v="18"/>
    <x v="1"/>
    <x v="5"/>
    <m/>
    <n v="2022"/>
  </r>
  <r>
    <x v="19"/>
    <x v="1"/>
    <x v="5"/>
    <n v="0.40461132296385471"/>
    <n v="2022"/>
  </r>
  <r>
    <x v="20"/>
    <x v="1"/>
    <x v="5"/>
    <m/>
    <n v="2022"/>
  </r>
  <r>
    <x v="21"/>
    <x v="1"/>
    <x v="5"/>
    <n v="0.40461132296385471"/>
    <n v="2022"/>
  </r>
  <r>
    <x v="22"/>
    <x v="1"/>
    <x v="5"/>
    <n v="0.40461132296385471"/>
    <n v="2022"/>
  </r>
  <r>
    <x v="23"/>
    <x v="1"/>
    <x v="5"/>
    <n v="0.40461132296385471"/>
    <n v="2022"/>
  </r>
  <r>
    <x v="24"/>
    <x v="1"/>
    <x v="5"/>
    <n v="0.40461132296385471"/>
    <n v="2022"/>
  </r>
  <r>
    <x v="25"/>
    <x v="1"/>
    <x v="5"/>
    <n v="0.40461132296385471"/>
    <n v="2022"/>
  </r>
  <r>
    <x v="26"/>
    <x v="1"/>
    <x v="5"/>
    <n v="0.40461132296385471"/>
    <n v="2022"/>
  </r>
  <r>
    <x v="27"/>
    <x v="1"/>
    <x v="5"/>
    <n v="0.40461132296385471"/>
    <n v="2022"/>
  </r>
  <r>
    <x v="28"/>
    <x v="1"/>
    <x v="5"/>
    <m/>
    <n v="2022"/>
  </r>
  <r>
    <x v="29"/>
    <x v="1"/>
    <x v="5"/>
    <m/>
    <n v="2022"/>
  </r>
  <r>
    <x v="0"/>
    <x v="1"/>
    <x v="6"/>
    <n v="6.2777069742414824"/>
    <n v="2022"/>
  </r>
  <r>
    <x v="1"/>
    <x v="1"/>
    <x v="6"/>
    <n v="4.3196476506445753"/>
    <n v="2022"/>
  </r>
  <r>
    <x v="2"/>
    <x v="1"/>
    <x v="6"/>
    <n v="5.9781131979534292"/>
    <n v="2022"/>
  </r>
  <r>
    <x v="3"/>
    <x v="1"/>
    <x v="6"/>
    <n v="3.6348618762718852"/>
    <n v="2022"/>
  </r>
  <r>
    <x v="4"/>
    <x v="1"/>
    <x v="6"/>
    <n v="4.4694445387885997"/>
    <n v="2022"/>
  </r>
  <r>
    <x v="5"/>
    <x v="1"/>
    <x v="6"/>
    <m/>
    <n v="2022"/>
  </r>
  <r>
    <x v="6"/>
    <x v="1"/>
    <x v="6"/>
    <n v="6.7966461938832863"/>
    <n v="2022"/>
  </r>
  <r>
    <x v="7"/>
    <x v="1"/>
    <x v="6"/>
    <n v="6.1225601972351704"/>
    <n v="2022"/>
  </r>
  <r>
    <x v="8"/>
    <x v="1"/>
    <x v="6"/>
    <n v="7.3476847466988078"/>
    <n v="2022"/>
  </r>
  <r>
    <x v="9"/>
    <x v="1"/>
    <x v="6"/>
    <n v="3.8863066527993562"/>
    <n v="2022"/>
  </r>
  <r>
    <x v="10"/>
    <x v="1"/>
    <x v="6"/>
    <n v="5.4324245340001944"/>
    <n v="2022"/>
  </r>
  <r>
    <x v="11"/>
    <x v="1"/>
    <x v="6"/>
    <n v="6.4596031955592297"/>
    <n v="2022"/>
  </r>
  <r>
    <x v="12"/>
    <x v="1"/>
    <x v="6"/>
    <n v="6.2563074187923373"/>
    <n v="2022"/>
  </r>
  <r>
    <x v="13"/>
    <x v="1"/>
    <x v="6"/>
    <n v="4.5122436496868916"/>
    <n v="2022"/>
  </r>
  <r>
    <x v="14"/>
    <x v="1"/>
    <x v="6"/>
    <n v="6.6040501948409673"/>
    <n v="2022"/>
  </r>
  <r>
    <x v="15"/>
    <x v="1"/>
    <x v="6"/>
    <n v="4.9402347586698241"/>
    <n v="2022"/>
  </r>
  <r>
    <x v="16"/>
    <x v="1"/>
    <x v="6"/>
    <n v="6.4435535289723669"/>
    <n v="2022"/>
  </r>
  <r>
    <x v="17"/>
    <x v="1"/>
    <x v="6"/>
    <n v="5.1542303131612899"/>
    <n v="2022"/>
  </r>
  <r>
    <x v="18"/>
    <x v="1"/>
    <x v="6"/>
    <m/>
    <n v="2022"/>
  </r>
  <r>
    <x v="19"/>
    <x v="1"/>
    <x v="6"/>
    <n v="5.0311828693286964"/>
    <n v="2022"/>
  </r>
  <r>
    <x v="20"/>
    <x v="1"/>
    <x v="6"/>
    <m/>
    <n v="2022"/>
  </r>
  <r>
    <x v="21"/>
    <x v="1"/>
    <x v="6"/>
    <n v="3.9023563193862172"/>
    <n v="2022"/>
  </r>
  <r>
    <x v="22"/>
    <x v="1"/>
    <x v="6"/>
    <n v="5.2612280904070197"/>
    <n v="2022"/>
  </r>
  <r>
    <x v="23"/>
    <x v="1"/>
    <x v="6"/>
    <n v="6.8394453047815782"/>
    <n v="2022"/>
  </r>
  <r>
    <x v="24"/>
    <x v="1"/>
    <x v="6"/>
    <n v="4.2982480951954276"/>
    <n v="2022"/>
  </r>
  <r>
    <x v="25"/>
    <x v="1"/>
    <x v="6"/>
    <n v="3.5867128765113039"/>
    <n v="2022"/>
  </r>
  <r>
    <x v="26"/>
    <x v="1"/>
    <x v="6"/>
    <n v="4.5817922048966189"/>
    <n v="2022"/>
  </r>
  <r>
    <x v="27"/>
    <x v="1"/>
    <x v="6"/>
    <n v="9.129197737840256"/>
    <n v="2022"/>
  </r>
  <r>
    <x v="28"/>
    <x v="1"/>
    <x v="6"/>
    <m/>
    <n v="2022"/>
  </r>
  <r>
    <x v="29"/>
    <x v="1"/>
    <x v="6"/>
    <m/>
    <n v="2022"/>
  </r>
  <r>
    <x v="0"/>
    <x v="1"/>
    <x v="2"/>
    <n v="0.13120187500000011"/>
    <n v="2022"/>
  </r>
  <r>
    <x v="1"/>
    <x v="1"/>
    <x v="2"/>
    <n v="0.13120187500000011"/>
    <n v="2022"/>
  </r>
  <r>
    <x v="2"/>
    <x v="1"/>
    <x v="2"/>
    <n v="0.13120187500000011"/>
    <n v="2022"/>
  </r>
  <r>
    <x v="3"/>
    <x v="1"/>
    <x v="2"/>
    <n v="0.13120187500000011"/>
    <n v="2022"/>
  </r>
  <r>
    <x v="4"/>
    <x v="1"/>
    <x v="2"/>
    <n v="0.13120187500000011"/>
    <n v="2022"/>
  </r>
  <r>
    <x v="5"/>
    <x v="1"/>
    <x v="2"/>
    <m/>
    <n v="2022"/>
  </r>
  <r>
    <x v="6"/>
    <x v="1"/>
    <x v="2"/>
    <n v="0.13120187500000011"/>
    <n v="2022"/>
  </r>
  <r>
    <x v="7"/>
    <x v="1"/>
    <x v="2"/>
    <n v="0.13120187500000011"/>
    <n v="2022"/>
  </r>
  <r>
    <x v="8"/>
    <x v="1"/>
    <x v="2"/>
    <n v="0.13120187500000011"/>
    <n v="2022"/>
  </r>
  <r>
    <x v="9"/>
    <x v="1"/>
    <x v="2"/>
    <n v="0.13120187500000011"/>
    <n v="2022"/>
  </r>
  <r>
    <x v="10"/>
    <x v="1"/>
    <x v="2"/>
    <n v="0.13120187500000011"/>
    <n v="2022"/>
  </r>
  <r>
    <x v="11"/>
    <x v="1"/>
    <x v="2"/>
    <n v="0.13120187500000011"/>
    <n v="2022"/>
  </r>
  <r>
    <x v="12"/>
    <x v="1"/>
    <x v="2"/>
    <n v="0.13120187500000011"/>
    <n v="2022"/>
  </r>
  <r>
    <x v="13"/>
    <x v="1"/>
    <x v="2"/>
    <n v="0.13120187500000011"/>
    <n v="2022"/>
  </r>
  <r>
    <x v="14"/>
    <x v="1"/>
    <x v="2"/>
    <n v="0.13120187500000011"/>
    <n v="2022"/>
  </r>
  <r>
    <x v="15"/>
    <x v="1"/>
    <x v="2"/>
    <n v="0.13120187500000011"/>
    <n v="2022"/>
  </r>
  <r>
    <x v="16"/>
    <x v="1"/>
    <x v="2"/>
    <n v="0.13120187500000011"/>
    <n v="2022"/>
  </r>
  <r>
    <x v="17"/>
    <x v="1"/>
    <x v="2"/>
    <n v="0.13120187500000011"/>
    <n v="2022"/>
  </r>
  <r>
    <x v="18"/>
    <x v="1"/>
    <x v="2"/>
    <m/>
    <n v="2022"/>
  </r>
  <r>
    <x v="19"/>
    <x v="1"/>
    <x v="2"/>
    <n v="0.13120187500000011"/>
    <n v="2022"/>
  </r>
  <r>
    <x v="20"/>
    <x v="1"/>
    <x v="2"/>
    <m/>
    <n v="2022"/>
  </r>
  <r>
    <x v="21"/>
    <x v="1"/>
    <x v="2"/>
    <n v="0.13120187500000011"/>
    <n v="2022"/>
  </r>
  <r>
    <x v="22"/>
    <x v="1"/>
    <x v="2"/>
    <n v="0.13120187500000011"/>
    <n v="2022"/>
  </r>
  <r>
    <x v="23"/>
    <x v="1"/>
    <x v="2"/>
    <n v="0.13120187500000011"/>
    <n v="2022"/>
  </r>
  <r>
    <x v="24"/>
    <x v="1"/>
    <x v="2"/>
    <n v="0.13120187500000011"/>
    <n v="2022"/>
  </r>
  <r>
    <x v="25"/>
    <x v="1"/>
    <x v="2"/>
    <n v="0.13120187500000011"/>
    <n v="2022"/>
  </r>
  <r>
    <x v="26"/>
    <x v="1"/>
    <x v="2"/>
    <n v="0.13120187500000011"/>
    <n v="2022"/>
  </r>
  <r>
    <x v="27"/>
    <x v="1"/>
    <x v="2"/>
    <n v="0.13120187500000011"/>
    <n v="2022"/>
  </r>
  <r>
    <x v="28"/>
    <x v="1"/>
    <x v="2"/>
    <m/>
    <n v="2022"/>
  </r>
  <r>
    <x v="29"/>
    <x v="1"/>
    <x v="2"/>
    <m/>
    <n v="2022"/>
  </r>
  <r>
    <x v="3"/>
    <x v="2"/>
    <x v="0"/>
    <n v="3.4516802873905839"/>
    <n v="2022"/>
  </r>
  <r>
    <x v="5"/>
    <x v="2"/>
    <x v="0"/>
    <n v="2.558145497432661"/>
    <n v="2022"/>
  </r>
  <r>
    <x v="12"/>
    <x v="2"/>
    <x v="0"/>
    <n v="3.1399317065207701"/>
    <n v="2022"/>
  </r>
  <r>
    <x v="14"/>
    <x v="2"/>
    <x v="0"/>
    <n v="3.128628856605288"/>
    <n v="2022"/>
  </r>
  <r>
    <x v="17"/>
    <x v="2"/>
    <x v="0"/>
    <n v="3.8593831987786378"/>
    <n v="2022"/>
  </r>
  <r>
    <x v="22"/>
    <x v="2"/>
    <x v="0"/>
    <n v="2.0772779549831482"/>
    <n v="2022"/>
  </r>
  <r>
    <x v="23"/>
    <x v="2"/>
    <x v="0"/>
    <n v="3.0974094667318228"/>
    <n v="2022"/>
  </r>
  <r>
    <x v="24"/>
    <x v="2"/>
    <x v="0"/>
    <n v="3.7462633464006418"/>
    <n v="2022"/>
  </r>
  <r>
    <x v="25"/>
    <x v="2"/>
    <x v="0"/>
    <n v="3.3687329316470902"/>
    <n v="2022"/>
  </r>
  <r>
    <x v="2"/>
    <x v="2"/>
    <x v="0"/>
    <n v="1.597671133023804"/>
    <n v="2022"/>
  </r>
  <r>
    <x v="6"/>
    <x v="2"/>
    <x v="0"/>
    <n v="1.155762096229985"/>
    <n v="2022"/>
  </r>
  <r>
    <x v="8"/>
    <x v="2"/>
    <x v="0"/>
    <n v="1.1808860756196859"/>
    <n v="2022"/>
  </r>
  <r>
    <x v="11"/>
    <x v="2"/>
    <x v="0"/>
    <n v="1.8731316732003209"/>
    <n v="2022"/>
  </r>
  <r>
    <x v="15"/>
    <x v="2"/>
    <x v="0"/>
    <n v="1.1808847920506551"/>
    <n v="2022"/>
  </r>
  <r>
    <x v="28"/>
    <x v="2"/>
    <x v="0"/>
    <m/>
    <n v="2022"/>
  </r>
  <r>
    <x v="0"/>
    <x v="2"/>
    <x v="0"/>
    <n v="1.794424501942697"/>
    <n v="2022"/>
  </r>
  <r>
    <x v="1"/>
    <x v="2"/>
    <x v="0"/>
    <n v="2.3227922057132169"/>
    <n v="2022"/>
  </r>
  <r>
    <x v="4"/>
    <x v="2"/>
    <x v="0"/>
    <n v="2.1139795502338621"/>
    <n v="2022"/>
  </r>
  <r>
    <x v="7"/>
    <x v="2"/>
    <x v="0"/>
    <n v="2.0818955435692672"/>
    <n v="2022"/>
  </r>
  <r>
    <x v="9"/>
    <x v="2"/>
    <x v="0"/>
    <n v="2.1526836222085008"/>
    <n v="2022"/>
  </r>
  <r>
    <x v="10"/>
    <x v="2"/>
    <x v="0"/>
    <n v="2.4183429134898642"/>
    <n v="2022"/>
  </r>
  <r>
    <x v="13"/>
    <x v="2"/>
    <x v="0"/>
    <n v="1.6923427790768679"/>
    <n v="2022"/>
  </r>
  <r>
    <x v="16"/>
    <x v="2"/>
    <x v="0"/>
    <n v="2.3293661459180668"/>
    <n v="2022"/>
  </r>
  <r>
    <x v="18"/>
    <x v="2"/>
    <x v="0"/>
    <n v="1.8289837886467779"/>
    <n v="2022"/>
  </r>
  <r>
    <x v="19"/>
    <x v="2"/>
    <x v="0"/>
    <n v="1.972147056448204"/>
    <n v="2022"/>
  </r>
  <r>
    <x v="20"/>
    <x v="2"/>
    <x v="0"/>
    <n v="2.177361653150927"/>
    <n v="2022"/>
  </r>
  <r>
    <x v="21"/>
    <x v="2"/>
    <x v="0"/>
    <n v="2.143340377320444"/>
    <n v="2022"/>
  </r>
  <r>
    <x v="26"/>
    <x v="2"/>
    <x v="0"/>
    <n v="1.818209215517784"/>
    <n v="2022"/>
  </r>
  <r>
    <x v="27"/>
    <x v="2"/>
    <x v="0"/>
    <n v="1.9229969740445101"/>
    <n v="2022"/>
  </r>
  <r>
    <x v="29"/>
    <x v="2"/>
    <x v="0"/>
    <n v="1.816871313225277"/>
    <n v="2022"/>
  </r>
  <r>
    <x v="3"/>
    <x v="2"/>
    <x v="7"/>
    <n v="4.1879051047656617"/>
    <n v="2022"/>
  </r>
  <r>
    <x v="5"/>
    <x v="2"/>
    <x v="7"/>
    <n v="3.122886909583479"/>
    <n v="2022"/>
  </r>
  <r>
    <x v="12"/>
    <x v="2"/>
    <x v="7"/>
    <n v="3.8163270591428242"/>
    <n v="2022"/>
  </r>
  <r>
    <x v="14"/>
    <x v="2"/>
    <x v="7"/>
    <n v="3.802855014234571"/>
    <n v="2022"/>
  </r>
  <r>
    <x v="17"/>
    <x v="2"/>
    <x v="7"/>
    <n v="4.673852628843008"/>
    <n v="2022"/>
  </r>
  <r>
    <x v="22"/>
    <x v="2"/>
    <x v="7"/>
    <n v="2.5497333089213399"/>
    <n v="2022"/>
  </r>
  <r>
    <x v="23"/>
    <x v="2"/>
    <x v="7"/>
    <n v="3.7656441315343079"/>
    <n v="2022"/>
  </r>
  <r>
    <x v="24"/>
    <x v="2"/>
    <x v="7"/>
    <n v="4.5390232944143394"/>
    <n v="2022"/>
  </r>
  <r>
    <x v="25"/>
    <x v="2"/>
    <x v="7"/>
    <n v="4.0890388444902994"/>
    <n v="2022"/>
  </r>
  <r>
    <x v="2"/>
    <x v="2"/>
    <x v="7"/>
    <n v="6.453127855531676"/>
    <n v="2022"/>
  </r>
  <r>
    <x v="6"/>
    <x v="2"/>
    <x v="7"/>
    <n v="4.6770264306035836"/>
    <n v="2022"/>
  </r>
  <r>
    <x v="8"/>
    <x v="2"/>
    <x v="7"/>
    <n v="4.7735402183016298"/>
    <n v="2022"/>
  </r>
  <r>
    <x v="11"/>
    <x v="2"/>
    <x v="7"/>
    <n v="7.5627364661581069"/>
    <n v="2022"/>
  </r>
  <r>
    <x v="15"/>
    <x v="2"/>
    <x v="7"/>
    <n v="4.7735352874701302"/>
    <n v="2022"/>
  </r>
  <r>
    <x v="28"/>
    <x v="2"/>
    <x v="7"/>
    <m/>
    <n v="2022"/>
  </r>
  <r>
    <x v="0"/>
    <x v="2"/>
    <x v="7"/>
    <n v="3.4049063469076022"/>
    <n v="2022"/>
  </r>
  <r>
    <x v="1"/>
    <x v="2"/>
    <x v="7"/>
    <n v="4.3740427517471172"/>
    <n v="2022"/>
  </r>
  <r>
    <x v="4"/>
    <x v="2"/>
    <x v="7"/>
    <n v="3.991036854959475"/>
    <n v="2022"/>
  </r>
  <r>
    <x v="7"/>
    <x v="2"/>
    <x v="7"/>
    <n v="3.9321881050266532"/>
    <n v="2022"/>
  </r>
  <r>
    <x v="9"/>
    <x v="2"/>
    <x v="7"/>
    <n v="4.0620281833440028"/>
    <n v="2022"/>
  </r>
  <r>
    <x v="10"/>
    <x v="2"/>
    <x v="7"/>
    <n v="4.5493026488863784"/>
    <n v="2022"/>
  </r>
  <r>
    <x v="13"/>
    <x v="2"/>
    <x v="7"/>
    <n v="3.2099341528203791"/>
    <n v="2022"/>
  </r>
  <r>
    <x v="16"/>
    <x v="2"/>
    <x v="7"/>
    <n v="4.3861007271500281"/>
    <n v="2022"/>
  </r>
  <r>
    <x v="18"/>
    <x v="2"/>
    <x v="7"/>
    <n v="3.4682952759265442"/>
    <n v="2022"/>
  </r>
  <r>
    <x v="19"/>
    <x v="2"/>
    <x v="7"/>
    <n v="3.730886523786785"/>
    <n v="2022"/>
  </r>
  <r>
    <x v="20"/>
    <x v="2"/>
    <x v="7"/>
    <n v="4.1072928314581647"/>
    <n v="2022"/>
  </r>
  <r>
    <x v="21"/>
    <x v="2"/>
    <x v="7"/>
    <n v="4.0448907264257823"/>
    <n v="2022"/>
  </r>
  <r>
    <x v="26"/>
    <x v="2"/>
    <x v="7"/>
    <n v="3.4485324649307212"/>
    <n v="2022"/>
  </r>
  <r>
    <x v="27"/>
    <x v="2"/>
    <x v="7"/>
    <n v="3.6407350368235138"/>
    <n v="2022"/>
  </r>
  <r>
    <x v="29"/>
    <x v="2"/>
    <x v="7"/>
    <n v="3.4460784734991212"/>
    <n v="2022"/>
  </r>
  <r>
    <x v="3"/>
    <x v="2"/>
    <x v="8"/>
    <n v="0"/>
    <n v="2022"/>
  </r>
  <r>
    <x v="5"/>
    <x v="2"/>
    <x v="8"/>
    <n v="0"/>
    <n v="2022"/>
  </r>
  <r>
    <x v="12"/>
    <x v="2"/>
    <x v="8"/>
    <n v="0"/>
    <n v="2022"/>
  </r>
  <r>
    <x v="14"/>
    <x v="2"/>
    <x v="8"/>
    <n v="0"/>
    <n v="2022"/>
  </r>
  <r>
    <x v="17"/>
    <x v="2"/>
    <x v="8"/>
    <n v="0"/>
    <n v="2022"/>
  </r>
  <r>
    <x v="22"/>
    <x v="2"/>
    <x v="8"/>
    <n v="0"/>
    <n v="2022"/>
  </r>
  <r>
    <x v="23"/>
    <x v="2"/>
    <x v="8"/>
    <n v="0"/>
    <n v="2022"/>
  </r>
  <r>
    <x v="24"/>
    <x v="2"/>
    <x v="8"/>
    <n v="0"/>
    <n v="2022"/>
  </r>
  <r>
    <x v="25"/>
    <x v="2"/>
    <x v="8"/>
    <n v="0"/>
    <n v="2022"/>
  </r>
  <r>
    <x v="2"/>
    <x v="2"/>
    <x v="8"/>
    <n v="-4.429748870113845"/>
    <n v="2022"/>
  </r>
  <r>
    <x v="6"/>
    <x v="2"/>
    <x v="8"/>
    <n v="0.98202574266531073"/>
    <n v="2022"/>
  </r>
  <r>
    <x v="8"/>
    <x v="2"/>
    <x v="8"/>
    <n v="0.55280972807786888"/>
    <n v="2022"/>
  </r>
  <r>
    <x v="11"/>
    <x v="2"/>
    <x v="8"/>
    <n v="-4.7744369835569858"/>
    <n v="2022"/>
  </r>
  <r>
    <x v="15"/>
    <x v="2"/>
    <x v="8"/>
    <n v="1.371184987810643"/>
    <n v="2022"/>
  </r>
  <r>
    <x v="28"/>
    <x v="2"/>
    <x v="8"/>
    <m/>
    <n v="2022"/>
  </r>
  <r>
    <x v="0"/>
    <x v="2"/>
    <x v="8"/>
    <n v="0"/>
    <n v="2022"/>
  </r>
  <r>
    <x v="1"/>
    <x v="2"/>
    <x v="8"/>
    <n v="0"/>
    <n v="2022"/>
  </r>
  <r>
    <x v="4"/>
    <x v="2"/>
    <x v="8"/>
    <n v="0"/>
    <n v="2022"/>
  </r>
  <r>
    <x v="7"/>
    <x v="2"/>
    <x v="8"/>
    <n v="0"/>
    <n v="2022"/>
  </r>
  <r>
    <x v="9"/>
    <x v="2"/>
    <x v="8"/>
    <n v="0"/>
    <n v="2022"/>
  </r>
  <r>
    <x v="10"/>
    <x v="2"/>
    <x v="8"/>
    <n v="0"/>
    <n v="2022"/>
  </r>
  <r>
    <x v="13"/>
    <x v="2"/>
    <x v="8"/>
    <n v="0"/>
    <n v="2022"/>
  </r>
  <r>
    <x v="16"/>
    <x v="2"/>
    <x v="8"/>
    <n v="0"/>
    <n v="2022"/>
  </r>
  <r>
    <x v="18"/>
    <x v="2"/>
    <x v="8"/>
    <n v="0"/>
    <n v="2022"/>
  </r>
  <r>
    <x v="19"/>
    <x v="2"/>
    <x v="8"/>
    <n v="0"/>
    <n v="2022"/>
  </r>
  <r>
    <x v="20"/>
    <x v="2"/>
    <x v="8"/>
    <n v="0"/>
    <n v="2022"/>
  </r>
  <r>
    <x v="21"/>
    <x v="2"/>
    <x v="8"/>
    <n v="0"/>
    <n v="2022"/>
  </r>
  <r>
    <x v="26"/>
    <x v="2"/>
    <x v="8"/>
    <n v="0"/>
    <n v="2022"/>
  </r>
  <r>
    <x v="27"/>
    <x v="2"/>
    <x v="8"/>
    <n v="0"/>
    <n v="2022"/>
  </r>
  <r>
    <x v="29"/>
    <x v="2"/>
    <x v="8"/>
    <n v="0"/>
    <n v="2022"/>
  </r>
  <r>
    <x v="3"/>
    <x v="2"/>
    <x v="2"/>
    <n v="0.95023592689711689"/>
    <n v="2022"/>
  </r>
  <r>
    <x v="5"/>
    <x v="2"/>
    <x v="2"/>
    <n v="0.70424881666206962"/>
    <n v="2022"/>
  </r>
  <r>
    <x v="12"/>
    <x v="2"/>
    <x v="2"/>
    <n v="0.86441259534932824"/>
    <n v="2022"/>
  </r>
  <r>
    <x v="14"/>
    <x v="2"/>
    <x v="2"/>
    <n v="0.86130095893698366"/>
    <n v="2022"/>
  </r>
  <r>
    <x v="17"/>
    <x v="2"/>
    <x v="2"/>
    <n v="1.062475161601661"/>
    <n v="2022"/>
  </r>
  <r>
    <x v="22"/>
    <x v="2"/>
    <x v="2"/>
    <n v="0.57186760610108534"/>
    <n v="2022"/>
  </r>
  <r>
    <x v="23"/>
    <x v="2"/>
    <x v="2"/>
    <n v="0.85270636633176822"/>
    <n v="2022"/>
  </r>
  <r>
    <x v="24"/>
    <x v="2"/>
    <x v="2"/>
    <n v="1.0313336482443709"/>
    <n v="2022"/>
  </r>
  <r>
    <x v="25"/>
    <x v="2"/>
    <x v="2"/>
    <n v="0.92740079997168245"/>
    <n v="2022"/>
  </r>
  <r>
    <x v="2"/>
    <x v="2"/>
    <x v="2"/>
    <n v="0.5557904942414551"/>
    <n v="2022"/>
  </r>
  <r>
    <x v="6"/>
    <x v="2"/>
    <x v="2"/>
    <n v="0.44430763178404181"/>
    <n v="2022"/>
  </r>
  <r>
    <x v="8"/>
    <x v="2"/>
    <x v="2"/>
    <n v="0.45396599990326031"/>
    <n v="2022"/>
  </r>
  <r>
    <x v="11"/>
    <x v="2"/>
    <x v="2"/>
    <n v="0.51566682412218534"/>
    <n v="2022"/>
  </r>
  <r>
    <x v="15"/>
    <x v="2"/>
    <x v="2"/>
    <n v="0.45396550646302869"/>
    <n v="2022"/>
  </r>
  <r>
    <x v="28"/>
    <x v="2"/>
    <x v="2"/>
    <m/>
    <n v="2022"/>
  </r>
  <r>
    <x v="0"/>
    <x v="2"/>
    <x v="2"/>
    <n v="0.49399900566673421"/>
    <n v="2022"/>
  </r>
  <r>
    <x v="1"/>
    <x v="2"/>
    <x v="2"/>
    <n v="0.639456850232762"/>
    <n v="2022"/>
  </r>
  <r>
    <x v="4"/>
    <x v="2"/>
    <x v="2"/>
    <n v="0.581971431333413"/>
    <n v="2022"/>
  </r>
  <r>
    <x v="7"/>
    <x v="2"/>
    <x v="2"/>
    <n v="0.57313881264538469"/>
    <n v="2022"/>
  </r>
  <r>
    <x v="9"/>
    <x v="2"/>
    <x v="2"/>
    <n v="0.59262653164553303"/>
    <n v="2022"/>
  </r>
  <r>
    <x v="10"/>
    <x v="2"/>
    <x v="2"/>
    <n v="0.66576163741177885"/>
    <n v="2022"/>
  </r>
  <r>
    <x v="13"/>
    <x v="2"/>
    <x v="2"/>
    <n v="0.57521289455149349"/>
    <n v="2022"/>
  </r>
  <r>
    <x v="16"/>
    <x v="2"/>
    <x v="2"/>
    <n v="0.64126663377115689"/>
    <n v="2022"/>
  </r>
  <r>
    <x v="18"/>
    <x v="2"/>
    <x v="2"/>
    <n v="0.50351306059068612"/>
    <n v="2022"/>
  </r>
  <r>
    <x v="19"/>
    <x v="2"/>
    <x v="2"/>
    <n v="0.54292542475832783"/>
    <n v="2022"/>
  </r>
  <r>
    <x v="20"/>
    <x v="2"/>
    <x v="2"/>
    <n v="0.59942031022700737"/>
    <n v="2022"/>
  </r>
  <r>
    <x v="21"/>
    <x v="2"/>
    <x v="2"/>
    <n v="0.59005436787971044"/>
    <n v="2022"/>
  </r>
  <r>
    <x v="26"/>
    <x v="2"/>
    <x v="2"/>
    <n v="0.50054685699368651"/>
    <n v="2022"/>
  </r>
  <r>
    <x v="27"/>
    <x v="2"/>
    <x v="2"/>
    <n v="0.52939457305095494"/>
    <n v="2022"/>
  </r>
  <r>
    <x v="29"/>
    <x v="2"/>
    <x v="2"/>
    <n v="0.50017853701061543"/>
    <n v="2022"/>
  </r>
  <r>
    <x v="0"/>
    <x v="3"/>
    <x v="0"/>
    <n v="0.19972468382615829"/>
    <n v="2022"/>
  </r>
  <r>
    <x v="1"/>
    <x v="3"/>
    <x v="0"/>
    <n v="0.19972468382615829"/>
    <n v="2022"/>
  </r>
  <r>
    <x v="2"/>
    <x v="3"/>
    <x v="0"/>
    <n v="0.19972468382615829"/>
    <n v="2022"/>
  </r>
  <r>
    <x v="3"/>
    <x v="3"/>
    <x v="0"/>
    <n v="0.19972468382615829"/>
    <n v="2022"/>
  </r>
  <r>
    <x v="4"/>
    <x v="3"/>
    <x v="0"/>
    <n v="0.19972468382615829"/>
    <n v="2022"/>
  </r>
  <r>
    <x v="5"/>
    <x v="3"/>
    <x v="0"/>
    <m/>
    <n v="2022"/>
  </r>
  <r>
    <x v="6"/>
    <x v="3"/>
    <x v="0"/>
    <n v="0.19972468382615829"/>
    <n v="2022"/>
  </r>
  <r>
    <x v="7"/>
    <x v="3"/>
    <x v="0"/>
    <n v="0.19972468382615829"/>
    <n v="2022"/>
  </r>
  <r>
    <x v="8"/>
    <x v="3"/>
    <x v="0"/>
    <n v="0.19972468382615829"/>
    <n v="2022"/>
  </r>
  <r>
    <x v="9"/>
    <x v="3"/>
    <x v="0"/>
    <n v="0.19972468382615829"/>
    <n v="2022"/>
  </r>
  <r>
    <x v="10"/>
    <x v="3"/>
    <x v="0"/>
    <n v="0.19972468382615829"/>
    <n v="2022"/>
  </r>
  <r>
    <x v="11"/>
    <x v="3"/>
    <x v="0"/>
    <n v="0.19972468382615829"/>
    <n v="2022"/>
  </r>
  <r>
    <x v="12"/>
    <x v="3"/>
    <x v="0"/>
    <n v="0.19972468382615829"/>
    <n v="2022"/>
  </r>
  <r>
    <x v="13"/>
    <x v="3"/>
    <x v="0"/>
    <n v="0.19972468382615829"/>
    <n v="2022"/>
  </r>
  <r>
    <x v="14"/>
    <x v="3"/>
    <x v="0"/>
    <n v="0.19972468382615829"/>
    <n v="2022"/>
  </r>
  <r>
    <x v="15"/>
    <x v="3"/>
    <x v="0"/>
    <n v="0.19972468382615829"/>
    <n v="2022"/>
  </r>
  <r>
    <x v="16"/>
    <x v="3"/>
    <x v="0"/>
    <n v="0.19972468382615829"/>
    <n v="2022"/>
  </r>
  <r>
    <x v="17"/>
    <x v="3"/>
    <x v="0"/>
    <n v="0.19972468382615829"/>
    <n v="2022"/>
  </r>
  <r>
    <x v="18"/>
    <x v="3"/>
    <x v="0"/>
    <m/>
    <n v="2022"/>
  </r>
  <r>
    <x v="19"/>
    <x v="3"/>
    <x v="0"/>
    <n v="0.19972468382615829"/>
    <n v="2022"/>
  </r>
  <r>
    <x v="20"/>
    <x v="3"/>
    <x v="0"/>
    <m/>
    <n v="2022"/>
  </r>
  <r>
    <x v="21"/>
    <x v="3"/>
    <x v="0"/>
    <n v="0.19972468382615829"/>
    <n v="2022"/>
  </r>
  <r>
    <x v="22"/>
    <x v="3"/>
    <x v="0"/>
    <n v="0.19972468382615829"/>
    <n v="2022"/>
  </r>
  <r>
    <x v="23"/>
    <x v="3"/>
    <x v="0"/>
    <n v="0.19972468382615829"/>
    <n v="2022"/>
  </r>
  <r>
    <x v="24"/>
    <x v="3"/>
    <x v="0"/>
    <n v="0.19972468382615829"/>
    <n v="2022"/>
  </r>
  <r>
    <x v="25"/>
    <x v="3"/>
    <x v="0"/>
    <n v="0.19972468382615829"/>
    <n v="2022"/>
  </r>
  <r>
    <x v="26"/>
    <x v="3"/>
    <x v="0"/>
    <n v="0.19972468382615829"/>
    <n v="2022"/>
  </r>
  <r>
    <x v="27"/>
    <x v="3"/>
    <x v="0"/>
    <n v="0.19972468382615829"/>
    <n v="2022"/>
  </r>
  <r>
    <x v="28"/>
    <x v="3"/>
    <x v="0"/>
    <m/>
    <n v="2022"/>
  </r>
  <r>
    <x v="29"/>
    <x v="3"/>
    <x v="0"/>
    <m/>
    <n v="2022"/>
  </r>
  <r>
    <x v="0"/>
    <x v="3"/>
    <x v="5"/>
    <n v="0.55467648529833602"/>
    <n v="2022"/>
  </r>
  <r>
    <x v="1"/>
    <x v="3"/>
    <x v="5"/>
    <n v="0.55467648529833602"/>
    <n v="2022"/>
  </r>
  <r>
    <x v="2"/>
    <x v="3"/>
    <x v="5"/>
    <n v="0.55467648529833602"/>
    <n v="2022"/>
  </r>
  <r>
    <x v="3"/>
    <x v="3"/>
    <x v="5"/>
    <n v="0.55467648529833602"/>
    <n v="2022"/>
  </r>
  <r>
    <x v="4"/>
    <x v="3"/>
    <x v="5"/>
    <n v="0.55467648529833602"/>
    <n v="2022"/>
  </r>
  <r>
    <x v="5"/>
    <x v="3"/>
    <x v="5"/>
    <m/>
    <n v="2022"/>
  </r>
  <r>
    <x v="6"/>
    <x v="3"/>
    <x v="5"/>
    <n v="0.55467648529833602"/>
    <n v="2022"/>
  </r>
  <r>
    <x v="7"/>
    <x v="3"/>
    <x v="5"/>
    <n v="0.55467648529833602"/>
    <n v="2022"/>
  </r>
  <r>
    <x v="8"/>
    <x v="3"/>
    <x v="5"/>
    <n v="0.55467648529833602"/>
    <n v="2022"/>
  </r>
  <r>
    <x v="9"/>
    <x v="3"/>
    <x v="5"/>
    <n v="0.55467648529833602"/>
    <n v="2022"/>
  </r>
  <r>
    <x v="10"/>
    <x v="3"/>
    <x v="5"/>
    <n v="0.55467648529833602"/>
    <n v="2022"/>
  </r>
  <r>
    <x v="11"/>
    <x v="3"/>
    <x v="5"/>
    <n v="0.55467648529833602"/>
    <n v="2022"/>
  </r>
  <r>
    <x v="12"/>
    <x v="3"/>
    <x v="5"/>
    <n v="0.55467648529833602"/>
    <n v="2022"/>
  </r>
  <r>
    <x v="13"/>
    <x v="3"/>
    <x v="5"/>
    <n v="0.55467648529833602"/>
    <n v="2022"/>
  </r>
  <r>
    <x v="14"/>
    <x v="3"/>
    <x v="5"/>
    <n v="0.55467648529833602"/>
    <n v="2022"/>
  </r>
  <r>
    <x v="15"/>
    <x v="3"/>
    <x v="5"/>
    <n v="0.55467648529833602"/>
    <n v="2022"/>
  </r>
  <r>
    <x v="16"/>
    <x v="3"/>
    <x v="5"/>
    <n v="0.55467648529833602"/>
    <n v="2022"/>
  </r>
  <r>
    <x v="17"/>
    <x v="3"/>
    <x v="5"/>
    <n v="0.55467648529833602"/>
    <n v="2022"/>
  </r>
  <r>
    <x v="18"/>
    <x v="3"/>
    <x v="5"/>
    <m/>
    <n v="2022"/>
  </r>
  <r>
    <x v="19"/>
    <x v="3"/>
    <x v="5"/>
    <n v="0.55467648529833602"/>
    <n v="2022"/>
  </r>
  <r>
    <x v="20"/>
    <x v="3"/>
    <x v="5"/>
    <m/>
    <n v="2022"/>
  </r>
  <r>
    <x v="21"/>
    <x v="3"/>
    <x v="5"/>
    <n v="0.55467648529833602"/>
    <n v="2022"/>
  </r>
  <r>
    <x v="22"/>
    <x v="3"/>
    <x v="5"/>
    <n v="0.55467648529833602"/>
    <n v="2022"/>
  </r>
  <r>
    <x v="23"/>
    <x v="3"/>
    <x v="5"/>
    <n v="0.55467648529833602"/>
    <n v="2022"/>
  </r>
  <r>
    <x v="24"/>
    <x v="3"/>
    <x v="5"/>
    <n v="0.55467648529833602"/>
    <n v="2022"/>
  </r>
  <r>
    <x v="25"/>
    <x v="3"/>
    <x v="5"/>
    <n v="0.55467648529833602"/>
    <n v="2022"/>
  </r>
  <r>
    <x v="26"/>
    <x v="3"/>
    <x v="5"/>
    <n v="0.55467648529833602"/>
    <n v="2022"/>
  </r>
  <r>
    <x v="27"/>
    <x v="3"/>
    <x v="5"/>
    <n v="0.55467648529833602"/>
    <n v="2022"/>
  </r>
  <r>
    <x v="28"/>
    <x v="3"/>
    <x v="5"/>
    <m/>
    <n v="2022"/>
  </r>
  <r>
    <x v="29"/>
    <x v="3"/>
    <x v="5"/>
    <m/>
    <n v="2022"/>
  </r>
  <r>
    <x v="0"/>
    <x v="3"/>
    <x v="9"/>
    <n v="6.1041085452755626"/>
    <n v="2022"/>
  </r>
  <r>
    <x v="1"/>
    <x v="3"/>
    <x v="9"/>
    <n v="4.3071975040106807"/>
    <n v="2022"/>
  </r>
  <r>
    <x v="2"/>
    <x v="3"/>
    <x v="9"/>
    <n v="5.8291713367760201"/>
    <n v="2022"/>
  </r>
  <r>
    <x v="3"/>
    <x v="3"/>
    <x v="9"/>
    <n v="3.6787695988688651"/>
    <n v="2022"/>
  </r>
  <r>
    <x v="4"/>
    <x v="3"/>
    <x v="9"/>
    <n v="4.4446661082604528"/>
    <n v="2022"/>
  </r>
  <r>
    <x v="5"/>
    <x v="3"/>
    <x v="9"/>
    <m/>
    <n v="2022"/>
  </r>
  <r>
    <x v="6"/>
    <x v="3"/>
    <x v="9"/>
    <n v="6.5803390671408453"/>
    <n v="2022"/>
  </r>
  <r>
    <x v="7"/>
    <x v="3"/>
    <x v="9"/>
    <n v="5.9617303480168706"/>
    <n v="2022"/>
  </r>
  <r>
    <x v="8"/>
    <x v="3"/>
    <x v="9"/>
    <n v="7.0860271470596521"/>
    <n v="2022"/>
  </r>
  <r>
    <x v="9"/>
    <x v="3"/>
    <x v="9"/>
    <n v="3.9095204702881241"/>
    <n v="2022"/>
  </r>
  <r>
    <x v="10"/>
    <x v="3"/>
    <x v="9"/>
    <n v="5.3283928498661339"/>
    <n v="2022"/>
  </r>
  <r>
    <x v="11"/>
    <x v="3"/>
    <x v="9"/>
    <n v="6.2710347075788579"/>
    <n v="2022"/>
  </r>
  <r>
    <x v="12"/>
    <x v="3"/>
    <x v="9"/>
    <n v="6.0844701732398807"/>
    <n v="2022"/>
  </r>
  <r>
    <x v="13"/>
    <x v="3"/>
    <x v="9"/>
    <n v="4.4839428523318174"/>
    <n v="2022"/>
  </r>
  <r>
    <x v="14"/>
    <x v="3"/>
    <x v="9"/>
    <n v="6.4035937188197094"/>
    <n v="2022"/>
  </r>
  <r>
    <x v="15"/>
    <x v="3"/>
    <x v="9"/>
    <n v="4.8767102930454538"/>
    <n v="2022"/>
  </r>
  <r>
    <x v="16"/>
    <x v="3"/>
    <x v="9"/>
    <n v="6.2563059285520968"/>
    <n v="2022"/>
  </r>
  <r>
    <x v="17"/>
    <x v="3"/>
    <x v="9"/>
    <n v="5.0730940134022724"/>
    <n v="2022"/>
  </r>
  <r>
    <x v="18"/>
    <x v="3"/>
    <x v="9"/>
    <m/>
    <n v="2022"/>
  </r>
  <r>
    <x v="19"/>
    <x v="3"/>
    <x v="9"/>
    <n v="4.9601733741970984"/>
    <n v="2022"/>
  </r>
  <r>
    <x v="20"/>
    <x v="3"/>
    <x v="9"/>
    <m/>
    <n v="2022"/>
  </r>
  <r>
    <x v="21"/>
    <x v="3"/>
    <x v="9"/>
    <n v="3.9242492493148871"/>
    <n v="2022"/>
  </r>
  <r>
    <x v="22"/>
    <x v="3"/>
    <x v="9"/>
    <n v="5.1712858735806799"/>
    <n v="2022"/>
  </r>
  <r>
    <x v="23"/>
    <x v="3"/>
    <x v="9"/>
    <n v="6.6196158112122099"/>
    <n v="2022"/>
  </r>
  <r>
    <x v="24"/>
    <x v="3"/>
    <x v="9"/>
    <n v="4.2875591319749988"/>
    <n v="2022"/>
  </r>
  <r>
    <x v="25"/>
    <x v="3"/>
    <x v="9"/>
    <n v="3.6345832617885798"/>
    <n v="2022"/>
  </r>
  <r>
    <x v="26"/>
    <x v="3"/>
    <x v="9"/>
    <n v="4.5477675614477828"/>
    <n v="2022"/>
  </r>
  <r>
    <x v="27"/>
    <x v="3"/>
    <x v="9"/>
    <n v="8.7209216190301593"/>
    <n v="2022"/>
  </r>
  <r>
    <x v="28"/>
    <x v="3"/>
    <x v="9"/>
    <m/>
    <n v="2022"/>
  </r>
  <r>
    <x v="29"/>
    <x v="3"/>
    <x v="9"/>
    <m/>
    <n v="2022"/>
  </r>
  <r>
    <x v="0"/>
    <x v="3"/>
    <x v="2"/>
    <n v="9.1633055555555579E-2"/>
    <n v="2022"/>
  </r>
  <r>
    <x v="1"/>
    <x v="3"/>
    <x v="2"/>
    <n v="9.1633055555555579E-2"/>
    <n v="2022"/>
  </r>
  <r>
    <x v="2"/>
    <x v="3"/>
    <x v="2"/>
    <n v="9.1633055555555579E-2"/>
    <n v="2022"/>
  </r>
  <r>
    <x v="3"/>
    <x v="3"/>
    <x v="2"/>
    <n v="9.1633055555555579E-2"/>
    <n v="2022"/>
  </r>
  <r>
    <x v="4"/>
    <x v="3"/>
    <x v="2"/>
    <n v="9.1633055555555579E-2"/>
    <n v="2022"/>
  </r>
  <r>
    <x v="5"/>
    <x v="3"/>
    <x v="2"/>
    <m/>
    <n v="2022"/>
  </r>
  <r>
    <x v="6"/>
    <x v="3"/>
    <x v="2"/>
    <n v="9.1633055555555579E-2"/>
    <n v="2022"/>
  </r>
  <r>
    <x v="7"/>
    <x v="3"/>
    <x v="2"/>
    <n v="9.1633055555555579E-2"/>
    <n v="2022"/>
  </r>
  <r>
    <x v="8"/>
    <x v="3"/>
    <x v="2"/>
    <n v="9.1633055555555579E-2"/>
    <n v="2022"/>
  </r>
  <r>
    <x v="9"/>
    <x v="3"/>
    <x v="2"/>
    <n v="9.1633055555555579E-2"/>
    <n v="2022"/>
  </r>
  <r>
    <x v="10"/>
    <x v="3"/>
    <x v="2"/>
    <n v="9.1633055555555579E-2"/>
    <n v="2022"/>
  </r>
  <r>
    <x v="11"/>
    <x v="3"/>
    <x v="2"/>
    <n v="9.1633055555555579E-2"/>
    <n v="2022"/>
  </r>
  <r>
    <x v="12"/>
    <x v="3"/>
    <x v="2"/>
    <n v="9.1633055555555579E-2"/>
    <n v="2022"/>
  </r>
  <r>
    <x v="13"/>
    <x v="3"/>
    <x v="2"/>
    <n v="9.1633055555555579E-2"/>
    <n v="2022"/>
  </r>
  <r>
    <x v="14"/>
    <x v="3"/>
    <x v="2"/>
    <n v="9.1633055555555579E-2"/>
    <n v="2022"/>
  </r>
  <r>
    <x v="15"/>
    <x v="3"/>
    <x v="2"/>
    <n v="9.1633055555555579E-2"/>
    <n v="2022"/>
  </r>
  <r>
    <x v="16"/>
    <x v="3"/>
    <x v="2"/>
    <n v="9.1633055555555579E-2"/>
    <n v="2022"/>
  </r>
  <r>
    <x v="17"/>
    <x v="3"/>
    <x v="2"/>
    <n v="9.1633055555555579E-2"/>
    <n v="2022"/>
  </r>
  <r>
    <x v="18"/>
    <x v="3"/>
    <x v="2"/>
    <m/>
    <n v="2022"/>
  </r>
  <r>
    <x v="19"/>
    <x v="3"/>
    <x v="2"/>
    <n v="9.1633055555555579E-2"/>
    <n v="2022"/>
  </r>
  <r>
    <x v="20"/>
    <x v="3"/>
    <x v="2"/>
    <m/>
    <n v="2022"/>
  </r>
  <r>
    <x v="21"/>
    <x v="3"/>
    <x v="2"/>
    <n v="9.1633055555555579E-2"/>
    <n v="2022"/>
  </r>
  <r>
    <x v="22"/>
    <x v="3"/>
    <x v="2"/>
    <n v="9.1633055555555579E-2"/>
    <n v="2022"/>
  </r>
  <r>
    <x v="23"/>
    <x v="3"/>
    <x v="2"/>
    <n v="9.1633055555555579E-2"/>
    <n v="2022"/>
  </r>
  <r>
    <x v="24"/>
    <x v="3"/>
    <x v="2"/>
    <n v="9.1633055555555579E-2"/>
    <n v="2022"/>
  </r>
  <r>
    <x v="25"/>
    <x v="3"/>
    <x v="2"/>
    <n v="9.1633055555555579E-2"/>
    <n v="2022"/>
  </r>
  <r>
    <x v="26"/>
    <x v="3"/>
    <x v="2"/>
    <n v="9.1633055555555579E-2"/>
    <n v="2022"/>
  </r>
  <r>
    <x v="27"/>
    <x v="3"/>
    <x v="2"/>
    <n v="9.1633055555555579E-2"/>
    <n v="2022"/>
  </r>
  <r>
    <x v="28"/>
    <x v="3"/>
    <x v="2"/>
    <m/>
    <n v="2022"/>
  </r>
  <r>
    <x v="29"/>
    <x v="3"/>
    <x v="2"/>
    <m/>
    <n v="202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">
  <r>
    <x v="0"/>
    <x v="0"/>
    <n v="1"/>
    <n v="0"/>
    <n v="36107.39937823834"/>
    <n v="36107.39937823834"/>
  </r>
  <r>
    <x v="0"/>
    <x v="1"/>
    <m/>
    <n v="0"/>
    <n v="4025.9834999999998"/>
    <n v="4025.9834999999998"/>
  </r>
  <r>
    <x v="0"/>
    <x v="2"/>
    <n v="1"/>
    <n v="0"/>
    <n v="3600.2853886010348"/>
    <n v="3600.2853886010348"/>
  </r>
  <r>
    <x v="0"/>
    <x v="3"/>
    <n v="1"/>
    <n v="0"/>
    <n v="70923.830724999993"/>
    <n v="70923.830724999993"/>
  </r>
  <r>
    <x v="0"/>
    <x v="4"/>
    <m/>
    <n v="7"/>
    <n v="0"/>
    <n v="7"/>
  </r>
  <r>
    <x v="0"/>
    <x v="5"/>
    <m/>
    <n v="111.0120754716981"/>
    <n v="642.67577149999988"/>
    <n v="753.68784697169804"/>
  </r>
  <r>
    <x v="0"/>
    <x v="6"/>
    <n v="1"/>
    <n v="674.35471698113213"/>
    <n v="0"/>
    <n v="674.35471698113213"/>
  </r>
  <r>
    <x v="0"/>
    <x v="7"/>
    <m/>
    <n v="22.478490566037731"/>
    <n v="0"/>
    <n v="22.478490566037731"/>
  </r>
  <r>
    <x v="1"/>
    <x v="0"/>
    <n v="2"/>
    <n v="0"/>
    <n v="168252.6447627907"/>
    <n v="168252.6447627907"/>
  </r>
  <r>
    <x v="1"/>
    <x v="1"/>
    <m/>
    <n v="0"/>
    <n v="42540.16610232558"/>
    <n v="42540.16610232558"/>
  </r>
  <r>
    <x v="1"/>
    <x v="2"/>
    <n v="3"/>
    <n v="0"/>
    <n v="31061.102876780329"/>
    <n v="31061.102876780329"/>
  </r>
  <r>
    <x v="1"/>
    <x v="3"/>
    <n v="2"/>
    <n v="0"/>
    <n v="136093.99124999999"/>
    <n v="136093.99124999999"/>
  </r>
  <r>
    <x v="1"/>
    <x v="4"/>
    <m/>
    <n v="37.35"/>
    <n v="37.35"/>
    <n v="74.7"/>
  </r>
  <r>
    <x v="1"/>
    <x v="5"/>
    <m/>
    <n v="142.47792452830191"/>
    <n v="0"/>
    <n v="142.47792452830191"/>
  </r>
  <r>
    <x v="2"/>
    <x v="0"/>
    <n v="1"/>
    <n v="0"/>
    <n v="69280.613134238316"/>
    <n v="69280.613134238316"/>
  </r>
  <r>
    <x v="2"/>
    <x v="2"/>
    <n v="1"/>
    <n v="0"/>
    <n v="3287.4355384615378"/>
    <n v="3287.4355384615378"/>
  </r>
  <r>
    <x v="2"/>
    <x v="3"/>
    <n v="1"/>
    <n v="0"/>
    <n v="48604.996874999997"/>
    <n v="48604.996874999997"/>
  </r>
  <r>
    <x v="2"/>
    <x v="5"/>
    <m/>
    <n v="0"/>
    <n v="19.002252899999991"/>
    <n v="19.002252899999991"/>
  </r>
  <r>
    <x v="3"/>
    <x v="0"/>
    <n v="1"/>
    <n v="0"/>
    <n v="52595.803692307687"/>
    <n v="52595.803692307687"/>
  </r>
  <r>
    <x v="3"/>
    <x v="3"/>
    <n v="1"/>
    <n v="0"/>
    <n v="9720.9993749999994"/>
    <n v="9720.9993749999994"/>
  </r>
  <r>
    <x v="3"/>
    <x v="5"/>
    <m/>
    <n v="0"/>
    <n v="18.9468745"/>
    <n v="18.9468745"/>
  </r>
  <r>
    <x v="4"/>
    <x v="0"/>
    <n v="2"/>
    <n v="0"/>
    <n v="46504.822126245839"/>
    <n v="46504.822126245839"/>
  </r>
  <r>
    <x v="4"/>
    <x v="1"/>
    <m/>
    <n v="0"/>
    <n v="15287.706857142861"/>
    <n v="15287.706857142861"/>
  </r>
  <r>
    <x v="4"/>
    <x v="2"/>
    <n v="0"/>
    <n v="0"/>
    <n v="4787.5602857142858"/>
    <n v="4787.5602857142858"/>
  </r>
  <r>
    <x v="4"/>
    <x v="3"/>
    <n v="1"/>
    <n v="0"/>
    <n v="37286.024999999987"/>
    <n v="37286.024999999987"/>
  </r>
  <r>
    <x v="4"/>
    <x v="4"/>
    <m/>
    <n v="0"/>
    <n v="1.44"/>
    <n v="1.44"/>
  </r>
  <r>
    <x v="4"/>
    <x v="5"/>
    <m/>
    <n v="0"/>
    <n v="241.9890442"/>
    <n v="241.9890442"/>
  </r>
  <r>
    <x v="5"/>
    <x v="0"/>
    <n v="2"/>
    <n v="0"/>
    <n v="24363.19900064998"/>
    <n v="24363.19900064998"/>
  </r>
  <r>
    <x v="5"/>
    <x v="8"/>
    <n v="1"/>
    <n v="0"/>
    <n v="55.782949999999992"/>
    <n v="55.782949999999992"/>
  </r>
  <r>
    <x v="5"/>
    <x v="4"/>
    <m/>
    <n v="29.34"/>
    <n v="0"/>
    <n v="29.34"/>
  </r>
  <r>
    <x v="5"/>
    <x v="5"/>
    <m/>
    <n v="476.18679245283022"/>
    <n v="336.87903360000001"/>
    <n v="813.06582605283029"/>
  </r>
  <r>
    <x v="5"/>
    <x v="9"/>
    <n v="1"/>
    <n v="28.098113207547168"/>
    <n v="0"/>
    <n v="28.098113207547168"/>
  </r>
  <r>
    <x v="6"/>
    <x v="1"/>
    <m/>
    <n v="16.858867924528301"/>
    <n v="0"/>
    <n v="16.858867924528301"/>
  </r>
  <r>
    <x v="7"/>
    <x v="0"/>
    <n v="2"/>
    <n v="78.674716981132079"/>
    <n v="141938.19821478389"/>
    <n v="142016.87293176501"/>
  </r>
  <r>
    <x v="7"/>
    <x v="1"/>
    <m/>
    <n v="0"/>
    <n v="29404.097294117641"/>
    <n v="29404.097294117641"/>
  </r>
  <r>
    <x v="7"/>
    <x v="2"/>
    <n v="1"/>
    <n v="0"/>
    <n v="3924.6109411764701"/>
    <n v="3924.6109411764701"/>
  </r>
  <r>
    <x v="7"/>
    <x v="5"/>
    <m/>
    <n v="1011.532075471698"/>
    <n v="0"/>
    <n v="1011.532075471698"/>
  </r>
  <r>
    <x v="8"/>
    <x v="0"/>
    <n v="7"/>
    <n v="0"/>
    <n v="310936.72231847129"/>
    <n v="310936.72231847129"/>
  </r>
  <r>
    <x v="8"/>
    <x v="1"/>
    <m/>
    <n v="0"/>
    <n v="26717.982733205899"/>
    <n v="26717.982733205899"/>
  </r>
  <r>
    <x v="8"/>
    <x v="2"/>
    <n v="14"/>
    <n v="0"/>
    <n v="36869.63473891373"/>
    <n v="36869.63473891373"/>
  </r>
  <r>
    <x v="8"/>
    <x v="3"/>
    <n v="4"/>
    <n v="0"/>
    <n v="151706.18257500001"/>
    <n v="151706.18257500001"/>
  </r>
  <r>
    <x v="8"/>
    <x v="4"/>
    <m/>
    <n v="281.43"/>
    <n v="0"/>
    <n v="281.43"/>
  </r>
  <r>
    <x v="8"/>
    <x v="5"/>
    <m/>
    <n v="162.52018867924559"/>
    <n v="22849.154203209469"/>
    <n v="23011.674391888711"/>
  </r>
  <r>
    <x v="8"/>
    <x v="10"/>
    <m/>
    <n v="224.7849056603774"/>
    <n v="0"/>
    <n v="224.7849056603774"/>
  </r>
  <r>
    <x v="9"/>
    <x v="0"/>
    <n v="12"/>
    <n v="1742.0830188679249"/>
    <n v="871127.33476717514"/>
    <n v="872869.41778604302"/>
  </r>
  <r>
    <x v="9"/>
    <x v="1"/>
    <m/>
    <n v="539.48377358490575"/>
    <n v="98420.802688263415"/>
    <n v="98960.286461848315"/>
  </r>
  <r>
    <x v="9"/>
    <x v="2"/>
    <n v="15"/>
    <n v="0"/>
    <n v="69482.828848799996"/>
    <n v="69482.828848799996"/>
  </r>
  <r>
    <x v="9"/>
    <x v="3"/>
    <n v="4"/>
    <n v="0"/>
    <n v="358116.2904"/>
    <n v="358116.2904"/>
  </r>
  <r>
    <x v="9"/>
    <x v="8"/>
    <n v="4"/>
    <n v="0"/>
    <n v="150992.64180000001"/>
    <n v="150992.64180000001"/>
  </r>
  <r>
    <x v="9"/>
    <x v="4"/>
    <m/>
    <n v="1076.6400000000001"/>
    <n v="0"/>
    <n v="1076.6400000000001"/>
  </r>
  <r>
    <x v="9"/>
    <x v="5"/>
    <m/>
    <n v="1038.630919245282"/>
    <n v="181022.26859684661"/>
    <n v="182060.8995160918"/>
  </r>
  <r>
    <x v="9"/>
    <x v="10"/>
    <m/>
    <n v="1320.6113207547171"/>
    <n v="0"/>
    <n v="1320.6113207547171"/>
  </r>
  <r>
    <x v="9"/>
    <x v="9"/>
    <n v="1"/>
    <n v="1073.347924528302"/>
    <n v="0"/>
    <n v="1073.347924528302"/>
  </r>
  <r>
    <x v="9"/>
    <x v="7"/>
    <m/>
    <n v="69.121358490566038"/>
    <n v="0"/>
    <n v="69.121358490566038"/>
  </r>
  <r>
    <x v="9"/>
    <x v="11"/>
    <m/>
    <n v="224.7849056603774"/>
    <n v="0"/>
    <n v="224.7849056603774"/>
  </r>
  <r>
    <x v="9"/>
    <x v="6"/>
    <n v="2"/>
    <n v="361.9036981132075"/>
    <n v="0"/>
    <n v="361.9036981132075"/>
  </r>
  <r>
    <x v="10"/>
    <x v="0"/>
    <n v="3"/>
    <n v="0"/>
    <n v="304865.66765909089"/>
    <n v="304865.66765909089"/>
  </r>
  <r>
    <x v="10"/>
    <x v="2"/>
    <n v="1"/>
    <n v="0"/>
    <n v="164.22"/>
    <n v="164.22"/>
  </r>
  <r>
    <x v="10"/>
    <x v="3"/>
    <n v="1"/>
    <n v="0"/>
    <n v="21386.198625000001"/>
    <n v="21386.198625000001"/>
  </r>
  <r>
    <x v="10"/>
    <x v="5"/>
    <m/>
    <n v="112.3924528301887"/>
    <n v="7.2421641999999986"/>
    <n v="119.63461703018871"/>
  </r>
  <r>
    <x v="11"/>
    <x v="0"/>
    <n v="1"/>
    <n v="0"/>
    <n v="55322.236527818182"/>
    <n v="55322.236527818182"/>
  </r>
  <r>
    <x v="11"/>
    <x v="1"/>
    <m/>
    <n v="0"/>
    <n v="66240.497040000002"/>
    <n v="66240.497040000002"/>
  </r>
  <r>
    <x v="11"/>
    <x v="2"/>
    <n v="2"/>
    <n v="0"/>
    <n v="5288.2775999999994"/>
    <n v="5288.2775999999994"/>
  </r>
  <r>
    <x v="11"/>
    <x v="3"/>
    <n v="2"/>
    <n v="0"/>
    <n v="59514.286506501288"/>
    <n v="59514.286506501288"/>
  </r>
  <r>
    <x v="11"/>
    <x v="5"/>
    <m/>
    <n v="0"/>
    <n v="1506.2034658"/>
    <n v="1506.2034658"/>
  </r>
  <r>
    <x v="12"/>
    <x v="8"/>
    <n v="1"/>
    <n v="674.35471698113213"/>
    <n v="0"/>
    <n v="674.35471698113213"/>
  </r>
  <r>
    <x v="12"/>
    <x v="4"/>
    <m/>
    <n v="3.24"/>
    <n v="0"/>
    <n v="3.24"/>
  </r>
  <r>
    <x v="12"/>
    <x v="5"/>
    <m/>
    <n v="75.434716981132098"/>
    <n v="0"/>
    <n v="75.434716981132098"/>
  </r>
  <r>
    <x v="13"/>
    <x v="0"/>
    <n v="1"/>
    <n v="0"/>
    <n v="7651.8456919999999"/>
    <n v="7651.8456919999999"/>
  </r>
  <r>
    <x v="13"/>
    <x v="1"/>
    <m/>
    <n v="0"/>
    <n v="212.52"/>
    <n v="212.52"/>
  </r>
  <r>
    <x v="13"/>
    <x v="5"/>
    <m/>
    <n v="0"/>
    <n v="362.35678350000001"/>
    <n v="362.35678350000001"/>
  </r>
  <r>
    <x v="14"/>
    <x v="0"/>
    <n v="10"/>
    <n v="0"/>
    <n v="500843.88220656529"/>
    <n v="500843.88220656529"/>
  </r>
  <r>
    <x v="14"/>
    <x v="1"/>
    <m/>
    <n v="0"/>
    <n v="11267.27931772575"/>
    <n v="11267.27931772575"/>
  </r>
  <r>
    <x v="14"/>
    <x v="2"/>
    <n v="7"/>
    <n v="0"/>
    <n v="10686.041696588631"/>
    <n v="10686.041696588631"/>
  </r>
  <r>
    <x v="14"/>
    <x v="3"/>
    <n v="1"/>
    <n v="0"/>
    <n v="77767.994999999995"/>
    <n v="77767.994999999995"/>
  </r>
  <r>
    <x v="14"/>
    <x v="4"/>
    <m/>
    <n v="84.72"/>
    <n v="0"/>
    <n v="84.72"/>
  </r>
  <r>
    <x v="14"/>
    <x v="5"/>
    <m/>
    <n v="218.73962264150899"/>
    <n v="6873.688717754465"/>
    <n v="7092.4283403959744"/>
  </r>
  <r>
    <x v="15"/>
    <x v="4"/>
    <m/>
    <n v="0"/>
    <n v="60"/>
    <n v="60"/>
  </r>
  <r>
    <x v="15"/>
    <x v="5"/>
    <m/>
    <n v="0"/>
    <n v="7.179773599999999"/>
    <n v="7.179773599999999"/>
  </r>
  <r>
    <x v="16"/>
    <x v="0"/>
    <n v="1"/>
    <n v="0"/>
    <n v="47168.22"/>
    <n v="47168.22"/>
  </r>
  <r>
    <x v="16"/>
    <x v="3"/>
    <n v="1"/>
    <n v="0"/>
    <n v="96518.722683333326"/>
    <n v="96518.722683333326"/>
  </r>
  <r>
    <x v="17"/>
    <x v="4"/>
    <m/>
    <n v="0"/>
    <n v="30.6"/>
    <n v="30.6"/>
  </r>
  <r>
    <x v="17"/>
    <x v="5"/>
    <m/>
    <n v="0"/>
    <n v="544.36023249999994"/>
    <n v="544.36023249999994"/>
  </r>
  <r>
    <x v="18"/>
    <x v="0"/>
    <n v="4"/>
    <n v="0"/>
    <n v="396665.04947906459"/>
    <n v="396665.04947906459"/>
  </r>
  <r>
    <x v="18"/>
    <x v="1"/>
    <m/>
    <n v="0"/>
    <n v="224704.6396803211"/>
    <n v="224704.6396803211"/>
  </r>
  <r>
    <x v="18"/>
    <x v="2"/>
    <n v="5"/>
    <n v="0"/>
    <n v="40052.931851168418"/>
    <n v="40052.931851168418"/>
  </r>
  <r>
    <x v="18"/>
    <x v="3"/>
    <n v="2"/>
    <n v="0"/>
    <n v="261473.28096666661"/>
    <n v="261473.28096666661"/>
  </r>
  <r>
    <x v="18"/>
    <x v="8"/>
    <n v="1"/>
    <n v="0"/>
    <n v="20742.867921059209"/>
    <n v="20742.867921059209"/>
  </r>
  <r>
    <x v="18"/>
    <x v="4"/>
    <m/>
    <n v="483.28754716981138"/>
    <n v="96.732452830188606"/>
    <n v="580.02"/>
  </r>
  <r>
    <x v="18"/>
    <x v="5"/>
    <m/>
    <n v="0"/>
    <n v="39824.613344799996"/>
    <n v="39824.613344799996"/>
  </r>
  <r>
    <x v="19"/>
    <x v="0"/>
    <n v="1"/>
    <n v="0"/>
    <n v="37015.100674072673"/>
    <n v="37015.100674072673"/>
  </r>
  <r>
    <x v="19"/>
    <x v="1"/>
    <m/>
    <n v="0"/>
    <n v="2003.577002053388"/>
    <n v="2003.577002053388"/>
  </r>
  <r>
    <x v="19"/>
    <x v="2"/>
    <n v="3"/>
    <n v="0"/>
    <n v="9489.2902300884944"/>
    <n v="9489.2902300884944"/>
  </r>
  <r>
    <x v="19"/>
    <x v="3"/>
    <n v="1"/>
    <n v="0"/>
    <n v="64806.662499999999"/>
    <n v="64806.662499999999"/>
  </r>
  <r>
    <x v="19"/>
    <x v="8"/>
    <n v="1"/>
    <n v="0"/>
    <n v="42428.593474893831"/>
    <n v="42428.593474893831"/>
  </r>
  <r>
    <x v="19"/>
    <x v="4"/>
    <m/>
    <n v="78.674716981132079"/>
    <n v="48.165283018867918"/>
    <n v="126.84"/>
  </r>
  <r>
    <x v="19"/>
    <x v="5"/>
    <m/>
    <n v="842.94339622641519"/>
    <n v="0"/>
    <n v="842.94339622641519"/>
  </r>
  <r>
    <x v="20"/>
    <x v="0"/>
    <n v="3"/>
    <n v="0"/>
    <n v="380998.71521648881"/>
    <n v="380998.71521648881"/>
  </r>
  <r>
    <x v="20"/>
    <x v="1"/>
    <m/>
    <n v="0"/>
    <n v="13845.90264"/>
    <n v="13845.90264"/>
  </r>
  <r>
    <x v="20"/>
    <x v="2"/>
    <n v="2"/>
    <n v="0"/>
    <n v="8937.1883999999991"/>
    <n v="8937.1883999999991"/>
  </r>
  <r>
    <x v="20"/>
    <x v="3"/>
    <n v="6"/>
    <n v="0"/>
    <n v="374371.74871428573"/>
    <n v="374371.74871428573"/>
  </r>
  <r>
    <x v="20"/>
    <x v="4"/>
    <m/>
    <n v="0"/>
    <n v="13.8"/>
    <n v="13.8"/>
  </r>
  <r>
    <x v="20"/>
    <x v="5"/>
    <m/>
    <n v="0"/>
    <n v="5853.1012271999998"/>
    <n v="5853.1012271999998"/>
  </r>
  <r>
    <x v="21"/>
    <x v="0"/>
    <n v="1"/>
    <n v="0"/>
    <n v="87600"/>
    <n v="87600"/>
  </r>
  <r>
    <x v="21"/>
    <x v="1"/>
    <m/>
    <n v="0"/>
    <n v="9591.7848000000013"/>
    <n v="9591.7848000000013"/>
  </r>
  <r>
    <x v="21"/>
    <x v="2"/>
    <n v="2"/>
    <n v="0"/>
    <n v="6141.6702399999986"/>
    <n v="6141.6702399999986"/>
  </r>
  <r>
    <x v="21"/>
    <x v="4"/>
    <m/>
    <n v="0"/>
    <n v="12.36"/>
    <n v="12.36"/>
  </r>
  <r>
    <x v="22"/>
    <x v="0"/>
    <n v="3"/>
    <n v="0"/>
    <n v="71260.304803335457"/>
    <n v="71260.304803335457"/>
  </r>
  <r>
    <x v="22"/>
    <x v="2"/>
    <n v="2"/>
    <n v="0"/>
    <n v="3317.2439999999988"/>
    <n v="3317.2439999999988"/>
  </r>
  <r>
    <x v="22"/>
    <x v="3"/>
    <n v="1"/>
    <n v="0"/>
    <n v="44975.82377499999"/>
    <n v="44975.82377499999"/>
  </r>
  <r>
    <x v="22"/>
    <x v="8"/>
    <n v="1"/>
    <n v="0"/>
    <n v="14195.9002334749"/>
    <n v="14195.9002334749"/>
  </r>
  <r>
    <x v="22"/>
    <x v="5"/>
    <m/>
    <n v="0"/>
    <n v="31.031771899999999"/>
    <n v="31.031771899999999"/>
  </r>
  <r>
    <x v="23"/>
    <x v="0"/>
    <n v="1"/>
    <n v="0"/>
    <n v="92975.324920725747"/>
    <n v="92975.324920725747"/>
  </r>
  <r>
    <x v="23"/>
    <x v="1"/>
    <m/>
    <n v="0"/>
    <n v="1590.053921971253"/>
    <n v="1590.053921971253"/>
  </r>
  <r>
    <x v="23"/>
    <x v="2"/>
    <n v="1"/>
    <n v="0"/>
    <n v="2041.319508196721"/>
    <n v="2041.319508196721"/>
  </r>
  <r>
    <x v="23"/>
    <x v="3"/>
    <n v="1"/>
    <n v="0"/>
    <n v="8468.7469571428519"/>
    <n v="8468.7469571428519"/>
  </r>
  <r>
    <x v="23"/>
    <x v="5"/>
    <m/>
    <n v="0"/>
    <n v="310.49417719466118"/>
    <n v="310.49417719466118"/>
  </r>
  <r>
    <x v="24"/>
    <x v="1"/>
    <m/>
    <n v="0"/>
    <n v="1537.38"/>
    <n v="1537.38"/>
  </r>
  <r>
    <x v="24"/>
    <x v="2"/>
    <n v="1"/>
    <n v="0"/>
    <n v="262.75200000000001"/>
    <n v="262.75200000000001"/>
  </r>
  <r>
    <x v="24"/>
    <x v="5"/>
    <m/>
    <n v="0"/>
    <n v="9.2730051999999965"/>
    <n v="9.2730051999999965"/>
  </r>
  <r>
    <x v="25"/>
    <x v="0"/>
    <n v="8"/>
    <n v="0"/>
    <n v="478901.33529867278"/>
    <n v="478901.33529867278"/>
  </r>
  <r>
    <x v="25"/>
    <x v="1"/>
    <m/>
    <n v="0"/>
    <n v="17718.938538332121"/>
    <n v="17718.938538332121"/>
  </r>
  <r>
    <x v="25"/>
    <x v="2"/>
    <n v="6"/>
    <n v="0"/>
    <n v="14519.066647957259"/>
    <n v="14519.066647957259"/>
  </r>
  <r>
    <x v="25"/>
    <x v="3"/>
    <n v="3"/>
    <n v="2247.849056603774"/>
    <n v="64050.711006967722"/>
    <n v="66298.560063571495"/>
  </r>
  <r>
    <x v="25"/>
    <x v="4"/>
    <m/>
    <n v="38.76"/>
    <n v="0"/>
    <n v="38.76"/>
  </r>
  <r>
    <x v="25"/>
    <x v="5"/>
    <m/>
    <n v="523.20226415094351"/>
    <n v="33831.577674174638"/>
    <n v="34354.779938325577"/>
  </r>
  <r>
    <x v="26"/>
    <x v="0"/>
    <n v="3"/>
    <n v="0"/>
    <n v="125821.24751667721"/>
    <n v="125821.24751667721"/>
  </r>
  <r>
    <x v="26"/>
    <x v="1"/>
    <m/>
    <n v="0"/>
    <n v="23801.847997985551"/>
    <n v="23801.847997985551"/>
  </r>
  <r>
    <x v="26"/>
    <x v="2"/>
    <n v="3"/>
    <n v="0"/>
    <n v="9014.1477819383254"/>
    <n v="9014.1477819383254"/>
  </r>
  <r>
    <x v="26"/>
    <x v="8"/>
    <n v="3"/>
    <n v="0"/>
    <n v="14390.364620234821"/>
    <n v="14390.364620234821"/>
  </r>
  <r>
    <x v="26"/>
    <x v="4"/>
    <m/>
    <n v="19.8"/>
    <n v="0"/>
    <n v="19.8"/>
  </r>
  <r>
    <x v="26"/>
    <x v="5"/>
    <m/>
    <n v="609.59773584905679"/>
    <n v="528.73979250000014"/>
    <n v="1138.337528349057"/>
  </r>
  <r>
    <x v="26"/>
    <x v="6"/>
    <n v="1"/>
    <n v="505.76603773584912"/>
    <n v="0"/>
    <n v="505.76603773584912"/>
  </r>
  <r>
    <x v="27"/>
    <x v="0"/>
    <n v="1"/>
    <n v="0"/>
    <n v="12334.558823529411"/>
    <n v="12334.558823529411"/>
  </r>
  <r>
    <x v="27"/>
    <x v="1"/>
    <m/>
    <n v="786.74716981132087"/>
    <n v="6190.601232"/>
    <n v="6977.3484018113213"/>
  </r>
  <r>
    <x v="27"/>
    <x v="4"/>
    <m/>
    <n v="442.14"/>
    <n v="0"/>
    <n v="442.14"/>
  </r>
  <r>
    <x v="27"/>
    <x v="5"/>
    <m/>
    <n v="7.4298113207547658"/>
    <n v="468"/>
    <n v="475.42981132075482"/>
  </r>
  <r>
    <x v="27"/>
    <x v="10"/>
    <m/>
    <n v="320.31849056603778"/>
    <n v="0"/>
    <n v="320.31849056603778"/>
  </r>
  <r>
    <x v="28"/>
    <x v="0"/>
    <n v="7"/>
    <n v="0"/>
    <n v="308914.67790219712"/>
    <n v="308914.67790219712"/>
  </r>
  <r>
    <x v="28"/>
    <x v="1"/>
    <m/>
    <n v="0"/>
    <n v="115194.35778555719"/>
    <n v="115194.35778555719"/>
  </r>
  <r>
    <x v="28"/>
    <x v="2"/>
    <n v="5"/>
    <n v="0"/>
    <n v="13097.010374100721"/>
    <n v="13097.010374100721"/>
  </r>
  <r>
    <x v="28"/>
    <x v="3"/>
    <n v="3"/>
    <n v="0"/>
    <n v="118380.17016666671"/>
    <n v="118380.17016666671"/>
  </r>
  <r>
    <x v="28"/>
    <x v="4"/>
    <m/>
    <n v="628.65"/>
    <n v="0"/>
    <n v="628.65"/>
  </r>
  <r>
    <x v="28"/>
    <x v="5"/>
    <m/>
    <n v="76.837426415094455"/>
    <n v="12639.797906399999"/>
    <n v="12716.635332815091"/>
  </r>
  <r>
    <x v="28"/>
    <x v="10"/>
    <m/>
    <n v="56.196226415094337"/>
    <n v="0"/>
    <n v="56.1962264150943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530B5E-EAAA-475F-BBDC-CE9F58160E8A}" name="TablaDinámica2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7" fieldListSortAscending="1">
  <location ref="A4:D11" firstHeaderRow="0" firstDataRow="1" firstDataCol="1" rowPageCount="1" colPageCount="1"/>
  <pivotFields count="6">
    <pivotField axis="axisPage" multipleItemSelectionAllowed="1" showAll="0" sortType="descending">
      <items count="53">
        <item m="1" x="51"/>
        <item m="1" x="50"/>
        <item m="1" x="49"/>
        <item m="1" x="48"/>
        <item m="1" x="47"/>
        <item m="1" x="46"/>
        <item m="1" x="45"/>
        <item h="1" x="21"/>
        <item m="1" x="44"/>
        <item m="1" x="43"/>
        <item m="1" x="42"/>
        <item h="1" x="17"/>
        <item m="1" x="41"/>
        <item m="1" x="40"/>
        <item m="1" x="39"/>
        <item m="1" x="38"/>
        <item h="1" x="12"/>
        <item m="1" x="37"/>
        <item m="1" x="36"/>
        <item m="1" x="35"/>
        <item m="1" x="34"/>
        <item m="1" x="33"/>
        <item h="1" x="6"/>
        <item m="1" x="32"/>
        <item m="1" x="31"/>
        <item m="1" x="30"/>
        <item h="1" x="2"/>
        <item m="1" x="29"/>
        <item h="1" x="0"/>
        <item h="1" x="1"/>
        <item h="1" x="3"/>
        <item h="1" x="4"/>
        <item h="1" x="5"/>
        <item h="1" x="7"/>
        <item h="1" x="8"/>
        <item h="1" x="9"/>
        <item h="1" x="10"/>
        <item h="1" x="11"/>
        <item h="1" x="13"/>
        <item h="1" x="14"/>
        <item h="1" x="15"/>
        <item h="1" x="16"/>
        <item h="1" x="18"/>
        <item h="1" x="19"/>
        <item h="1" x="20"/>
        <item h="1" x="22"/>
        <item h="1" x="23"/>
        <item h="1" x="24"/>
        <item x="25"/>
        <item h="1" x="26"/>
        <item h="1" x="27"/>
        <item h="1" x="28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axis="axisRow" multipleItemSelectionAllowed="1" showAll="0" sortType="descending">
      <items count="13">
        <item n="Amoniaco" x="3"/>
        <item n="Mezcla en gasoductos de gas natural" x="10"/>
        <item n="Combustibles eléctricos" x="9"/>
        <item n="Calor industrial" x="2"/>
        <item n="Metanol" x="8"/>
        <item n="Transportee" x="4"/>
        <item n="Otros " x="5"/>
        <item n="Otros productos químicos" x="1"/>
        <item n="Generación de energía" x="7"/>
        <item n="Refinación" x="0"/>
        <item n="Calor residencial" x="11"/>
        <item n="Acero" x="6"/>
        <item t="default"/>
      </items>
      <autoSortScope>
        <pivotArea dataOnly="0" outline="0" fieldPosition="0">
          <references count="1">
            <reference field="4294967294" count="1" selected="0">
              <x v="2"/>
            </reference>
          </references>
        </pivotArea>
      </autoSortScope>
    </pivotField>
    <pivotField showAll="0"/>
    <pivotField dataField="1" showAll="0"/>
    <pivotField dataField="1" showAll="0"/>
    <pivotField dataField="1" showAll="0"/>
  </pivotFields>
  <rowFields count="1">
    <field x="1"/>
  </rowFields>
  <rowItems count="7">
    <i>
      <x v="9"/>
    </i>
    <i>
      <x/>
    </i>
    <i>
      <x v="6"/>
    </i>
    <i>
      <x v="7"/>
    </i>
    <i>
      <x v="3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a de Clean consumption T/Y" fld="3" baseField="0" baseItem="0"/>
    <dataField name="Suma de Otros consumption T/Y" fld="4" baseField="0" baseItem="0"/>
    <dataField name="Suma de Total consumption" fld="5" showDataAs="percentOfTotal" baseField="1" baseItem="9" numFmtId="10"/>
  </dataFields>
  <formats count="9">
    <format dxfId="11">
      <pivotArea field="0" collapsedLevelsAreSubtotals="1" axis="axisPage" fieldPosition="0">
        <references count="1">
          <reference field="0" count="0"/>
        </references>
      </pivotArea>
    </format>
    <format dxfId="10">
      <pivotArea outline="0" collapsedLevelsAreSubtotals="1" fieldPosition="0"/>
    </format>
    <format dxfId="9">
      <pivotArea collapsedLevelsAreSubtotals="1" fieldPosition="0">
        <references count="1">
          <reference field="1" count="1">
            <x v="9"/>
          </reference>
        </references>
      </pivotArea>
    </format>
    <format dxfId="8">
      <pivotArea collapsedLevelsAreSubtotals="1" fieldPosition="0">
        <references count="1">
          <reference field="1" count="1">
            <x v="0"/>
          </reference>
        </references>
      </pivotArea>
    </format>
    <format dxfId="7">
      <pivotArea collapsedLevelsAreSubtotals="1" fieldPosition="0">
        <references count="1">
          <reference field="1" count="1">
            <x v="6"/>
          </reference>
        </references>
      </pivotArea>
    </format>
    <format dxfId="6">
      <pivotArea collapsedLevelsAreSubtotals="1" fieldPosition="0">
        <references count="1">
          <reference field="1" count="1">
            <x v="7"/>
          </reference>
        </references>
      </pivotArea>
    </format>
    <format dxfId="5">
      <pivotArea collapsedLevelsAreSubtotals="1" fieldPosition="0">
        <references count="1">
          <reference field="1" count="1">
            <x v="3"/>
          </reference>
        </references>
      </pivotArea>
    </format>
    <format dxfId="4">
      <pivotArea collapsedLevelsAreSubtotals="1" fieldPosition="0">
        <references count="1">
          <reference field="1" count="1">
            <x v="5"/>
          </reference>
        </references>
      </pivotArea>
    </format>
    <format dxfId="3">
      <pivotArea outline="0" fieldPosition="0">
        <references count="1">
          <reference field="4294967294" count="1">
            <x v="2"/>
          </reference>
        </references>
      </pivotArea>
    </format>
  </formats>
  <chartFormats count="24">
    <chartFormat chart="15" format="12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15" format="13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15" format="14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15" format="15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15" format="16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15" format="17" series="1">
      <pivotArea type="data" outline="0" fieldPosition="0">
        <references count="1">
          <reference field="1" count="1" selected="0">
            <x v="5"/>
          </reference>
        </references>
      </pivotArea>
    </chartFormat>
    <chartFormat chart="15" format="18" series="1">
      <pivotArea type="data" outline="0" fieldPosition="0">
        <references count="1">
          <reference field="1" count="1" selected="0">
            <x v="6"/>
          </reference>
        </references>
      </pivotArea>
    </chartFormat>
    <chartFormat chart="15" format="19" series="1">
      <pivotArea type="data" outline="0" fieldPosition="0">
        <references count="1">
          <reference field="1" count="1" selected="0">
            <x v="7"/>
          </reference>
        </references>
      </pivotArea>
    </chartFormat>
    <chartFormat chart="15" format="20" series="1">
      <pivotArea type="data" outline="0" fieldPosition="0">
        <references count="1">
          <reference field="1" count="1" selected="0">
            <x v="8"/>
          </reference>
        </references>
      </pivotArea>
    </chartFormat>
    <chartFormat chart="15" format="21" series="1">
      <pivotArea type="data" outline="0" fieldPosition="0">
        <references count="1">
          <reference field="1" count="1" selected="0">
            <x v="9"/>
          </reference>
        </references>
      </pivotArea>
    </chartFormat>
    <chartFormat chart="15" format="22" series="1">
      <pivotArea type="data" outline="0" fieldPosition="0">
        <references count="1">
          <reference field="1" count="1" selected="0">
            <x v="10"/>
          </reference>
        </references>
      </pivotArea>
    </chartFormat>
    <chartFormat chart="15" format="23" series="1">
      <pivotArea type="data" outline="0" fieldPosition="0">
        <references count="1">
          <reference field="1" count="1" selected="0">
            <x v="11"/>
          </reference>
        </references>
      </pivotArea>
    </chartFormat>
    <chartFormat chart="16" format="0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16" format="1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16" format="2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16" format="3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  <chartFormat chart="16" format="4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4"/>
          </reference>
        </references>
      </pivotArea>
    </chartFormat>
    <chartFormat chart="16" format="5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5"/>
          </reference>
        </references>
      </pivotArea>
    </chartFormat>
    <chartFormat chart="16" format="6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6"/>
          </reference>
        </references>
      </pivotArea>
    </chartFormat>
    <chartFormat chart="16" format="7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7"/>
          </reference>
        </references>
      </pivotArea>
    </chartFormat>
    <chartFormat chart="16" format="8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8"/>
          </reference>
        </references>
      </pivotArea>
    </chartFormat>
    <chartFormat chart="16" format="9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9"/>
          </reference>
        </references>
      </pivotArea>
    </chartFormat>
    <chartFormat chart="16" format="10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0"/>
          </reference>
        </references>
      </pivotArea>
    </chartFormat>
    <chartFormat chart="16" format="11" series="1">
      <pivotArea type="data" outline="0" fieldPosition="0">
        <references count="2">
          <reference field="4294967294" count="1" selected="0">
            <x v="2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D1AE9-8437-45AF-AC96-BBA0E8CCF792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6:E13" firstHeaderRow="0" firstDataRow="1" firstDataCol="1"/>
  <pivotFields count="7">
    <pivotField axis="axisRow" showAll="0">
      <items count="4">
        <item x="0"/>
        <item x="1"/>
        <item x="2"/>
        <item t="default"/>
      </items>
    </pivotField>
    <pivotField axis="axisRow" multipleItemSelectionAllowed="1" showAll="0">
      <items count="35">
        <item h="1" x="7"/>
        <item h="1" x="8"/>
        <item h="1" x="6"/>
        <item h="1" x="11"/>
        <item h="1" x="12"/>
        <item h="1" x="5"/>
        <item h="1" x="4"/>
        <item h="1" x="3"/>
        <item h="1" x="1"/>
        <item h="1" x="2"/>
        <item h="1" x="13"/>
        <item h="1" x="30"/>
        <item h="1" x="29"/>
        <item h="1" x="22"/>
        <item h="1" x="24"/>
        <item h="1" x="28"/>
        <item h="1" x="25"/>
        <item h="1" x="23"/>
        <item h="1" x="33"/>
        <item h="1" x="20"/>
        <item h="1" x="26"/>
        <item h="1" x="31"/>
        <item h="1" x="27"/>
        <item h="1" x="21"/>
        <item h="1" x="9"/>
        <item h="1" x="10"/>
        <item h="1" x="14"/>
        <item x="0"/>
        <item h="1" x="15"/>
        <item h="1" x="17"/>
        <item h="1" x="32"/>
        <item h="1" x="16"/>
        <item h="1" x="19"/>
        <item h="1" x="18"/>
        <item t="default"/>
      </items>
    </pivotField>
    <pivotField dataField="1" showAll="0"/>
    <pivotField dataField="1" showAll="0"/>
    <pivotField dataField="1" showAll="0"/>
    <pivotField dataField="1" showAll="0"/>
    <pivotField showAll="0"/>
  </pivotFields>
  <rowFields count="2">
    <field x="0"/>
    <field x="1"/>
  </rowFields>
  <rowItems count="7">
    <i>
      <x/>
    </i>
    <i r="1">
      <x v="27"/>
    </i>
    <i>
      <x v="1"/>
    </i>
    <i r="1">
      <x v="27"/>
    </i>
    <i>
      <x v="2"/>
    </i>
    <i r="1">
      <x v="2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a de Industria" fld="2" baseField="0" baseItem="0"/>
    <dataField name="Suma de Transporte" fld="3" baseField="0" baseItem="0"/>
    <dataField name="Suma de Construcción" fld="4" baseField="0" baseItem="0"/>
    <dataField name="Suma de Energí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0FC0A0-B2A5-4AA7-AC10-98F61D8FBEB0}" name="TablaDinámica1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8" indent="0" compact="0" outline="1" outlineData="1" compactData="0" multipleFieldFilters="0" chartFormat="32" fieldListSortAscending="1">
  <location ref="A4:B8" firstHeaderRow="1" firstDataRow="1" firstDataCol="1"/>
  <pivotFields count="5">
    <pivotField compact="0" multipleItemSelectionAllowed="1" showAll="0" measureFilter="1" sortType="descending">
      <items count="31">
        <item x="0"/>
        <item n="Bélgica" x="1"/>
        <item x="2"/>
        <item n="Croacia" x="3"/>
        <item n="Chipre" x="5"/>
        <item n="Chequia" x="4"/>
        <item n="Dinamarca" x="6"/>
        <item x="7"/>
        <item n="Finlandia" x="8"/>
        <item n="Francia" x="9"/>
        <item n="Alemania" x="10"/>
        <item n="Grecia" x="11"/>
        <item n="Hungria" x="12"/>
        <item n="Irlanda" x="13"/>
        <item n="Italia" x="14"/>
        <item n="Letonia" x="15"/>
        <item n="Lituania" x="16"/>
        <item n="Luxemburgoo" x="17"/>
        <item x="18"/>
        <item n="Países Bajos" x="19"/>
        <item n="Noruega" x="20"/>
        <item n="Polonia" x="21"/>
        <item x="22"/>
        <item n="Rumania" x="23"/>
        <item n="Eslovaquia" x="24"/>
        <item n="Eslovenia" x="25"/>
        <item n="España" x="26"/>
        <item n="Suecia" x="27"/>
        <item n="Suiza" x="28"/>
        <item n="Reino Unido" x="2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multipleItemSelectionAllowed="1" showAll="0" sortType="descending">
      <items count="5">
        <item x="1"/>
        <item n="Reformado" x="3"/>
        <item x="2"/>
        <item x="0"/>
        <item t="default"/>
      </items>
    </pivotField>
    <pivotField compact="0" multipleItemSelectionAllowed="1" showAll="0" sumSubtotal="1">
      <items count="11">
        <item x="0"/>
        <item x="1"/>
        <item x="2"/>
        <item x="3"/>
        <item x="4"/>
        <item x="7"/>
        <item x="5"/>
        <item x="6"/>
        <item x="8"/>
        <item x="9"/>
        <item t="sum"/>
      </items>
    </pivotField>
    <pivotField dataField="1" compact="0" showAll="0"/>
    <pivotField compact="0" showAll="0"/>
  </pivotFields>
  <rowFields count="1">
    <field x="1"/>
  </rowFields>
  <rowItems count="4">
    <i>
      <x/>
    </i>
    <i>
      <x v="1"/>
    </i>
    <i>
      <x v="2"/>
    </i>
    <i>
      <x v="3"/>
    </i>
  </rowItems>
  <colItems count="1">
    <i/>
  </colItems>
  <dataFields count="1">
    <dataField name="Promedio de Value (€/kg)" fld="3" subtotal="average" baseField="1" baseItem="0"/>
  </dataFields>
  <chartFormats count="1">
    <chartFormat chart="22" format="5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valueGreaterThan" evalOrder="-1" id="2" iMeasureFld="0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403F92-F879-426E-AA1B-900D9568D1A0}" name="TablaDinámica3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31" firstHeaderRow="0" firstDataRow="1" firstDataCol="1" rowPageCount="1" colPageCount="1"/>
  <pivotFields count="8">
    <pivotField axis="axisRow" showAll="0">
      <items count="28">
        <item x="0"/>
        <item x="1"/>
        <item x="2"/>
        <item x="3"/>
        <item x="4"/>
        <item x="5"/>
        <item x="25"/>
        <item x="6"/>
        <item x="7"/>
        <item x="8"/>
        <item x="9"/>
        <item x="10"/>
        <item x="26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Page" showAll="0">
      <items count="5">
        <item n="Subproducto" x="0"/>
        <item n="Reformado" x="1"/>
        <item n="Reformado (captura CO2)" x="2"/>
        <item n="Electrólisis" x="3"/>
        <item t="default"/>
      </items>
    </pivotField>
    <pivotField showAll="0"/>
    <pivotField showAll="0"/>
    <pivotField dataField="1" showAll="0"/>
    <pivotField dataField="1" showAll="0"/>
    <pivotField showAll="0"/>
    <pivotField showAll="0"/>
  </pivotFields>
  <rowFields count="1">
    <field x="0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2">
    <i>
      <x/>
    </i>
    <i i="1">
      <x v="1"/>
    </i>
  </colItems>
  <pageFields count="1">
    <pageField fld="1" hier="-1"/>
  </pageFields>
  <dataFields count="2">
    <dataField name="Suma de Production capacity T/year" fld="5" baseField="1" baseItem="1"/>
    <dataField name="Suma de Number of plants" fld="4" baseField="0" baseItem="0"/>
  </dataFields>
  <formats count="3">
    <format dxfId="2">
      <pivotArea collapsedLevelsAreSubtotals="1" fieldPosition="0">
        <references count="1">
          <reference field="1" count="0"/>
        </references>
      </pivotArea>
    </format>
    <format dxfId="1">
      <pivotArea collapsedLevelsAreSubtotals="1" fieldPosition="0">
        <references count="2">
          <reference field="4294967294" count="1" selected="0">
            <x v="1"/>
          </reference>
          <reference field="1" count="0"/>
        </references>
      </pivotArea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152"/>
  <sheetViews>
    <sheetView topLeftCell="A62" zoomScale="52" workbookViewId="0">
      <selection activeCell="E102" sqref="E102"/>
    </sheetView>
  </sheetViews>
  <sheetFormatPr baseColWidth="10" defaultColWidth="8.7265625" defaultRowHeight="14.5" x14ac:dyDescent="0.35"/>
  <cols>
    <col min="2" max="2" width="16" customWidth="1"/>
    <col min="3" max="3" width="35" customWidth="1"/>
    <col min="4" max="4" width="18" customWidth="1"/>
    <col min="5" max="6" width="23" customWidth="1"/>
    <col min="7" max="7" width="20" customWidth="1"/>
  </cols>
  <sheetData>
    <row r="7" spans="2:7" ht="15.5" x14ac:dyDescent="0.35">
      <c r="B7" s="1" t="s">
        <v>0</v>
      </c>
      <c r="C7" s="1" t="s">
        <v>1</v>
      </c>
      <c r="D7" s="1" t="s">
        <v>2</v>
      </c>
      <c r="E7" s="1" t="s">
        <v>3</v>
      </c>
      <c r="F7" s="1" t="s">
        <v>130</v>
      </c>
      <c r="G7" s="1" t="s">
        <v>4</v>
      </c>
    </row>
    <row r="8" spans="2:7" x14ac:dyDescent="0.35">
      <c r="B8" s="2" t="s">
        <v>5</v>
      </c>
      <c r="C8" s="2" t="s">
        <v>73</v>
      </c>
      <c r="D8" s="2">
        <v>1</v>
      </c>
      <c r="E8" s="2">
        <v>0</v>
      </c>
      <c r="F8" s="2">
        <v>36107.39937823834</v>
      </c>
      <c r="G8" s="2">
        <v>36107.39937823834</v>
      </c>
    </row>
    <row r="9" spans="2:7" x14ac:dyDescent="0.35">
      <c r="B9" s="3" t="s">
        <v>5</v>
      </c>
      <c r="C9" s="3" t="s">
        <v>71</v>
      </c>
      <c r="D9" s="3"/>
      <c r="E9" s="3">
        <v>0</v>
      </c>
      <c r="F9" s="3">
        <v>4025.9834999999998</v>
      </c>
      <c r="G9" s="3">
        <v>4025.9834999999998</v>
      </c>
    </row>
    <row r="10" spans="2:7" x14ac:dyDescent="0.35">
      <c r="B10" s="2" t="s">
        <v>5</v>
      </c>
      <c r="C10" s="2" t="s">
        <v>77</v>
      </c>
      <c r="D10" s="2">
        <v>1</v>
      </c>
      <c r="E10" s="2">
        <v>0</v>
      </c>
      <c r="F10" s="2">
        <v>3600.2853886010348</v>
      </c>
      <c r="G10" s="2">
        <v>3600.2853886010348</v>
      </c>
    </row>
    <row r="11" spans="2:7" x14ac:dyDescent="0.35">
      <c r="B11" s="3" t="s">
        <v>5</v>
      </c>
      <c r="C11" s="3" t="s">
        <v>64</v>
      </c>
      <c r="D11" s="3">
        <v>1</v>
      </c>
      <c r="E11" s="3">
        <v>0</v>
      </c>
      <c r="F11" s="3">
        <v>70923.830724999993</v>
      </c>
      <c r="G11" s="3">
        <v>70923.830724999993</v>
      </c>
    </row>
    <row r="12" spans="2:7" x14ac:dyDescent="0.35">
      <c r="B12" s="2" t="s">
        <v>5</v>
      </c>
      <c r="C12" s="2" t="s">
        <v>135</v>
      </c>
      <c r="D12" s="2"/>
      <c r="E12" s="2">
        <v>7</v>
      </c>
      <c r="F12" s="2">
        <v>0</v>
      </c>
      <c r="G12" s="2">
        <v>7</v>
      </c>
    </row>
    <row r="13" spans="2:7" x14ac:dyDescent="0.35">
      <c r="B13" s="3" t="s">
        <v>5</v>
      </c>
      <c r="C13" s="3" t="s">
        <v>132</v>
      </c>
      <c r="D13" s="3"/>
      <c r="E13" s="3">
        <v>111.0120754716981</v>
      </c>
      <c r="F13" s="3">
        <v>642.67577149999988</v>
      </c>
      <c r="G13" s="3">
        <v>753.68784697169804</v>
      </c>
    </row>
    <row r="14" spans="2:7" x14ac:dyDescent="0.35">
      <c r="B14" s="2" t="s">
        <v>5</v>
      </c>
      <c r="C14" s="2" t="s">
        <v>74</v>
      </c>
      <c r="D14" s="2">
        <v>1</v>
      </c>
      <c r="E14" s="2">
        <v>674.35471698113213</v>
      </c>
      <c r="F14" s="2">
        <v>0</v>
      </c>
      <c r="G14" s="2">
        <v>674.35471698113213</v>
      </c>
    </row>
    <row r="15" spans="2:7" x14ac:dyDescent="0.35">
      <c r="B15" s="3" t="s">
        <v>5</v>
      </c>
      <c r="C15" s="3" t="s">
        <v>72</v>
      </c>
      <c r="D15" s="3"/>
      <c r="E15" s="3">
        <v>22.478490566037731</v>
      </c>
      <c r="F15" s="3">
        <v>0</v>
      </c>
      <c r="G15" s="3">
        <v>22.478490566037731</v>
      </c>
    </row>
    <row r="16" spans="2:7" x14ac:dyDescent="0.35">
      <c r="B16" s="2" t="s">
        <v>84</v>
      </c>
      <c r="C16" s="2" t="s">
        <v>73</v>
      </c>
      <c r="D16" s="2">
        <v>2</v>
      </c>
      <c r="E16" s="2">
        <v>0</v>
      </c>
      <c r="F16" s="2">
        <v>168252.6447627907</v>
      </c>
      <c r="G16" s="2">
        <v>168252.6447627907</v>
      </c>
    </row>
    <row r="17" spans="2:7" x14ac:dyDescent="0.35">
      <c r="B17" s="3" t="s">
        <v>84</v>
      </c>
      <c r="C17" s="3" t="s">
        <v>71</v>
      </c>
      <c r="D17" s="3"/>
      <c r="E17" s="3">
        <v>0</v>
      </c>
      <c r="F17" s="3">
        <v>42540.16610232558</v>
      </c>
      <c r="G17" s="3">
        <v>42540.16610232558</v>
      </c>
    </row>
    <row r="18" spans="2:7" x14ac:dyDescent="0.35">
      <c r="B18" s="2" t="s">
        <v>84</v>
      </c>
      <c r="C18" s="2" t="s">
        <v>77</v>
      </c>
      <c r="D18" s="2">
        <v>3</v>
      </c>
      <c r="E18" s="2">
        <v>0</v>
      </c>
      <c r="F18" s="2">
        <v>31061.102876780329</v>
      </c>
      <c r="G18" s="2">
        <v>31061.102876780329</v>
      </c>
    </row>
    <row r="19" spans="2:7" x14ac:dyDescent="0.35">
      <c r="B19" s="3" t="s">
        <v>84</v>
      </c>
      <c r="C19" s="3" t="s">
        <v>64</v>
      </c>
      <c r="D19" s="3">
        <v>2</v>
      </c>
      <c r="E19" s="3">
        <v>0</v>
      </c>
      <c r="F19" s="3">
        <v>136093.99124999999</v>
      </c>
      <c r="G19" s="3">
        <v>136093.99124999999</v>
      </c>
    </row>
    <row r="20" spans="2:7" x14ac:dyDescent="0.35">
      <c r="B20" s="2" t="s">
        <v>84</v>
      </c>
      <c r="C20" s="2" t="s">
        <v>135</v>
      </c>
      <c r="D20" s="2"/>
      <c r="E20" s="2">
        <v>37.35</v>
      </c>
      <c r="F20" s="2">
        <v>37.35</v>
      </c>
      <c r="G20" s="2">
        <v>74.7</v>
      </c>
    </row>
    <row r="21" spans="2:7" x14ac:dyDescent="0.35">
      <c r="B21" s="3" t="s">
        <v>84</v>
      </c>
      <c r="C21" s="3" t="s">
        <v>132</v>
      </c>
      <c r="D21" s="3"/>
      <c r="E21" s="3">
        <v>142.47792452830191</v>
      </c>
      <c r="F21" s="3">
        <v>0</v>
      </c>
      <c r="G21" s="3">
        <v>142.47792452830191</v>
      </c>
    </row>
    <row r="22" spans="2:7" x14ac:dyDescent="0.35">
      <c r="B22" s="2" t="s">
        <v>6</v>
      </c>
      <c r="C22" s="2" t="s">
        <v>73</v>
      </c>
      <c r="D22" s="2">
        <v>1</v>
      </c>
      <c r="E22" s="2">
        <v>0</v>
      </c>
      <c r="F22" s="2">
        <v>69280.613134238316</v>
      </c>
      <c r="G22" s="2">
        <v>69280.613134238316</v>
      </c>
    </row>
    <row r="23" spans="2:7" x14ac:dyDescent="0.35">
      <c r="B23" s="3" t="s">
        <v>6</v>
      </c>
      <c r="C23" s="3" t="s">
        <v>77</v>
      </c>
      <c r="D23" s="3">
        <v>1</v>
      </c>
      <c r="E23" s="3">
        <v>0</v>
      </c>
      <c r="F23" s="3">
        <v>3287.4355384615378</v>
      </c>
      <c r="G23" s="3">
        <v>3287.4355384615378</v>
      </c>
    </row>
    <row r="24" spans="2:7" x14ac:dyDescent="0.35">
      <c r="B24" s="2" t="s">
        <v>6</v>
      </c>
      <c r="C24" s="2" t="s">
        <v>64</v>
      </c>
      <c r="D24" s="2">
        <v>1</v>
      </c>
      <c r="E24" s="2">
        <v>0</v>
      </c>
      <c r="F24" s="2">
        <v>48604.996874999997</v>
      </c>
      <c r="G24" s="2">
        <v>48604.996874999997</v>
      </c>
    </row>
    <row r="25" spans="2:7" x14ac:dyDescent="0.35">
      <c r="B25" s="3" t="s">
        <v>6</v>
      </c>
      <c r="C25" s="3" t="s">
        <v>132</v>
      </c>
      <c r="D25" s="3"/>
      <c r="E25" s="3">
        <v>0</v>
      </c>
      <c r="F25" s="3">
        <v>19.002252899999991</v>
      </c>
      <c r="G25" s="3">
        <v>19.002252899999991</v>
      </c>
    </row>
    <row r="26" spans="2:7" x14ac:dyDescent="0.35">
      <c r="B26" s="2" t="s">
        <v>122</v>
      </c>
      <c r="C26" s="2" t="s">
        <v>73</v>
      </c>
      <c r="D26" s="2">
        <v>1</v>
      </c>
      <c r="E26" s="2">
        <v>0</v>
      </c>
      <c r="F26" s="2">
        <v>52595.803692307687</v>
      </c>
      <c r="G26" s="2">
        <v>52595.803692307687</v>
      </c>
    </row>
    <row r="27" spans="2:7" x14ac:dyDescent="0.35">
      <c r="B27" s="3" t="s">
        <v>122</v>
      </c>
      <c r="C27" s="3" t="s">
        <v>64</v>
      </c>
      <c r="D27" s="3">
        <v>1</v>
      </c>
      <c r="E27" s="3">
        <v>0</v>
      </c>
      <c r="F27" s="3">
        <v>9720.9993749999994</v>
      </c>
      <c r="G27" s="3">
        <v>9720.9993749999994</v>
      </c>
    </row>
    <row r="28" spans="2:7" x14ac:dyDescent="0.35">
      <c r="B28" s="2" t="s">
        <v>122</v>
      </c>
      <c r="C28" s="2" t="s">
        <v>132</v>
      </c>
      <c r="D28" s="2"/>
      <c r="E28" s="2">
        <v>0</v>
      </c>
      <c r="F28" s="2">
        <v>18.9468745</v>
      </c>
      <c r="G28" s="2">
        <v>18.9468745</v>
      </c>
    </row>
    <row r="29" spans="2:7" x14ac:dyDescent="0.35">
      <c r="B29" s="3" t="s">
        <v>120</v>
      </c>
      <c r="C29" s="3" t="s">
        <v>73</v>
      </c>
      <c r="D29" s="3">
        <v>2</v>
      </c>
      <c r="E29" s="3">
        <v>0</v>
      </c>
      <c r="F29" s="3">
        <v>46504.822126245839</v>
      </c>
      <c r="G29" s="3">
        <v>46504.822126245839</v>
      </c>
    </row>
    <row r="30" spans="2:7" x14ac:dyDescent="0.35">
      <c r="B30" s="2" t="s">
        <v>120</v>
      </c>
      <c r="C30" s="2" t="s">
        <v>71</v>
      </c>
      <c r="D30" s="2"/>
      <c r="E30" s="2">
        <v>0</v>
      </c>
      <c r="F30" s="2">
        <v>15287.706857142861</v>
      </c>
      <c r="G30" s="2">
        <v>15287.706857142861</v>
      </c>
    </row>
    <row r="31" spans="2:7" x14ac:dyDescent="0.35">
      <c r="B31" s="3" t="s">
        <v>120</v>
      </c>
      <c r="C31" s="3" t="s">
        <v>77</v>
      </c>
      <c r="D31" s="3">
        <v>0</v>
      </c>
      <c r="E31" s="3">
        <v>0</v>
      </c>
      <c r="F31" s="3">
        <v>4787.5602857142858</v>
      </c>
      <c r="G31" s="3">
        <v>4787.5602857142858</v>
      </c>
    </row>
    <row r="32" spans="2:7" x14ac:dyDescent="0.35">
      <c r="B32" s="2" t="s">
        <v>120</v>
      </c>
      <c r="C32" s="2" t="s">
        <v>64</v>
      </c>
      <c r="D32" s="2">
        <v>1</v>
      </c>
      <c r="E32" s="2">
        <v>0</v>
      </c>
      <c r="F32" s="2">
        <v>37286.024999999987</v>
      </c>
      <c r="G32" s="2">
        <v>37286.024999999987</v>
      </c>
    </row>
    <row r="33" spans="2:7" x14ac:dyDescent="0.35">
      <c r="B33" s="3" t="s">
        <v>120</v>
      </c>
      <c r="C33" s="3" t="s">
        <v>135</v>
      </c>
      <c r="D33" s="3"/>
      <c r="E33" s="3">
        <v>0</v>
      </c>
      <c r="F33" s="3">
        <v>1.44</v>
      </c>
      <c r="G33" s="3">
        <v>1.44</v>
      </c>
    </row>
    <row r="34" spans="2:7" x14ac:dyDescent="0.35">
      <c r="B34" s="2" t="s">
        <v>120</v>
      </c>
      <c r="C34" s="2" t="s">
        <v>132</v>
      </c>
      <c r="D34" s="2"/>
      <c r="E34" s="2">
        <v>0</v>
      </c>
      <c r="F34" s="2">
        <v>241.9890442</v>
      </c>
      <c r="G34" s="2">
        <v>241.9890442</v>
      </c>
    </row>
    <row r="35" spans="2:7" x14ac:dyDescent="0.35">
      <c r="B35" s="3" t="s">
        <v>114</v>
      </c>
      <c r="C35" s="3" t="s">
        <v>73</v>
      </c>
      <c r="D35" s="3">
        <v>2</v>
      </c>
      <c r="E35" s="3">
        <v>0</v>
      </c>
      <c r="F35" s="3">
        <v>24363.19900064998</v>
      </c>
      <c r="G35" s="3">
        <v>24363.19900064998</v>
      </c>
    </row>
    <row r="36" spans="2:7" x14ac:dyDescent="0.35">
      <c r="B36" s="2" t="s">
        <v>114</v>
      </c>
      <c r="C36" s="2" t="s">
        <v>68</v>
      </c>
      <c r="D36" s="2">
        <v>1</v>
      </c>
      <c r="E36" s="2">
        <v>0</v>
      </c>
      <c r="F36" s="2">
        <v>55.782949999999992</v>
      </c>
      <c r="G36" s="2">
        <v>55.782949999999992</v>
      </c>
    </row>
    <row r="37" spans="2:7" x14ac:dyDescent="0.35">
      <c r="B37" s="3" t="s">
        <v>114</v>
      </c>
      <c r="C37" s="3" t="s">
        <v>135</v>
      </c>
      <c r="D37" s="3"/>
      <c r="E37" s="3">
        <v>29.34</v>
      </c>
      <c r="F37" s="3">
        <v>0</v>
      </c>
      <c r="G37" s="3">
        <v>29.34</v>
      </c>
    </row>
    <row r="38" spans="2:7" x14ac:dyDescent="0.35">
      <c r="B38" s="2" t="s">
        <v>114</v>
      </c>
      <c r="C38" s="2" t="s">
        <v>132</v>
      </c>
      <c r="D38" s="2"/>
      <c r="E38" s="2">
        <v>476.18679245283022</v>
      </c>
      <c r="F38" s="2">
        <v>336.87903360000001</v>
      </c>
      <c r="G38" s="2">
        <v>813.06582605283029</v>
      </c>
    </row>
    <row r="39" spans="2:7" x14ac:dyDescent="0.35">
      <c r="B39" s="3" t="s">
        <v>114</v>
      </c>
      <c r="C39" s="3" t="s">
        <v>66</v>
      </c>
      <c r="D39" s="3">
        <v>1</v>
      </c>
      <c r="E39" s="3">
        <v>28.098113207547168</v>
      </c>
      <c r="F39" s="3">
        <v>0</v>
      </c>
      <c r="G39" s="3">
        <v>28.098113207547168</v>
      </c>
    </row>
    <row r="40" spans="2:7" x14ac:dyDescent="0.35">
      <c r="B40" s="2" t="s">
        <v>7</v>
      </c>
      <c r="C40" s="2" t="s">
        <v>71</v>
      </c>
      <c r="D40" s="2"/>
      <c r="E40" s="2">
        <v>16.858867924528301</v>
      </c>
      <c r="F40" s="2">
        <v>0</v>
      </c>
      <c r="G40" s="2">
        <v>16.858867924528301</v>
      </c>
    </row>
    <row r="41" spans="2:7" x14ac:dyDescent="0.35">
      <c r="B41" s="3" t="s">
        <v>124</v>
      </c>
      <c r="C41" s="3" t="s">
        <v>73</v>
      </c>
      <c r="D41" s="3">
        <v>2</v>
      </c>
      <c r="E41" s="3">
        <v>78.674716981132079</v>
      </c>
      <c r="F41" s="3">
        <v>141938.19821478389</v>
      </c>
      <c r="G41" s="3">
        <v>142016.87293176501</v>
      </c>
    </row>
    <row r="42" spans="2:7" x14ac:dyDescent="0.35">
      <c r="B42" s="2" t="s">
        <v>124</v>
      </c>
      <c r="C42" s="2" t="s">
        <v>71</v>
      </c>
      <c r="D42" s="2"/>
      <c r="E42" s="2">
        <v>0</v>
      </c>
      <c r="F42" s="2">
        <v>29404.097294117641</v>
      </c>
      <c r="G42" s="2">
        <v>29404.097294117641</v>
      </c>
    </row>
    <row r="43" spans="2:7" x14ac:dyDescent="0.35">
      <c r="B43" s="3" t="s">
        <v>124</v>
      </c>
      <c r="C43" s="3" t="s">
        <v>77</v>
      </c>
      <c r="D43" s="3">
        <v>1</v>
      </c>
      <c r="E43" s="3">
        <v>0</v>
      </c>
      <c r="F43" s="3">
        <v>3924.6109411764701</v>
      </c>
      <c r="G43" s="3">
        <v>3924.6109411764701</v>
      </c>
    </row>
    <row r="44" spans="2:7" x14ac:dyDescent="0.35">
      <c r="B44" s="2" t="s">
        <v>124</v>
      </c>
      <c r="C44" s="2" t="s">
        <v>132</v>
      </c>
      <c r="D44" s="2"/>
      <c r="E44" s="2">
        <v>1011.532075471698</v>
      </c>
      <c r="F44" s="2">
        <v>0</v>
      </c>
      <c r="G44" s="2">
        <v>1011.532075471698</v>
      </c>
    </row>
    <row r="45" spans="2:7" x14ac:dyDescent="0.35">
      <c r="B45" s="3" t="s">
        <v>83</v>
      </c>
      <c r="C45" s="3" t="s">
        <v>73</v>
      </c>
      <c r="D45" s="3">
        <v>7</v>
      </c>
      <c r="E45" s="3">
        <v>0</v>
      </c>
      <c r="F45" s="3">
        <v>310936.72231847129</v>
      </c>
      <c r="G45" s="3">
        <v>310936.72231847129</v>
      </c>
    </row>
    <row r="46" spans="2:7" x14ac:dyDescent="0.35">
      <c r="B46" s="2" t="s">
        <v>83</v>
      </c>
      <c r="C46" s="2" t="s">
        <v>71</v>
      </c>
      <c r="D46" s="2"/>
      <c r="E46" s="2">
        <v>0</v>
      </c>
      <c r="F46" s="2">
        <v>26717.982733205899</v>
      </c>
      <c r="G46" s="2">
        <v>26717.982733205899</v>
      </c>
    </row>
    <row r="47" spans="2:7" x14ac:dyDescent="0.35">
      <c r="B47" s="3" t="s">
        <v>83</v>
      </c>
      <c r="C47" s="3" t="s">
        <v>77</v>
      </c>
      <c r="D47" s="3">
        <v>14</v>
      </c>
      <c r="E47" s="3">
        <v>0</v>
      </c>
      <c r="F47" s="3">
        <v>36869.63473891373</v>
      </c>
      <c r="G47" s="3">
        <v>36869.63473891373</v>
      </c>
    </row>
    <row r="48" spans="2:7" x14ac:dyDescent="0.35">
      <c r="B48" s="2" t="s">
        <v>83</v>
      </c>
      <c r="C48" s="2" t="s">
        <v>64</v>
      </c>
      <c r="D48" s="2">
        <v>4</v>
      </c>
      <c r="E48" s="2">
        <v>0</v>
      </c>
      <c r="F48" s="2">
        <v>151706.18257500001</v>
      </c>
      <c r="G48" s="2">
        <v>151706.18257500001</v>
      </c>
    </row>
    <row r="49" spans="2:7" x14ac:dyDescent="0.35">
      <c r="B49" s="3" t="s">
        <v>83</v>
      </c>
      <c r="C49" s="3" t="s">
        <v>135</v>
      </c>
      <c r="D49" s="3"/>
      <c r="E49" s="3">
        <v>281.43</v>
      </c>
      <c r="F49" s="3">
        <v>0</v>
      </c>
      <c r="G49" s="3">
        <v>281.43</v>
      </c>
    </row>
    <row r="50" spans="2:7" x14ac:dyDescent="0.35">
      <c r="B50" s="2" t="s">
        <v>83</v>
      </c>
      <c r="C50" s="2" t="s">
        <v>132</v>
      </c>
      <c r="D50" s="2"/>
      <c r="E50" s="2">
        <v>162.52018867924559</v>
      </c>
      <c r="F50" s="2">
        <v>22849.154203209469</v>
      </c>
      <c r="G50" s="2">
        <v>23011.674391888711</v>
      </c>
    </row>
    <row r="51" spans="2:7" x14ac:dyDescent="0.35">
      <c r="B51" s="3" t="s">
        <v>83</v>
      </c>
      <c r="C51" s="3" t="s">
        <v>65</v>
      </c>
      <c r="D51" s="3"/>
      <c r="E51" s="3">
        <v>224.7849056603774</v>
      </c>
      <c r="F51" s="3">
        <v>0</v>
      </c>
      <c r="G51" s="3">
        <v>224.7849056603774</v>
      </c>
    </row>
    <row r="52" spans="2:7" x14ac:dyDescent="0.35">
      <c r="B52" s="2" t="s">
        <v>78</v>
      </c>
      <c r="C52" s="2" t="s">
        <v>73</v>
      </c>
      <c r="D52" s="2">
        <v>12</v>
      </c>
      <c r="E52" s="2">
        <v>1742.0830188679249</v>
      </c>
      <c r="F52" s="2">
        <v>871127.33476717514</v>
      </c>
      <c r="G52" s="2">
        <v>872869.41778604302</v>
      </c>
    </row>
    <row r="53" spans="2:7" x14ac:dyDescent="0.35">
      <c r="B53" s="3" t="s">
        <v>78</v>
      </c>
      <c r="C53" s="3" t="s">
        <v>71</v>
      </c>
      <c r="D53" s="3"/>
      <c r="E53" s="3">
        <v>539.48377358490575</v>
      </c>
      <c r="F53" s="3">
        <v>98420.802688263415</v>
      </c>
      <c r="G53" s="3">
        <v>98960.286461848315</v>
      </c>
    </row>
    <row r="54" spans="2:7" x14ac:dyDescent="0.35">
      <c r="B54" s="2" t="s">
        <v>78</v>
      </c>
      <c r="C54" s="2" t="s">
        <v>77</v>
      </c>
      <c r="D54" s="2">
        <v>15</v>
      </c>
      <c r="E54" s="2">
        <v>0</v>
      </c>
      <c r="F54" s="2">
        <v>69482.828848799996</v>
      </c>
      <c r="G54" s="2">
        <v>69482.828848799996</v>
      </c>
    </row>
    <row r="55" spans="2:7" x14ac:dyDescent="0.35">
      <c r="B55" s="3" t="s">
        <v>78</v>
      </c>
      <c r="C55" s="3" t="s">
        <v>64</v>
      </c>
      <c r="D55" s="3">
        <v>4</v>
      </c>
      <c r="E55" s="3">
        <v>0</v>
      </c>
      <c r="F55" s="3">
        <v>358116.2904</v>
      </c>
      <c r="G55" s="3">
        <v>358116.2904</v>
      </c>
    </row>
    <row r="56" spans="2:7" x14ac:dyDescent="0.35">
      <c r="B56" s="2" t="s">
        <v>78</v>
      </c>
      <c r="C56" s="2" t="s">
        <v>68</v>
      </c>
      <c r="D56" s="2">
        <v>4</v>
      </c>
      <c r="E56" s="2">
        <v>0</v>
      </c>
      <c r="F56" s="2">
        <v>150992.64180000001</v>
      </c>
      <c r="G56" s="2">
        <v>150992.64180000001</v>
      </c>
    </row>
    <row r="57" spans="2:7" x14ac:dyDescent="0.35">
      <c r="B57" s="3" t="s">
        <v>78</v>
      </c>
      <c r="C57" s="3" t="s">
        <v>135</v>
      </c>
      <c r="D57" s="3"/>
      <c r="E57" s="3">
        <v>1076.6400000000001</v>
      </c>
      <c r="F57" s="3">
        <v>0</v>
      </c>
      <c r="G57" s="3">
        <v>1076.6400000000001</v>
      </c>
    </row>
    <row r="58" spans="2:7" x14ac:dyDescent="0.35">
      <c r="B58" s="2" t="s">
        <v>78</v>
      </c>
      <c r="C58" s="2" t="s">
        <v>132</v>
      </c>
      <c r="D58" s="2"/>
      <c r="E58" s="2">
        <v>1038.630919245282</v>
      </c>
      <c r="F58" s="2">
        <v>181022.26859684661</v>
      </c>
      <c r="G58" s="2">
        <v>182060.8995160918</v>
      </c>
    </row>
    <row r="59" spans="2:7" x14ac:dyDescent="0.35">
      <c r="B59" s="3" t="s">
        <v>78</v>
      </c>
      <c r="C59" s="3" t="s">
        <v>65</v>
      </c>
      <c r="D59" s="3"/>
      <c r="E59" s="3">
        <v>1320.6113207547171</v>
      </c>
      <c r="F59" s="3">
        <v>0</v>
      </c>
      <c r="G59" s="3">
        <v>1320.6113207547171</v>
      </c>
    </row>
    <row r="60" spans="2:7" x14ac:dyDescent="0.35">
      <c r="B60" s="2" t="s">
        <v>78</v>
      </c>
      <c r="C60" s="2" t="s">
        <v>66</v>
      </c>
      <c r="D60" s="2">
        <v>1</v>
      </c>
      <c r="E60" s="2">
        <v>1073.347924528302</v>
      </c>
      <c r="F60" s="2">
        <v>0</v>
      </c>
      <c r="G60" s="2">
        <v>1073.347924528302</v>
      </c>
    </row>
    <row r="61" spans="2:7" x14ac:dyDescent="0.35">
      <c r="B61" s="3" t="s">
        <v>78</v>
      </c>
      <c r="C61" s="3" t="s">
        <v>72</v>
      </c>
      <c r="D61" s="3"/>
      <c r="E61" s="3">
        <v>69.121358490566038</v>
      </c>
      <c r="F61" s="3">
        <v>0</v>
      </c>
      <c r="G61" s="3">
        <v>69.121358490566038</v>
      </c>
    </row>
    <row r="62" spans="2:7" x14ac:dyDescent="0.35">
      <c r="B62" s="2" t="s">
        <v>78</v>
      </c>
      <c r="C62" s="2" t="s">
        <v>75</v>
      </c>
      <c r="D62" s="2"/>
      <c r="E62" s="2">
        <v>224.7849056603774</v>
      </c>
      <c r="F62" s="2">
        <v>0</v>
      </c>
      <c r="G62" s="2">
        <v>224.7849056603774</v>
      </c>
    </row>
    <row r="63" spans="2:7" x14ac:dyDescent="0.35">
      <c r="B63" s="3" t="s">
        <v>78</v>
      </c>
      <c r="C63" s="3" t="s">
        <v>74</v>
      </c>
      <c r="D63" s="3">
        <v>2</v>
      </c>
      <c r="E63" s="3">
        <v>361.9036981132075</v>
      </c>
      <c r="F63" s="3">
        <v>0</v>
      </c>
      <c r="G63" s="3">
        <v>361.9036981132075</v>
      </c>
    </row>
    <row r="64" spans="2:7" x14ac:dyDescent="0.35">
      <c r="B64" s="2" t="s">
        <v>85</v>
      </c>
      <c r="C64" s="2" t="s">
        <v>73</v>
      </c>
      <c r="D64" s="2">
        <v>3</v>
      </c>
      <c r="E64" s="2">
        <v>0</v>
      </c>
      <c r="F64" s="2">
        <v>304865.66765909089</v>
      </c>
      <c r="G64" s="2">
        <v>304865.66765909089</v>
      </c>
    </row>
    <row r="65" spans="2:7" x14ac:dyDescent="0.35">
      <c r="B65" s="3" t="s">
        <v>85</v>
      </c>
      <c r="C65" s="3" t="s">
        <v>77</v>
      </c>
      <c r="D65" s="3">
        <v>1</v>
      </c>
      <c r="E65" s="3">
        <v>0</v>
      </c>
      <c r="F65" s="3">
        <v>164.22</v>
      </c>
      <c r="G65" s="3">
        <v>164.22</v>
      </c>
    </row>
    <row r="66" spans="2:7" x14ac:dyDescent="0.35">
      <c r="B66" s="2" t="s">
        <v>85</v>
      </c>
      <c r="C66" s="2" t="s">
        <v>64</v>
      </c>
      <c r="D66" s="2">
        <v>1</v>
      </c>
      <c r="E66" s="2">
        <v>0</v>
      </c>
      <c r="F66" s="2">
        <v>21386.198625000001</v>
      </c>
      <c r="G66" s="2">
        <v>21386.198625000001</v>
      </c>
    </row>
    <row r="67" spans="2:7" x14ac:dyDescent="0.35">
      <c r="B67" s="3" t="s">
        <v>85</v>
      </c>
      <c r="C67" s="3" t="s">
        <v>132</v>
      </c>
      <c r="D67" s="3"/>
      <c r="E67" s="3">
        <v>112.3924528301887</v>
      </c>
      <c r="F67" s="3">
        <v>7.2421641999999986</v>
      </c>
      <c r="G67" s="3">
        <v>119.63461703018871</v>
      </c>
    </row>
    <row r="68" spans="2:7" x14ac:dyDescent="0.35">
      <c r="B68" s="2" t="s">
        <v>116</v>
      </c>
      <c r="C68" s="2" t="s">
        <v>73</v>
      </c>
      <c r="D68" s="2">
        <v>1</v>
      </c>
      <c r="E68" s="2">
        <v>0</v>
      </c>
      <c r="F68" s="2">
        <v>55322.236527818182</v>
      </c>
      <c r="G68" s="2">
        <v>55322.236527818182</v>
      </c>
    </row>
    <row r="69" spans="2:7" x14ac:dyDescent="0.35">
      <c r="B69" s="3" t="s">
        <v>116</v>
      </c>
      <c r="C69" s="3" t="s">
        <v>71</v>
      </c>
      <c r="D69" s="3"/>
      <c r="E69" s="3">
        <v>0</v>
      </c>
      <c r="F69" s="3">
        <v>66240.497040000002</v>
      </c>
      <c r="G69" s="3">
        <v>66240.497040000002</v>
      </c>
    </row>
    <row r="70" spans="2:7" x14ac:dyDescent="0.35">
      <c r="B70" s="2" t="s">
        <v>116</v>
      </c>
      <c r="C70" s="2" t="s">
        <v>77</v>
      </c>
      <c r="D70" s="2">
        <v>2</v>
      </c>
      <c r="E70" s="2">
        <v>0</v>
      </c>
      <c r="F70" s="2">
        <v>5288.2775999999994</v>
      </c>
      <c r="G70" s="2">
        <v>5288.2775999999994</v>
      </c>
    </row>
    <row r="71" spans="2:7" x14ac:dyDescent="0.35">
      <c r="B71" s="3" t="s">
        <v>116</v>
      </c>
      <c r="C71" s="3" t="s">
        <v>64</v>
      </c>
      <c r="D71" s="3">
        <v>2</v>
      </c>
      <c r="E71" s="3">
        <v>0</v>
      </c>
      <c r="F71" s="3">
        <v>59514.286506501288</v>
      </c>
      <c r="G71" s="3">
        <v>59514.286506501288</v>
      </c>
    </row>
    <row r="72" spans="2:7" x14ac:dyDescent="0.35">
      <c r="B72" s="2" t="s">
        <v>116</v>
      </c>
      <c r="C72" s="2" t="s">
        <v>132</v>
      </c>
      <c r="D72" s="2"/>
      <c r="E72" s="2">
        <v>0</v>
      </c>
      <c r="F72" s="2">
        <v>1506.2034658</v>
      </c>
      <c r="G72" s="2">
        <v>1506.2034658</v>
      </c>
    </row>
    <row r="73" spans="2:7" x14ac:dyDescent="0.35">
      <c r="B73" s="3" t="s">
        <v>128</v>
      </c>
      <c r="C73" s="3" t="s">
        <v>68</v>
      </c>
      <c r="D73" s="3">
        <v>1</v>
      </c>
      <c r="E73" s="3">
        <v>674.35471698113213</v>
      </c>
      <c r="F73" s="3">
        <v>0</v>
      </c>
      <c r="G73" s="3">
        <v>674.35471698113213</v>
      </c>
    </row>
    <row r="74" spans="2:7" x14ac:dyDescent="0.35">
      <c r="B74" s="2" t="s">
        <v>128</v>
      </c>
      <c r="C74" s="2" t="s">
        <v>135</v>
      </c>
      <c r="D74" s="2"/>
      <c r="E74" s="2">
        <v>3.24</v>
      </c>
      <c r="F74" s="2">
        <v>0</v>
      </c>
      <c r="G74" s="2">
        <v>3.24</v>
      </c>
    </row>
    <row r="75" spans="2:7" x14ac:dyDescent="0.35">
      <c r="B75" s="3" t="s">
        <v>128</v>
      </c>
      <c r="C75" s="3" t="s">
        <v>132</v>
      </c>
      <c r="D75" s="3"/>
      <c r="E75" s="3">
        <v>75.434716981132098</v>
      </c>
      <c r="F75" s="3">
        <v>0</v>
      </c>
      <c r="G75" s="3">
        <v>75.434716981132098</v>
      </c>
    </row>
    <row r="76" spans="2:7" x14ac:dyDescent="0.35">
      <c r="B76" s="2" t="s">
        <v>119</v>
      </c>
      <c r="C76" s="2" t="s">
        <v>73</v>
      </c>
      <c r="D76" s="2">
        <v>1</v>
      </c>
      <c r="E76" s="2">
        <v>0</v>
      </c>
      <c r="F76" s="2">
        <v>7651.8456919999999</v>
      </c>
      <c r="G76" s="2">
        <v>7651.8456919999999</v>
      </c>
    </row>
    <row r="77" spans="2:7" x14ac:dyDescent="0.35">
      <c r="B77" s="3" t="s">
        <v>119</v>
      </c>
      <c r="C77" s="3" t="s">
        <v>71</v>
      </c>
      <c r="D77" s="3"/>
      <c r="E77" s="3">
        <v>0</v>
      </c>
      <c r="F77" s="3">
        <v>212.52</v>
      </c>
      <c r="G77" s="3">
        <v>212.52</v>
      </c>
    </row>
    <row r="78" spans="2:7" x14ac:dyDescent="0.35">
      <c r="B78" s="2" t="s">
        <v>119</v>
      </c>
      <c r="C78" s="2" t="s">
        <v>132</v>
      </c>
      <c r="D78" s="2"/>
      <c r="E78" s="2">
        <v>0</v>
      </c>
      <c r="F78" s="2">
        <v>362.35678350000001</v>
      </c>
      <c r="G78" s="2">
        <v>362.35678350000001</v>
      </c>
    </row>
    <row r="79" spans="2:7" x14ac:dyDescent="0.35">
      <c r="B79" s="3" t="s">
        <v>81</v>
      </c>
      <c r="C79" s="3" t="s">
        <v>73</v>
      </c>
      <c r="D79" s="3">
        <v>10</v>
      </c>
      <c r="E79" s="3">
        <v>0</v>
      </c>
      <c r="F79" s="3">
        <v>500843.88220656529</v>
      </c>
      <c r="G79" s="3">
        <v>500843.88220656529</v>
      </c>
    </row>
    <row r="80" spans="2:7" x14ac:dyDescent="0.35">
      <c r="B80" s="2" t="s">
        <v>81</v>
      </c>
      <c r="C80" s="2" t="s">
        <v>71</v>
      </c>
      <c r="D80" s="2"/>
      <c r="E80" s="2">
        <v>0</v>
      </c>
      <c r="F80" s="2">
        <v>11267.27931772575</v>
      </c>
      <c r="G80" s="2">
        <v>11267.27931772575</v>
      </c>
    </row>
    <row r="81" spans="2:7" x14ac:dyDescent="0.35">
      <c r="B81" s="3" t="s">
        <v>81</v>
      </c>
      <c r="C81" s="3" t="s">
        <v>77</v>
      </c>
      <c r="D81" s="3">
        <v>7</v>
      </c>
      <c r="E81" s="3">
        <v>0</v>
      </c>
      <c r="F81" s="3">
        <v>10686.041696588631</v>
      </c>
      <c r="G81" s="3">
        <v>10686.041696588631</v>
      </c>
    </row>
    <row r="82" spans="2:7" x14ac:dyDescent="0.35">
      <c r="B82" s="2" t="s">
        <v>81</v>
      </c>
      <c r="C82" s="2" t="s">
        <v>64</v>
      </c>
      <c r="D82" s="2">
        <v>1</v>
      </c>
      <c r="E82" s="2">
        <v>0</v>
      </c>
      <c r="F82" s="2">
        <v>77767.994999999995</v>
      </c>
      <c r="G82" s="2">
        <v>77767.994999999995</v>
      </c>
    </row>
    <row r="83" spans="2:7" x14ac:dyDescent="0.35">
      <c r="B83" s="3" t="s">
        <v>81</v>
      </c>
      <c r="C83" s="3" t="s">
        <v>135</v>
      </c>
      <c r="D83" s="3"/>
      <c r="E83" s="3">
        <v>84.72</v>
      </c>
      <c r="F83" s="3">
        <v>0</v>
      </c>
      <c r="G83" s="3">
        <v>84.72</v>
      </c>
    </row>
    <row r="84" spans="2:7" x14ac:dyDescent="0.35">
      <c r="B84" s="2" t="s">
        <v>81</v>
      </c>
      <c r="C84" s="2" t="s">
        <v>132</v>
      </c>
      <c r="D84" s="2"/>
      <c r="E84" s="2">
        <v>218.73962264150899</v>
      </c>
      <c r="F84" s="2">
        <v>6873.688717754465</v>
      </c>
      <c r="G84" s="2">
        <v>7092.4283403959744</v>
      </c>
    </row>
    <row r="85" spans="2:7" x14ac:dyDescent="0.35">
      <c r="B85" s="3" t="s">
        <v>118</v>
      </c>
      <c r="C85" s="3" t="s">
        <v>135</v>
      </c>
      <c r="D85" s="3"/>
      <c r="E85" s="3">
        <v>0</v>
      </c>
      <c r="F85" s="3">
        <v>60</v>
      </c>
      <c r="G85" s="3">
        <v>60</v>
      </c>
    </row>
    <row r="86" spans="2:7" x14ac:dyDescent="0.35">
      <c r="B86" s="2" t="s">
        <v>118</v>
      </c>
      <c r="C86" s="2" t="s">
        <v>132</v>
      </c>
      <c r="D86" s="2"/>
      <c r="E86" s="2">
        <v>0</v>
      </c>
      <c r="F86" s="2">
        <v>7.179773599999999</v>
      </c>
      <c r="G86" s="2">
        <v>7.179773599999999</v>
      </c>
    </row>
    <row r="87" spans="2:7" x14ac:dyDescent="0.35">
      <c r="B87" s="3" t="s">
        <v>115</v>
      </c>
      <c r="C87" s="3" t="s">
        <v>73</v>
      </c>
      <c r="D87" s="3">
        <v>1</v>
      </c>
      <c r="E87" s="3">
        <v>0</v>
      </c>
      <c r="F87" s="3">
        <v>47168.22</v>
      </c>
      <c r="G87" s="3">
        <v>47168.22</v>
      </c>
    </row>
    <row r="88" spans="2:7" x14ac:dyDescent="0.35">
      <c r="B88" s="2" t="s">
        <v>115</v>
      </c>
      <c r="C88" s="2" t="s">
        <v>64</v>
      </c>
      <c r="D88" s="2">
        <v>1</v>
      </c>
      <c r="E88" s="2">
        <v>0</v>
      </c>
      <c r="F88" s="2">
        <v>96518.722683333326</v>
      </c>
      <c r="G88" s="2">
        <v>96518.722683333326</v>
      </c>
    </row>
    <row r="89" spans="2:7" x14ac:dyDescent="0.35">
      <c r="B89" s="3" t="s">
        <v>117</v>
      </c>
      <c r="C89" s="3" t="s">
        <v>135</v>
      </c>
      <c r="D89" s="3"/>
      <c r="E89" s="3">
        <v>0</v>
      </c>
      <c r="F89" s="3">
        <v>30.6</v>
      </c>
      <c r="G89" s="3">
        <v>30.6</v>
      </c>
    </row>
    <row r="90" spans="2:7" x14ac:dyDescent="0.35">
      <c r="B90" s="2" t="s">
        <v>117</v>
      </c>
      <c r="C90" s="2" t="s">
        <v>132</v>
      </c>
      <c r="D90" s="2"/>
      <c r="E90" s="2">
        <v>0</v>
      </c>
      <c r="F90" s="2">
        <v>544.36023249999994</v>
      </c>
      <c r="G90" s="2">
        <v>544.36023249999994</v>
      </c>
    </row>
    <row r="91" spans="2:7" x14ac:dyDescent="0.35">
      <c r="B91" s="3" t="s">
        <v>86</v>
      </c>
      <c r="C91" s="3" t="s">
        <v>73</v>
      </c>
      <c r="D91" s="3">
        <v>4</v>
      </c>
      <c r="E91" s="3">
        <v>0</v>
      </c>
      <c r="F91" s="3">
        <v>396665.04947906459</v>
      </c>
      <c r="G91" s="3">
        <v>396665.04947906459</v>
      </c>
    </row>
    <row r="92" spans="2:7" x14ac:dyDescent="0.35">
      <c r="B92" s="2" t="s">
        <v>86</v>
      </c>
      <c r="C92" s="2" t="s">
        <v>71</v>
      </c>
      <c r="D92" s="2"/>
      <c r="E92" s="2">
        <v>0</v>
      </c>
      <c r="F92" s="2">
        <v>224704.6396803211</v>
      </c>
      <c r="G92" s="2">
        <v>224704.6396803211</v>
      </c>
    </row>
    <row r="93" spans="2:7" x14ac:dyDescent="0.35">
      <c r="B93" s="3" t="s">
        <v>86</v>
      </c>
      <c r="C93" s="3" t="s">
        <v>77</v>
      </c>
      <c r="D93" s="3">
        <v>5</v>
      </c>
      <c r="E93" s="3">
        <v>0</v>
      </c>
      <c r="F93" s="3">
        <v>40052.931851168418</v>
      </c>
      <c r="G93" s="3">
        <v>40052.931851168418</v>
      </c>
    </row>
    <row r="94" spans="2:7" x14ac:dyDescent="0.35">
      <c r="B94" s="2" t="s">
        <v>86</v>
      </c>
      <c r="C94" s="2" t="s">
        <v>64</v>
      </c>
      <c r="D94" s="2">
        <v>2</v>
      </c>
      <c r="E94" s="2">
        <v>0</v>
      </c>
      <c r="F94" s="2">
        <v>261473.28096666661</v>
      </c>
      <c r="G94" s="2">
        <v>261473.28096666661</v>
      </c>
    </row>
    <row r="95" spans="2:7" x14ac:dyDescent="0.35">
      <c r="B95" s="3" t="s">
        <v>86</v>
      </c>
      <c r="C95" s="3" t="s">
        <v>68</v>
      </c>
      <c r="D95" s="3">
        <v>1</v>
      </c>
      <c r="E95" s="3">
        <v>0</v>
      </c>
      <c r="F95" s="3">
        <v>20742.867921059209</v>
      </c>
      <c r="G95" s="3">
        <v>20742.867921059209</v>
      </c>
    </row>
    <row r="96" spans="2:7" x14ac:dyDescent="0.35">
      <c r="B96" s="2" t="s">
        <v>86</v>
      </c>
      <c r="C96" s="2" t="s">
        <v>135</v>
      </c>
      <c r="D96" s="2"/>
      <c r="E96" s="2">
        <v>483.28754716981138</v>
      </c>
      <c r="F96" s="2">
        <v>96.732452830188606</v>
      </c>
      <c r="G96" s="2">
        <v>580.02</v>
      </c>
    </row>
    <row r="97" spans="2:7" x14ac:dyDescent="0.35">
      <c r="B97" s="3" t="s">
        <v>86</v>
      </c>
      <c r="C97" s="3" t="s">
        <v>132</v>
      </c>
      <c r="D97" s="3"/>
      <c r="E97" s="3">
        <v>0</v>
      </c>
      <c r="F97" s="3">
        <v>39824.613344799996</v>
      </c>
      <c r="G97" s="3">
        <v>39824.613344799996</v>
      </c>
    </row>
    <row r="98" spans="2:7" x14ac:dyDescent="0.35">
      <c r="B98" s="2" t="s">
        <v>126</v>
      </c>
      <c r="C98" s="2" t="s">
        <v>73</v>
      </c>
      <c r="D98" s="2">
        <v>1</v>
      </c>
      <c r="E98" s="2">
        <v>0</v>
      </c>
      <c r="F98" s="2">
        <v>37015.100674072673</v>
      </c>
      <c r="G98" s="2">
        <v>37015.100674072673</v>
      </c>
    </row>
    <row r="99" spans="2:7" x14ac:dyDescent="0.35">
      <c r="B99" s="3" t="s">
        <v>126</v>
      </c>
      <c r="C99" s="3" t="s">
        <v>71</v>
      </c>
      <c r="D99" s="3"/>
      <c r="E99" s="3">
        <v>0</v>
      </c>
      <c r="F99" s="3">
        <v>2003.577002053388</v>
      </c>
      <c r="G99" s="3">
        <v>2003.577002053388</v>
      </c>
    </row>
    <row r="100" spans="2:7" x14ac:dyDescent="0.35">
      <c r="B100" s="2" t="s">
        <v>126</v>
      </c>
      <c r="C100" s="2" t="s">
        <v>77</v>
      </c>
      <c r="D100" s="2">
        <v>3</v>
      </c>
      <c r="E100" s="2">
        <v>0</v>
      </c>
      <c r="F100" s="2">
        <v>9489.2902300884944</v>
      </c>
      <c r="G100" s="2">
        <v>9489.2902300884944</v>
      </c>
    </row>
    <row r="101" spans="2:7" x14ac:dyDescent="0.35">
      <c r="B101" s="3" t="s">
        <v>126</v>
      </c>
      <c r="C101" s="3" t="s">
        <v>64</v>
      </c>
      <c r="D101" s="3">
        <v>1</v>
      </c>
      <c r="E101" s="3">
        <v>0</v>
      </c>
      <c r="F101" s="3">
        <v>64806.662499999999</v>
      </c>
      <c r="G101" s="3">
        <v>64806.662499999999</v>
      </c>
    </row>
    <row r="102" spans="2:7" x14ac:dyDescent="0.35">
      <c r="B102" s="2" t="s">
        <v>126</v>
      </c>
      <c r="C102" s="2" t="s">
        <v>68</v>
      </c>
      <c r="D102" s="2">
        <v>1</v>
      </c>
      <c r="E102" s="2">
        <v>0</v>
      </c>
      <c r="F102" s="2">
        <v>42428.593474893831</v>
      </c>
      <c r="G102" s="2">
        <v>42428.593474893831</v>
      </c>
    </row>
    <row r="103" spans="2:7" x14ac:dyDescent="0.35">
      <c r="B103" s="3" t="s">
        <v>126</v>
      </c>
      <c r="C103" s="3" t="s">
        <v>135</v>
      </c>
      <c r="D103" s="3"/>
      <c r="E103" s="3">
        <v>78.674716981132079</v>
      </c>
      <c r="F103" s="3">
        <v>48.165283018867918</v>
      </c>
      <c r="G103" s="3">
        <v>126.84</v>
      </c>
    </row>
    <row r="104" spans="2:7" x14ac:dyDescent="0.35">
      <c r="B104" s="2" t="s">
        <v>126</v>
      </c>
      <c r="C104" s="2" t="s">
        <v>132</v>
      </c>
      <c r="D104" s="2"/>
      <c r="E104" s="2">
        <v>842.94339622641519</v>
      </c>
      <c r="F104" s="2">
        <v>0</v>
      </c>
      <c r="G104" s="2">
        <v>842.94339622641519</v>
      </c>
    </row>
    <row r="105" spans="2:7" x14ac:dyDescent="0.35">
      <c r="B105" s="3" t="s">
        <v>79</v>
      </c>
      <c r="C105" s="3" t="s">
        <v>73</v>
      </c>
      <c r="D105" s="3">
        <v>3</v>
      </c>
      <c r="E105" s="3">
        <v>0</v>
      </c>
      <c r="F105" s="3">
        <v>380998.71521648881</v>
      </c>
      <c r="G105" s="3">
        <v>380998.71521648881</v>
      </c>
    </row>
    <row r="106" spans="2:7" x14ac:dyDescent="0.35">
      <c r="B106" s="2" t="s">
        <v>79</v>
      </c>
      <c r="C106" s="2" t="s">
        <v>71</v>
      </c>
      <c r="D106" s="2"/>
      <c r="E106" s="2">
        <v>0</v>
      </c>
      <c r="F106" s="2">
        <v>13845.90264</v>
      </c>
      <c r="G106" s="2">
        <v>13845.90264</v>
      </c>
    </row>
    <row r="107" spans="2:7" x14ac:dyDescent="0.35">
      <c r="B107" s="3" t="s">
        <v>79</v>
      </c>
      <c r="C107" s="3" t="s">
        <v>77</v>
      </c>
      <c r="D107" s="3">
        <v>2</v>
      </c>
      <c r="E107" s="3">
        <v>0</v>
      </c>
      <c r="F107" s="3">
        <v>8937.1883999999991</v>
      </c>
      <c r="G107" s="3">
        <v>8937.1883999999991</v>
      </c>
    </row>
    <row r="108" spans="2:7" x14ac:dyDescent="0.35">
      <c r="B108" s="2" t="s">
        <v>79</v>
      </c>
      <c r="C108" s="2" t="s">
        <v>64</v>
      </c>
      <c r="D108" s="2">
        <v>6</v>
      </c>
      <c r="E108" s="2">
        <v>0</v>
      </c>
      <c r="F108" s="2">
        <v>374371.74871428573</v>
      </c>
      <c r="G108" s="2">
        <v>374371.74871428573</v>
      </c>
    </row>
    <row r="109" spans="2:7" x14ac:dyDescent="0.35">
      <c r="B109" s="3" t="s">
        <v>79</v>
      </c>
      <c r="C109" s="3" t="s">
        <v>135</v>
      </c>
      <c r="D109" s="3"/>
      <c r="E109" s="3">
        <v>0</v>
      </c>
      <c r="F109" s="3">
        <v>13.8</v>
      </c>
      <c r="G109" s="3">
        <v>13.8</v>
      </c>
    </row>
    <row r="110" spans="2:7" x14ac:dyDescent="0.35">
      <c r="B110" s="2" t="s">
        <v>79</v>
      </c>
      <c r="C110" s="2" t="s">
        <v>132</v>
      </c>
      <c r="D110" s="2"/>
      <c r="E110" s="2">
        <v>0</v>
      </c>
      <c r="F110" s="2">
        <v>5853.1012271999998</v>
      </c>
      <c r="G110" s="2">
        <v>5853.1012271999998</v>
      </c>
    </row>
    <row r="111" spans="2:7" x14ac:dyDescent="0.35">
      <c r="B111" s="3" t="s">
        <v>8</v>
      </c>
      <c r="C111" s="3" t="s">
        <v>73</v>
      </c>
      <c r="D111" s="3">
        <v>1</v>
      </c>
      <c r="E111" s="3">
        <v>0</v>
      </c>
      <c r="F111" s="3">
        <v>87600</v>
      </c>
      <c r="G111" s="3">
        <v>87600</v>
      </c>
    </row>
    <row r="112" spans="2:7" x14ac:dyDescent="0.35">
      <c r="B112" s="2" t="s">
        <v>8</v>
      </c>
      <c r="C112" s="2" t="s">
        <v>71</v>
      </c>
      <c r="D112" s="2"/>
      <c r="E112" s="2">
        <v>0</v>
      </c>
      <c r="F112" s="2">
        <v>9591.7848000000013</v>
      </c>
      <c r="G112" s="2">
        <v>9591.7848000000013</v>
      </c>
    </row>
    <row r="113" spans="2:7" x14ac:dyDescent="0.35">
      <c r="B113" s="3" t="s">
        <v>8</v>
      </c>
      <c r="C113" s="3" t="s">
        <v>77</v>
      </c>
      <c r="D113" s="3">
        <v>2</v>
      </c>
      <c r="E113" s="3">
        <v>0</v>
      </c>
      <c r="F113" s="3">
        <v>6141.6702399999986</v>
      </c>
      <c r="G113" s="3">
        <v>6141.6702399999986</v>
      </c>
    </row>
    <row r="114" spans="2:7" x14ac:dyDescent="0.35">
      <c r="B114" s="2" t="s">
        <v>8</v>
      </c>
      <c r="C114" s="2" t="s">
        <v>135</v>
      </c>
      <c r="D114" s="2"/>
      <c r="E114" s="2">
        <v>0</v>
      </c>
      <c r="F114" s="2">
        <v>12.36</v>
      </c>
      <c r="G114" s="2">
        <v>12.36</v>
      </c>
    </row>
    <row r="115" spans="2:7" x14ac:dyDescent="0.35">
      <c r="B115" s="3" t="s">
        <v>113</v>
      </c>
      <c r="C115" s="3" t="s">
        <v>73</v>
      </c>
      <c r="D115" s="3">
        <v>3</v>
      </c>
      <c r="E115" s="3">
        <v>0</v>
      </c>
      <c r="F115" s="3">
        <v>71260.304803335457</v>
      </c>
      <c r="G115" s="3">
        <v>71260.304803335457</v>
      </c>
    </row>
    <row r="116" spans="2:7" x14ac:dyDescent="0.35">
      <c r="B116" s="2" t="s">
        <v>113</v>
      </c>
      <c r="C116" s="2" t="s">
        <v>77</v>
      </c>
      <c r="D116" s="2">
        <v>2</v>
      </c>
      <c r="E116" s="2">
        <v>0</v>
      </c>
      <c r="F116" s="2">
        <v>3317.2439999999988</v>
      </c>
      <c r="G116" s="2">
        <v>3317.2439999999988</v>
      </c>
    </row>
    <row r="117" spans="2:7" x14ac:dyDescent="0.35">
      <c r="B117" s="3" t="s">
        <v>113</v>
      </c>
      <c r="C117" s="3" t="s">
        <v>64</v>
      </c>
      <c r="D117" s="3">
        <v>1</v>
      </c>
      <c r="E117" s="3">
        <v>0</v>
      </c>
      <c r="F117" s="3">
        <v>44975.82377499999</v>
      </c>
      <c r="G117" s="3">
        <v>44975.82377499999</v>
      </c>
    </row>
    <row r="118" spans="2:7" x14ac:dyDescent="0.35">
      <c r="B118" s="2" t="s">
        <v>113</v>
      </c>
      <c r="C118" s="2" t="s">
        <v>68</v>
      </c>
      <c r="D118" s="2">
        <v>1</v>
      </c>
      <c r="E118" s="2">
        <v>0</v>
      </c>
      <c r="F118" s="2">
        <v>14195.9002334749</v>
      </c>
      <c r="G118" s="2">
        <v>14195.9002334749</v>
      </c>
    </row>
    <row r="119" spans="2:7" x14ac:dyDescent="0.35">
      <c r="B119" s="3" t="s">
        <v>113</v>
      </c>
      <c r="C119" s="3" t="s">
        <v>132</v>
      </c>
      <c r="D119" s="3"/>
      <c r="E119" s="3">
        <v>0</v>
      </c>
      <c r="F119" s="3">
        <v>31.031771899999999</v>
      </c>
      <c r="G119" s="3">
        <v>31.031771899999999</v>
      </c>
    </row>
    <row r="120" spans="2:7" x14ac:dyDescent="0.35">
      <c r="B120" s="2" t="s">
        <v>121</v>
      </c>
      <c r="C120" s="2" t="s">
        <v>73</v>
      </c>
      <c r="D120" s="2">
        <v>1</v>
      </c>
      <c r="E120" s="2">
        <v>0</v>
      </c>
      <c r="F120" s="2">
        <v>92975.324920725747</v>
      </c>
      <c r="G120" s="2">
        <v>92975.324920725747</v>
      </c>
    </row>
    <row r="121" spans="2:7" x14ac:dyDescent="0.35">
      <c r="B121" s="3" t="s">
        <v>121</v>
      </c>
      <c r="C121" s="3" t="s">
        <v>71</v>
      </c>
      <c r="D121" s="3"/>
      <c r="E121" s="3">
        <v>0</v>
      </c>
      <c r="F121" s="3">
        <v>1590.053921971253</v>
      </c>
      <c r="G121" s="3">
        <v>1590.053921971253</v>
      </c>
    </row>
    <row r="122" spans="2:7" x14ac:dyDescent="0.35">
      <c r="B122" s="2" t="s">
        <v>121</v>
      </c>
      <c r="C122" s="2" t="s">
        <v>77</v>
      </c>
      <c r="D122" s="2">
        <v>1</v>
      </c>
      <c r="E122" s="2">
        <v>0</v>
      </c>
      <c r="F122" s="2">
        <v>2041.319508196721</v>
      </c>
      <c r="G122" s="2">
        <v>2041.319508196721</v>
      </c>
    </row>
    <row r="123" spans="2:7" x14ac:dyDescent="0.35">
      <c r="B123" s="3" t="s">
        <v>121</v>
      </c>
      <c r="C123" s="3" t="s">
        <v>64</v>
      </c>
      <c r="D123" s="3">
        <v>1</v>
      </c>
      <c r="E123" s="3">
        <v>0</v>
      </c>
      <c r="F123" s="3">
        <v>8468.7469571428519</v>
      </c>
      <c r="G123" s="3">
        <v>8468.7469571428519</v>
      </c>
    </row>
    <row r="124" spans="2:7" x14ac:dyDescent="0.35">
      <c r="B124" s="2" t="s">
        <v>121</v>
      </c>
      <c r="C124" s="2" t="s">
        <v>132</v>
      </c>
      <c r="D124" s="2"/>
      <c r="E124" s="2">
        <v>0</v>
      </c>
      <c r="F124" s="2">
        <v>310.49417719466118</v>
      </c>
      <c r="G124" s="2">
        <v>310.49417719466118</v>
      </c>
    </row>
    <row r="125" spans="2:7" x14ac:dyDescent="0.35">
      <c r="B125" s="3" t="s">
        <v>123</v>
      </c>
      <c r="C125" s="3" t="s">
        <v>71</v>
      </c>
      <c r="D125" s="3"/>
      <c r="E125" s="3">
        <v>0</v>
      </c>
      <c r="F125" s="3">
        <v>1537.38</v>
      </c>
      <c r="G125" s="3">
        <v>1537.38</v>
      </c>
    </row>
    <row r="126" spans="2:7" x14ac:dyDescent="0.35">
      <c r="B126" s="2" t="s">
        <v>123</v>
      </c>
      <c r="C126" s="2" t="s">
        <v>77</v>
      </c>
      <c r="D126" s="2">
        <v>1</v>
      </c>
      <c r="E126" s="2">
        <v>0</v>
      </c>
      <c r="F126" s="2">
        <v>262.75200000000001</v>
      </c>
      <c r="G126" s="2">
        <v>262.75200000000001</v>
      </c>
    </row>
    <row r="127" spans="2:7" x14ac:dyDescent="0.35">
      <c r="B127" s="3" t="s">
        <v>123</v>
      </c>
      <c r="C127" s="3" t="s">
        <v>132</v>
      </c>
      <c r="D127" s="3"/>
      <c r="E127" s="3">
        <v>0</v>
      </c>
      <c r="F127" s="3">
        <v>9.2730051999999965</v>
      </c>
      <c r="G127" s="3">
        <v>9.2730051999999965</v>
      </c>
    </row>
    <row r="128" spans="2:7" x14ac:dyDescent="0.35">
      <c r="B128" s="2" t="s">
        <v>80</v>
      </c>
      <c r="C128" s="2" t="s">
        <v>73</v>
      </c>
      <c r="D128" s="2">
        <v>8</v>
      </c>
      <c r="E128" s="2">
        <v>0</v>
      </c>
      <c r="F128" s="2">
        <v>478901.33529867278</v>
      </c>
      <c r="G128" s="2">
        <v>478901.33529867278</v>
      </c>
    </row>
    <row r="129" spans="2:7" x14ac:dyDescent="0.35">
      <c r="B129" s="3" t="s">
        <v>80</v>
      </c>
      <c r="C129" s="3" t="s">
        <v>71</v>
      </c>
      <c r="D129" s="3"/>
      <c r="E129" s="3">
        <v>0</v>
      </c>
      <c r="F129" s="3">
        <v>17718.938538332121</v>
      </c>
      <c r="G129" s="3">
        <v>17718.938538332121</v>
      </c>
    </row>
    <row r="130" spans="2:7" x14ac:dyDescent="0.35">
      <c r="B130" s="2" t="s">
        <v>80</v>
      </c>
      <c r="C130" s="2" t="s">
        <v>77</v>
      </c>
      <c r="D130" s="2">
        <v>6</v>
      </c>
      <c r="E130" s="2">
        <v>0</v>
      </c>
      <c r="F130" s="2">
        <v>14519.066647957259</v>
      </c>
      <c r="G130" s="2">
        <v>14519.066647957259</v>
      </c>
    </row>
    <row r="131" spans="2:7" x14ac:dyDescent="0.35">
      <c r="B131" s="3" t="s">
        <v>80</v>
      </c>
      <c r="C131" s="3" t="s">
        <v>64</v>
      </c>
      <c r="D131" s="3">
        <v>3</v>
      </c>
      <c r="E131" s="3">
        <v>2247.849056603774</v>
      </c>
      <c r="F131" s="3">
        <v>64050.711006967722</v>
      </c>
      <c r="G131" s="3">
        <v>66298.560063571495</v>
      </c>
    </row>
    <row r="132" spans="2:7" x14ac:dyDescent="0.35">
      <c r="B132" s="2" t="s">
        <v>80</v>
      </c>
      <c r="C132" s="2" t="s">
        <v>135</v>
      </c>
      <c r="D132" s="2"/>
      <c r="E132" s="2">
        <v>38.76</v>
      </c>
      <c r="F132" s="2">
        <v>0</v>
      </c>
      <c r="G132" s="2">
        <v>38.76</v>
      </c>
    </row>
    <row r="133" spans="2:7" x14ac:dyDescent="0.35">
      <c r="B133" s="3" t="s">
        <v>80</v>
      </c>
      <c r="C133" s="3" t="s">
        <v>132</v>
      </c>
      <c r="D133" s="3"/>
      <c r="E133" s="3">
        <v>523.20226415094351</v>
      </c>
      <c r="F133" s="3">
        <v>33831.577674174638</v>
      </c>
      <c r="G133" s="3">
        <v>34354.779938325577</v>
      </c>
    </row>
    <row r="134" spans="2:7" x14ac:dyDescent="0.35">
      <c r="B134" s="2" t="s">
        <v>112</v>
      </c>
      <c r="C134" s="2" t="s">
        <v>73</v>
      </c>
      <c r="D134" s="2">
        <v>3</v>
      </c>
      <c r="E134" s="2">
        <v>0</v>
      </c>
      <c r="F134" s="2">
        <v>125821.24751667721</v>
      </c>
      <c r="G134" s="2">
        <v>125821.24751667721</v>
      </c>
    </row>
    <row r="135" spans="2:7" x14ac:dyDescent="0.35">
      <c r="B135" s="3" t="s">
        <v>112</v>
      </c>
      <c r="C135" s="3" t="s">
        <v>71</v>
      </c>
      <c r="D135" s="3"/>
      <c r="E135" s="3">
        <v>0</v>
      </c>
      <c r="F135" s="3">
        <v>23801.847997985551</v>
      </c>
      <c r="G135" s="3">
        <v>23801.847997985551</v>
      </c>
    </row>
    <row r="136" spans="2:7" x14ac:dyDescent="0.35">
      <c r="B136" s="2" t="s">
        <v>112</v>
      </c>
      <c r="C136" s="2" t="s">
        <v>77</v>
      </c>
      <c r="D136" s="2">
        <v>3</v>
      </c>
      <c r="E136" s="2">
        <v>0</v>
      </c>
      <c r="F136" s="2">
        <v>9014.1477819383254</v>
      </c>
      <c r="G136" s="2">
        <v>9014.1477819383254</v>
      </c>
    </row>
    <row r="137" spans="2:7" x14ac:dyDescent="0.35">
      <c r="B137" s="3" t="s">
        <v>112</v>
      </c>
      <c r="C137" s="3" t="s">
        <v>68</v>
      </c>
      <c r="D137" s="3">
        <v>3</v>
      </c>
      <c r="E137" s="3">
        <v>0</v>
      </c>
      <c r="F137" s="3">
        <v>14390.364620234821</v>
      </c>
      <c r="G137" s="3">
        <v>14390.364620234821</v>
      </c>
    </row>
    <row r="138" spans="2:7" x14ac:dyDescent="0.35">
      <c r="B138" s="2" t="s">
        <v>112</v>
      </c>
      <c r="C138" s="2" t="s">
        <v>135</v>
      </c>
      <c r="D138" s="2"/>
      <c r="E138" s="2">
        <v>19.8</v>
      </c>
      <c r="F138" s="2">
        <v>0</v>
      </c>
      <c r="G138" s="2">
        <v>19.8</v>
      </c>
    </row>
    <row r="139" spans="2:7" x14ac:dyDescent="0.35">
      <c r="B139" s="3" t="s">
        <v>112</v>
      </c>
      <c r="C139" s="3" t="s">
        <v>132</v>
      </c>
      <c r="D139" s="3"/>
      <c r="E139" s="3">
        <v>609.59773584905679</v>
      </c>
      <c r="F139" s="3">
        <v>528.73979250000014</v>
      </c>
      <c r="G139" s="3">
        <v>1138.337528349057</v>
      </c>
    </row>
    <row r="140" spans="2:7" x14ac:dyDescent="0.35">
      <c r="B140" s="2" t="s">
        <v>112</v>
      </c>
      <c r="C140" s="2" t="s">
        <v>74</v>
      </c>
      <c r="D140" s="2">
        <v>1</v>
      </c>
      <c r="E140" s="2">
        <v>505.76603773584912</v>
      </c>
      <c r="F140" s="2">
        <v>0</v>
      </c>
      <c r="G140" s="2">
        <v>505.76603773584912</v>
      </c>
    </row>
    <row r="141" spans="2:7" x14ac:dyDescent="0.35">
      <c r="B141" s="3" t="s">
        <v>125</v>
      </c>
      <c r="C141" s="3" t="s">
        <v>73</v>
      </c>
      <c r="D141" s="3">
        <v>1</v>
      </c>
      <c r="E141" s="3">
        <v>0</v>
      </c>
      <c r="F141" s="3">
        <v>12334.558823529411</v>
      </c>
      <c r="G141" s="3">
        <v>12334.558823529411</v>
      </c>
    </row>
    <row r="142" spans="2:7" x14ac:dyDescent="0.35">
      <c r="B142" s="2" t="s">
        <v>125</v>
      </c>
      <c r="C142" s="2" t="s">
        <v>71</v>
      </c>
      <c r="D142" s="2"/>
      <c r="E142" s="2">
        <v>786.74716981132087</v>
      </c>
      <c r="F142" s="2">
        <v>6190.601232</v>
      </c>
      <c r="G142" s="2">
        <v>6977.3484018113213</v>
      </c>
    </row>
    <row r="143" spans="2:7" x14ac:dyDescent="0.35">
      <c r="B143" s="3" t="s">
        <v>125</v>
      </c>
      <c r="C143" s="3" t="s">
        <v>135</v>
      </c>
      <c r="D143" s="3"/>
      <c r="E143" s="3">
        <v>442.14</v>
      </c>
      <c r="F143" s="3">
        <v>0</v>
      </c>
      <c r="G143" s="3">
        <v>442.14</v>
      </c>
    </row>
    <row r="144" spans="2:7" x14ac:dyDescent="0.35">
      <c r="B144" s="2" t="s">
        <v>125</v>
      </c>
      <c r="C144" s="2" t="s">
        <v>132</v>
      </c>
      <c r="D144" s="2"/>
      <c r="E144" s="2">
        <v>7.4298113207547658</v>
      </c>
      <c r="F144" s="2">
        <v>468</v>
      </c>
      <c r="G144" s="2">
        <v>475.42981132075482</v>
      </c>
    </row>
    <row r="145" spans="2:7" x14ac:dyDescent="0.35">
      <c r="B145" s="3" t="s">
        <v>125</v>
      </c>
      <c r="C145" s="3" t="s">
        <v>65</v>
      </c>
      <c r="D145" s="3"/>
      <c r="E145" s="3">
        <v>320.31849056603778</v>
      </c>
      <c r="F145" s="3">
        <v>0</v>
      </c>
      <c r="G145" s="3">
        <v>320.31849056603778</v>
      </c>
    </row>
    <row r="146" spans="2:7" x14ac:dyDescent="0.35">
      <c r="B146" s="2" t="s">
        <v>82</v>
      </c>
      <c r="C146" s="2" t="s">
        <v>73</v>
      </c>
      <c r="D146" s="2">
        <v>7</v>
      </c>
      <c r="E146" s="2">
        <v>0</v>
      </c>
      <c r="F146" s="2">
        <v>308914.67790219712</v>
      </c>
      <c r="G146" s="2">
        <v>308914.67790219712</v>
      </c>
    </row>
    <row r="147" spans="2:7" x14ac:dyDescent="0.35">
      <c r="B147" s="3" t="s">
        <v>82</v>
      </c>
      <c r="C147" s="3" t="s">
        <v>71</v>
      </c>
      <c r="D147" s="3"/>
      <c r="E147" s="3">
        <v>0</v>
      </c>
      <c r="F147" s="3">
        <v>115194.35778555719</v>
      </c>
      <c r="G147" s="3">
        <v>115194.35778555719</v>
      </c>
    </row>
    <row r="148" spans="2:7" x14ac:dyDescent="0.35">
      <c r="B148" s="2" t="s">
        <v>82</v>
      </c>
      <c r="C148" s="2" t="s">
        <v>77</v>
      </c>
      <c r="D148" s="2">
        <v>5</v>
      </c>
      <c r="E148" s="2">
        <v>0</v>
      </c>
      <c r="F148" s="2">
        <v>13097.010374100721</v>
      </c>
      <c r="G148" s="2">
        <v>13097.010374100721</v>
      </c>
    </row>
    <row r="149" spans="2:7" x14ac:dyDescent="0.35">
      <c r="B149" s="3" t="s">
        <v>82</v>
      </c>
      <c r="C149" s="3" t="s">
        <v>64</v>
      </c>
      <c r="D149" s="3">
        <v>3</v>
      </c>
      <c r="E149" s="3">
        <v>0</v>
      </c>
      <c r="F149" s="3">
        <v>118380.17016666671</v>
      </c>
      <c r="G149" s="3">
        <v>118380.17016666671</v>
      </c>
    </row>
    <row r="150" spans="2:7" x14ac:dyDescent="0.35">
      <c r="B150" s="2" t="s">
        <v>82</v>
      </c>
      <c r="C150" s="2" t="s">
        <v>135</v>
      </c>
      <c r="D150" s="2"/>
      <c r="E150" s="2">
        <v>628.65</v>
      </c>
      <c r="F150" s="2">
        <v>0</v>
      </c>
      <c r="G150" s="2">
        <v>628.65</v>
      </c>
    </row>
    <row r="151" spans="2:7" x14ac:dyDescent="0.35">
      <c r="B151" s="3" t="s">
        <v>82</v>
      </c>
      <c r="C151" s="3" t="s">
        <v>132</v>
      </c>
      <c r="D151" s="3"/>
      <c r="E151" s="3">
        <v>76.837426415094455</v>
      </c>
      <c r="F151" s="3">
        <v>12639.797906399999</v>
      </c>
      <c r="G151" s="3">
        <v>12716.635332815091</v>
      </c>
    </row>
    <row r="152" spans="2:7" x14ac:dyDescent="0.35">
      <c r="B152" s="2" t="s">
        <v>82</v>
      </c>
      <c r="C152" s="2" t="s">
        <v>65</v>
      </c>
      <c r="D152" s="2"/>
      <c r="E152" s="2">
        <v>56.196226415094337</v>
      </c>
      <c r="F152" s="2">
        <v>0</v>
      </c>
      <c r="G152" s="2">
        <v>56.196226415094337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A1815-EA19-457D-892B-162300435491}">
  <dimension ref="A2:N94"/>
  <sheetViews>
    <sheetView zoomScale="67" zoomScaleNormal="60" workbookViewId="0">
      <selection activeCell="B13" sqref="B13"/>
    </sheetView>
  </sheetViews>
  <sheetFormatPr baseColWidth="10" defaultRowHeight="14.5" x14ac:dyDescent="0.35"/>
  <cols>
    <col min="1" max="1" width="22.453125" bestFit="1" customWidth="1"/>
    <col min="2" max="2" width="28.26953125" bestFit="1" customWidth="1"/>
    <col min="3" max="3" width="28.1796875" bestFit="1" customWidth="1"/>
    <col min="4" max="4" width="24.36328125" bestFit="1" customWidth="1"/>
    <col min="5" max="5" width="12.26953125" bestFit="1" customWidth="1"/>
    <col min="6" max="6" width="13.7265625" bestFit="1" customWidth="1"/>
    <col min="7" max="7" width="12.26953125" bestFit="1" customWidth="1"/>
    <col min="8" max="8" width="8.1796875" bestFit="1" customWidth="1"/>
    <col min="9" max="9" width="29.453125" bestFit="1" customWidth="1"/>
    <col min="10" max="11" width="12.26953125" bestFit="1" customWidth="1"/>
    <col min="12" max="12" width="14.90625" bestFit="1" customWidth="1"/>
    <col min="13" max="13" width="16.54296875" bestFit="1" customWidth="1"/>
    <col min="14" max="14" width="12.26953125" bestFit="1" customWidth="1"/>
    <col min="15" max="16" width="12" bestFit="1" customWidth="1"/>
    <col min="17" max="17" width="11" bestFit="1" customWidth="1"/>
    <col min="18" max="22" width="12" bestFit="1" customWidth="1"/>
    <col min="23" max="23" width="11" bestFit="1" customWidth="1"/>
    <col min="24" max="29" width="12" bestFit="1" customWidth="1"/>
    <col min="30" max="30" width="14.26953125" bestFit="1" customWidth="1"/>
    <col min="31" max="31" width="12" bestFit="1" customWidth="1"/>
    <col min="32" max="34" width="11.81640625" bestFit="1" customWidth="1"/>
    <col min="35" max="35" width="6.81640625" bestFit="1" customWidth="1"/>
    <col min="36" max="36" width="10.81640625" bestFit="1" customWidth="1"/>
    <col min="37" max="41" width="11.81640625" bestFit="1" customWidth="1"/>
    <col min="42" max="42" width="7.81640625" bestFit="1" customWidth="1"/>
    <col min="43" max="45" width="11.81640625" bestFit="1" customWidth="1"/>
    <col min="46" max="46" width="11.7265625" bestFit="1" customWidth="1"/>
    <col min="47" max="47" width="15.08984375" bestFit="1" customWidth="1"/>
    <col min="48" max="48" width="7.6328125" bestFit="1" customWidth="1"/>
    <col min="49" max="49" width="10.08984375" bestFit="1" customWidth="1"/>
    <col min="50" max="50" width="13.6328125" bestFit="1" customWidth="1"/>
    <col min="51" max="51" width="21.26953125" bestFit="1" customWidth="1"/>
    <col min="52" max="52" width="10.6328125" bestFit="1" customWidth="1"/>
    <col min="53" max="53" width="13.08984375" bestFit="1" customWidth="1"/>
    <col min="54" max="54" width="4.6328125" bestFit="1" customWidth="1"/>
    <col min="55" max="55" width="7.54296875" bestFit="1" customWidth="1"/>
    <col min="56" max="56" width="13.6328125" bestFit="1" customWidth="1"/>
    <col min="57" max="57" width="21.26953125" bestFit="1" customWidth="1"/>
    <col min="58" max="58" width="8.6328125" bestFit="1" customWidth="1"/>
    <col min="59" max="59" width="11.08984375" bestFit="1" customWidth="1"/>
    <col min="60" max="60" width="8.6328125" bestFit="1" customWidth="1"/>
    <col min="61" max="61" width="11.08984375" bestFit="1" customWidth="1"/>
    <col min="62" max="62" width="13.6328125" bestFit="1" customWidth="1"/>
    <col min="63" max="63" width="16.1796875" bestFit="1" customWidth="1"/>
    <col min="64" max="64" width="9.6328125" bestFit="1" customWidth="1"/>
    <col min="65" max="65" width="12.08984375" bestFit="1" customWidth="1"/>
    <col min="66" max="66" width="13.6328125" bestFit="1" customWidth="1"/>
    <col min="67" max="67" width="21.26953125" bestFit="1" customWidth="1"/>
    <col min="68" max="68" width="13.6328125" bestFit="1" customWidth="1"/>
    <col min="69" max="69" width="16.1796875" bestFit="1" customWidth="1"/>
    <col min="70" max="70" width="13.6328125" bestFit="1" customWidth="1"/>
    <col min="71" max="71" width="16.1796875" bestFit="1" customWidth="1"/>
    <col min="72" max="72" width="11.81640625" bestFit="1" customWidth="1"/>
    <col min="73" max="73" width="8.54296875" bestFit="1" customWidth="1"/>
    <col min="74" max="74" width="13.6328125" bestFit="1" customWidth="1"/>
    <col min="75" max="75" width="16.1796875" bestFit="1" customWidth="1"/>
    <col min="76" max="76" width="13.6328125" bestFit="1" customWidth="1"/>
    <col min="77" max="77" width="16.1796875" bestFit="1" customWidth="1"/>
    <col min="78" max="78" width="13.6328125" bestFit="1" customWidth="1"/>
    <col min="79" max="79" width="16.1796875" bestFit="1" customWidth="1"/>
    <col min="80" max="80" width="13.6328125" bestFit="1" customWidth="1"/>
    <col min="81" max="81" width="17.1796875" bestFit="1" customWidth="1"/>
    <col min="82" max="82" width="9.6328125" bestFit="1" customWidth="1"/>
    <col min="83" max="83" width="12.08984375" bestFit="1" customWidth="1"/>
    <col min="84" max="84" width="13.6328125" bestFit="1" customWidth="1"/>
    <col min="85" max="85" width="21.26953125" bestFit="1" customWidth="1"/>
    <col min="86" max="86" width="13.6328125" bestFit="1" customWidth="1"/>
    <col min="87" max="87" width="21.26953125" bestFit="1" customWidth="1"/>
    <col min="88" max="88" width="13.6328125" bestFit="1" customWidth="1"/>
    <col min="89" max="89" width="21.26953125" bestFit="1" customWidth="1"/>
    <col min="90" max="90" width="13.6328125" bestFit="1" customWidth="1"/>
    <col min="91" max="91" width="21.26953125" bestFit="1" customWidth="1"/>
    <col min="92" max="92" width="10.6328125" bestFit="1" customWidth="1"/>
    <col min="93" max="93" width="13.08984375" bestFit="1" customWidth="1"/>
    <col min="94" max="94" width="13.6328125" bestFit="1" customWidth="1"/>
    <col min="95" max="95" width="21.26953125" bestFit="1" customWidth="1"/>
    <col min="96" max="96" width="13.6328125" bestFit="1" customWidth="1"/>
    <col min="97" max="97" width="21.26953125" bestFit="1" customWidth="1"/>
    <col min="98" max="98" width="11.6328125" bestFit="1" customWidth="1"/>
    <col min="99" max="99" width="14.08984375" bestFit="1" customWidth="1"/>
    <col min="100" max="100" width="13.6328125" bestFit="1" customWidth="1"/>
    <col min="101" max="101" width="21.26953125" bestFit="1" customWidth="1"/>
    <col min="102" max="102" width="11.6328125" bestFit="1" customWidth="1"/>
    <col min="103" max="103" width="14.08984375" bestFit="1" customWidth="1"/>
    <col min="104" max="104" width="13.6328125" bestFit="1" customWidth="1"/>
    <col min="105" max="105" width="17.1796875" bestFit="1" customWidth="1"/>
    <col min="106" max="106" width="12.6328125" bestFit="1" customWidth="1"/>
    <col min="107" max="107" width="15.08984375" bestFit="1" customWidth="1"/>
    <col min="108" max="108" width="13.6328125" bestFit="1" customWidth="1"/>
    <col min="109" max="109" width="16.1796875" bestFit="1" customWidth="1"/>
    <col min="110" max="110" width="13.6328125" bestFit="1" customWidth="1"/>
    <col min="111" max="111" width="21.26953125" bestFit="1" customWidth="1"/>
    <col min="112" max="112" width="13.6328125" bestFit="1" customWidth="1"/>
    <col min="113" max="113" width="16.1796875" bestFit="1" customWidth="1"/>
    <col min="114" max="114" width="13.6328125" bestFit="1" customWidth="1"/>
    <col min="115" max="115" width="21.26953125" bestFit="1" customWidth="1"/>
    <col min="116" max="116" width="11.6328125" bestFit="1" customWidth="1"/>
    <col min="117" max="117" width="14.08984375" bestFit="1" customWidth="1"/>
    <col min="118" max="118" width="13.6328125" bestFit="1" customWidth="1"/>
    <col min="119" max="119" width="21.26953125" bestFit="1" customWidth="1"/>
    <col min="120" max="120" width="12.6328125" bestFit="1" customWidth="1"/>
    <col min="121" max="121" width="21.26953125" bestFit="1" customWidth="1"/>
    <col min="122" max="122" width="11.6328125" bestFit="1" customWidth="1"/>
    <col min="123" max="123" width="14.08984375" bestFit="1" customWidth="1"/>
    <col min="124" max="124" width="13.6328125" bestFit="1" customWidth="1"/>
    <col min="125" max="125" width="16.1796875" bestFit="1" customWidth="1"/>
    <col min="126" max="126" width="12.6328125" bestFit="1" customWidth="1"/>
    <col min="127" max="127" width="21.26953125" bestFit="1" customWidth="1"/>
    <col min="128" max="128" width="13.6328125" bestFit="1" customWidth="1"/>
    <col min="129" max="129" width="21.26953125" bestFit="1" customWidth="1"/>
    <col min="130" max="130" width="13.6328125" bestFit="1" customWidth="1"/>
    <col min="131" max="131" width="21.26953125" bestFit="1" customWidth="1"/>
    <col min="132" max="132" width="13.6328125" bestFit="1" customWidth="1"/>
    <col min="133" max="133" width="18.1796875" bestFit="1" customWidth="1"/>
    <col min="134" max="134" width="13.6328125" bestFit="1" customWidth="1"/>
    <col min="135" max="135" width="21.26953125" bestFit="1" customWidth="1"/>
    <col min="136" max="136" width="13.6328125" bestFit="1" customWidth="1"/>
    <col min="137" max="137" width="16.1796875" bestFit="1" customWidth="1"/>
    <col min="138" max="138" width="13.6328125" bestFit="1" customWidth="1"/>
    <col min="139" max="139" width="21.26953125" bestFit="1" customWidth="1"/>
    <col min="140" max="140" width="13.6328125" bestFit="1" customWidth="1"/>
    <col min="141" max="141" width="21.26953125" bestFit="1" customWidth="1"/>
    <col min="142" max="142" width="13.6328125" bestFit="1" customWidth="1"/>
    <col min="143" max="143" width="21.26953125" bestFit="1" customWidth="1"/>
    <col min="144" max="144" width="13.6328125" bestFit="1" customWidth="1"/>
    <col min="145" max="145" width="21.26953125" bestFit="1" customWidth="1"/>
    <col min="146" max="146" width="13.6328125" bestFit="1" customWidth="1"/>
    <col min="147" max="147" width="21.26953125" bestFit="1" customWidth="1"/>
    <col min="148" max="148" width="13.6328125" bestFit="1" customWidth="1"/>
    <col min="149" max="149" width="21.26953125" bestFit="1" customWidth="1"/>
    <col min="150" max="150" width="13.6328125" bestFit="1" customWidth="1"/>
    <col min="151" max="151" width="17.1796875" bestFit="1" customWidth="1"/>
    <col min="152" max="152" width="12.6328125" bestFit="1" customWidth="1"/>
    <col min="153" max="153" width="21.26953125" bestFit="1" customWidth="1"/>
    <col min="154" max="154" width="11.6328125" bestFit="1" customWidth="1"/>
    <col min="155" max="155" width="21.26953125" bestFit="1" customWidth="1"/>
    <col min="156" max="156" width="11.6328125" bestFit="1" customWidth="1"/>
    <col min="157" max="157" width="19.1796875" bestFit="1" customWidth="1"/>
    <col min="158" max="158" width="13.6328125" bestFit="1" customWidth="1"/>
    <col min="159" max="159" width="21.26953125" bestFit="1" customWidth="1"/>
    <col min="160" max="160" width="13.6328125" bestFit="1" customWidth="1"/>
    <col min="161" max="161" width="21.26953125" bestFit="1" customWidth="1"/>
    <col min="162" max="162" width="13.6328125" bestFit="1" customWidth="1"/>
    <col min="163" max="163" width="21.26953125" bestFit="1" customWidth="1"/>
    <col min="164" max="164" width="13.6328125" bestFit="1" customWidth="1"/>
    <col min="165" max="165" width="21.26953125" bestFit="1" customWidth="1"/>
    <col min="166" max="166" width="13.6328125" bestFit="1" customWidth="1"/>
    <col min="167" max="167" width="21.26953125" bestFit="1" customWidth="1"/>
    <col min="168" max="168" width="13.6328125" bestFit="1" customWidth="1"/>
    <col min="169" max="169" width="21.26953125" bestFit="1" customWidth="1"/>
    <col min="170" max="170" width="13.6328125" bestFit="1" customWidth="1"/>
    <col min="171" max="171" width="21.26953125" bestFit="1" customWidth="1"/>
    <col min="172" max="172" width="11.6328125" bestFit="1" customWidth="1"/>
    <col min="173" max="173" width="14.08984375" bestFit="1" customWidth="1"/>
    <col min="174" max="174" width="13.6328125" bestFit="1" customWidth="1"/>
    <col min="175" max="175" width="18.1796875" bestFit="1" customWidth="1"/>
    <col min="176" max="176" width="13.6328125" bestFit="1" customWidth="1"/>
    <col min="177" max="177" width="21.26953125" bestFit="1" customWidth="1"/>
    <col min="178" max="178" width="13.6328125" bestFit="1" customWidth="1"/>
    <col min="179" max="179" width="21.26953125" bestFit="1" customWidth="1"/>
    <col min="180" max="180" width="12.6328125" bestFit="1" customWidth="1"/>
    <col min="181" max="181" width="21.26953125" bestFit="1" customWidth="1"/>
    <col min="182" max="182" width="13.6328125" bestFit="1" customWidth="1"/>
    <col min="183" max="183" width="17.1796875" bestFit="1" customWidth="1"/>
    <col min="184" max="184" width="13.6328125" bestFit="1" customWidth="1"/>
    <col min="185" max="185" width="21.26953125" bestFit="1" customWidth="1"/>
    <col min="186" max="186" width="10.6328125" bestFit="1" customWidth="1"/>
    <col min="187" max="187" width="13.08984375" bestFit="1" customWidth="1"/>
    <col min="188" max="188" width="13.6328125" bestFit="1" customWidth="1"/>
    <col min="189" max="189" width="17.1796875" bestFit="1" customWidth="1"/>
    <col min="190" max="190" width="13.6328125" bestFit="1" customWidth="1"/>
    <col min="191" max="191" width="21.26953125" bestFit="1" customWidth="1"/>
    <col min="192" max="192" width="13.6328125" bestFit="1" customWidth="1"/>
    <col min="193" max="193" width="21.26953125" bestFit="1" customWidth="1"/>
    <col min="194" max="194" width="13.6328125" bestFit="1" customWidth="1"/>
    <col min="195" max="195" width="21.26953125" bestFit="1" customWidth="1"/>
    <col min="196" max="196" width="13.6328125" bestFit="1" customWidth="1"/>
    <col min="197" max="197" width="21.26953125" bestFit="1" customWidth="1"/>
    <col min="198" max="198" width="12.6328125" bestFit="1" customWidth="1"/>
    <col min="199" max="199" width="15.08984375" bestFit="1" customWidth="1"/>
    <col min="200" max="200" width="13.6328125" bestFit="1" customWidth="1"/>
    <col min="201" max="201" width="16.1796875" bestFit="1" customWidth="1"/>
    <col min="202" max="202" width="13.6328125" bestFit="1" customWidth="1"/>
    <col min="203" max="203" width="21.26953125" bestFit="1" customWidth="1"/>
    <col min="204" max="204" width="13.6328125" bestFit="1" customWidth="1"/>
    <col min="205" max="205" width="18.1796875" bestFit="1" customWidth="1"/>
    <col min="206" max="206" width="13.6328125" bestFit="1" customWidth="1"/>
    <col min="207" max="207" width="17.1796875" bestFit="1" customWidth="1"/>
    <col min="208" max="208" width="12.6328125" bestFit="1" customWidth="1"/>
    <col min="209" max="209" width="21.26953125" bestFit="1" customWidth="1"/>
    <col min="210" max="210" width="11.6328125" bestFit="1" customWidth="1"/>
    <col min="211" max="211" width="14.08984375" bestFit="1" customWidth="1"/>
    <col min="212" max="212" width="7.6328125" bestFit="1" customWidth="1"/>
    <col min="213" max="213" width="10.54296875" bestFit="1" customWidth="1"/>
    <col min="214" max="214" width="13.6328125" bestFit="1" customWidth="1"/>
    <col min="215" max="215" width="21.26953125" bestFit="1" customWidth="1"/>
    <col min="216" max="216" width="13.6328125" bestFit="1" customWidth="1"/>
    <col min="217" max="217" width="21.26953125" bestFit="1" customWidth="1"/>
    <col min="218" max="218" width="13.6328125" bestFit="1" customWidth="1"/>
    <col min="219" max="219" width="21.26953125" bestFit="1" customWidth="1"/>
    <col min="220" max="220" width="13.6328125" bestFit="1" customWidth="1"/>
    <col min="221" max="221" width="21.26953125" bestFit="1" customWidth="1"/>
    <col min="222" max="222" width="13.6328125" bestFit="1" customWidth="1"/>
    <col min="223" max="223" width="21.26953125" bestFit="1" customWidth="1"/>
    <col min="224" max="224" width="13.6328125" bestFit="1" customWidth="1"/>
    <col min="225" max="225" width="21.26953125" bestFit="1" customWidth="1"/>
    <col min="226" max="226" width="13.6328125" bestFit="1" customWidth="1"/>
    <col min="227" max="227" width="17.1796875" bestFit="1" customWidth="1"/>
    <col min="228" max="228" width="13.6328125" bestFit="1" customWidth="1"/>
    <col min="229" max="229" width="21.26953125" bestFit="1" customWidth="1"/>
    <col min="230" max="230" width="13.6328125" bestFit="1" customWidth="1"/>
    <col min="231" max="231" width="16.1796875" bestFit="1" customWidth="1"/>
    <col min="232" max="232" width="13.6328125" bestFit="1" customWidth="1"/>
    <col min="233" max="233" width="18.1796875" bestFit="1" customWidth="1"/>
    <col min="234" max="234" width="13.6328125" bestFit="1" customWidth="1"/>
    <col min="235" max="235" width="21.26953125" bestFit="1" customWidth="1"/>
    <col min="236" max="236" width="13.6328125" bestFit="1" customWidth="1"/>
    <col min="237" max="237" width="21.26953125" bestFit="1" customWidth="1"/>
    <col min="238" max="238" width="13.6328125" bestFit="1" customWidth="1"/>
    <col min="239" max="239" width="21.26953125" bestFit="1" customWidth="1"/>
    <col min="240" max="240" width="12.6328125" bestFit="1" customWidth="1"/>
    <col min="241" max="241" width="21.26953125" bestFit="1" customWidth="1"/>
    <col min="242" max="242" width="13.6328125" bestFit="1" customWidth="1"/>
    <col min="243" max="243" width="21.26953125" bestFit="1" customWidth="1"/>
    <col min="244" max="244" width="13.6328125" bestFit="1" customWidth="1"/>
    <col min="245" max="245" width="21.26953125" bestFit="1" customWidth="1"/>
    <col min="246" max="246" width="13.6328125" bestFit="1" customWidth="1"/>
    <col min="247" max="247" width="21.26953125" bestFit="1" customWidth="1"/>
    <col min="248" max="248" width="13.6328125" bestFit="1" customWidth="1"/>
    <col min="249" max="249" width="16.1796875" bestFit="1" customWidth="1"/>
    <col min="250" max="250" width="13.6328125" bestFit="1" customWidth="1"/>
    <col min="251" max="251" width="21.26953125" bestFit="1" customWidth="1"/>
    <col min="252" max="252" width="13.6328125" bestFit="1" customWidth="1"/>
    <col min="253" max="253" width="21.26953125" bestFit="1" customWidth="1"/>
    <col min="254" max="254" width="13.6328125" bestFit="1" customWidth="1"/>
    <col min="255" max="255" width="21.26953125" bestFit="1" customWidth="1"/>
    <col min="256" max="256" width="13.6328125" bestFit="1" customWidth="1"/>
    <col min="257" max="257" width="21.26953125" bestFit="1" customWidth="1"/>
    <col min="258" max="258" width="13.6328125" bestFit="1" customWidth="1"/>
    <col min="259" max="259" width="21.26953125" bestFit="1" customWidth="1"/>
    <col min="260" max="260" width="13.6328125" bestFit="1" customWidth="1"/>
    <col min="261" max="261" width="21.26953125" bestFit="1" customWidth="1"/>
    <col min="262" max="262" width="11.7265625" bestFit="1" customWidth="1"/>
  </cols>
  <sheetData>
    <row r="2" spans="1:5" x14ac:dyDescent="0.35">
      <c r="A2" s="4" t="s">
        <v>0</v>
      </c>
      <c r="B2" t="s">
        <v>80</v>
      </c>
    </row>
    <row r="4" spans="1:5" x14ac:dyDescent="0.35">
      <c r="A4" s="4" t="s">
        <v>45</v>
      </c>
      <c r="B4" t="s">
        <v>93</v>
      </c>
      <c r="C4" t="s">
        <v>131</v>
      </c>
      <c r="D4" t="s">
        <v>47</v>
      </c>
    </row>
    <row r="5" spans="1:5" x14ac:dyDescent="0.35">
      <c r="A5" s="5" t="s">
        <v>73</v>
      </c>
      <c r="B5" s="23">
        <v>0</v>
      </c>
      <c r="C5" s="23">
        <v>478901.33529867278</v>
      </c>
      <c r="D5" s="7">
        <v>0.78273410552029066</v>
      </c>
    </row>
    <row r="6" spans="1:5" x14ac:dyDescent="0.35">
      <c r="A6" s="5" t="s">
        <v>64</v>
      </c>
      <c r="B6" s="23">
        <v>2247.849056603774</v>
      </c>
      <c r="C6" s="23">
        <v>64050.711006967722</v>
      </c>
      <c r="D6" s="7">
        <v>0.1083608256725333</v>
      </c>
    </row>
    <row r="7" spans="1:5" x14ac:dyDescent="0.35">
      <c r="A7" s="5" t="s">
        <v>132</v>
      </c>
      <c r="B7" s="23">
        <v>523.20226415094351</v>
      </c>
      <c r="C7" s="23">
        <v>33831.577674174638</v>
      </c>
      <c r="D7" s="7">
        <v>5.6150726597162241E-2</v>
      </c>
    </row>
    <row r="8" spans="1:5" x14ac:dyDescent="0.35">
      <c r="A8" s="5" t="s">
        <v>71</v>
      </c>
      <c r="B8" s="23">
        <v>0</v>
      </c>
      <c r="C8" s="23">
        <v>17718.938538332121</v>
      </c>
      <c r="D8" s="7">
        <v>2.8960490366811545E-2</v>
      </c>
    </row>
    <row r="9" spans="1:5" x14ac:dyDescent="0.35">
      <c r="A9" s="5" t="s">
        <v>77</v>
      </c>
      <c r="B9" s="23">
        <v>0</v>
      </c>
      <c r="C9" s="23">
        <v>14519.066647957259</v>
      </c>
      <c r="D9" s="7">
        <v>2.3730501061540486E-2</v>
      </c>
    </row>
    <row r="10" spans="1:5" x14ac:dyDescent="0.35">
      <c r="A10" s="5" t="s">
        <v>135</v>
      </c>
      <c r="B10" s="23">
        <v>38.76</v>
      </c>
      <c r="C10" s="23">
        <v>0</v>
      </c>
      <c r="D10" s="7">
        <v>6.3350781661624121E-5</v>
      </c>
    </row>
    <row r="11" spans="1:5" x14ac:dyDescent="0.35">
      <c r="A11" s="5" t="s">
        <v>46</v>
      </c>
      <c r="B11">
        <v>2809.8113207547176</v>
      </c>
      <c r="C11">
        <v>609021.62916610448</v>
      </c>
      <c r="D11" s="7">
        <v>1</v>
      </c>
    </row>
    <row r="14" spans="1:5" x14ac:dyDescent="0.35">
      <c r="E14" s="24"/>
    </row>
    <row r="18" spans="1:4" x14ac:dyDescent="0.35">
      <c r="A18" s="27" t="s">
        <v>70</v>
      </c>
      <c r="B18" s="25">
        <v>523.20226415094351</v>
      </c>
      <c r="C18" s="25">
        <v>33831.577674174638</v>
      </c>
      <c r="D18" s="26">
        <v>5.6150726597162241E-2</v>
      </c>
    </row>
    <row r="19" spans="1:4" ht="28" x14ac:dyDescent="0.35">
      <c r="A19" s="28" t="s">
        <v>71</v>
      </c>
      <c r="B19" s="25">
        <v>0</v>
      </c>
      <c r="C19" s="25">
        <v>17718.938538332121</v>
      </c>
      <c r="D19" s="26">
        <v>2.8960490366811545E-2</v>
      </c>
    </row>
    <row r="20" spans="1:4" x14ac:dyDescent="0.35">
      <c r="A20" s="27" t="s">
        <v>77</v>
      </c>
      <c r="B20" s="25">
        <v>0</v>
      </c>
      <c r="C20" s="25">
        <v>14519.066647957259</v>
      </c>
      <c r="D20" s="26">
        <v>2.3730501061540486E-2</v>
      </c>
    </row>
    <row r="21" spans="1:4" x14ac:dyDescent="0.35">
      <c r="A21" s="27" t="s">
        <v>135</v>
      </c>
      <c r="B21" s="25">
        <v>38.76</v>
      </c>
      <c r="C21" s="25">
        <v>0</v>
      </c>
      <c r="D21" s="26">
        <v>6.3350781661624121E-5</v>
      </c>
    </row>
    <row r="38" spans="1:3" x14ac:dyDescent="0.35">
      <c r="A38" s="29" t="s">
        <v>48</v>
      </c>
      <c r="B38" s="29"/>
      <c r="C38" s="29"/>
    </row>
    <row r="39" spans="1:3" x14ac:dyDescent="0.35">
      <c r="A39" s="5"/>
      <c r="B39">
        <v>2020</v>
      </c>
      <c r="C39">
        <v>2022</v>
      </c>
    </row>
    <row r="40" spans="1:3" x14ac:dyDescent="0.35">
      <c r="A40" s="5" t="s">
        <v>73</v>
      </c>
      <c r="B40">
        <v>4.3600000000000003</v>
      </c>
      <c r="C40">
        <v>4.6500000000000004</v>
      </c>
    </row>
    <row r="41" spans="1:3" x14ac:dyDescent="0.35">
      <c r="A41" s="5" t="s">
        <v>64</v>
      </c>
      <c r="B41">
        <v>3.09</v>
      </c>
      <c r="C41">
        <v>2.0099999999999998</v>
      </c>
    </row>
    <row r="42" spans="1:3" x14ac:dyDescent="0.35">
      <c r="A42" s="5" t="s">
        <v>76</v>
      </c>
      <c r="B42">
        <v>1.0900000000000001</v>
      </c>
      <c r="C42">
        <v>0.95</v>
      </c>
    </row>
    <row r="43" spans="1:3" x14ac:dyDescent="0.35">
      <c r="A43" s="5" t="s">
        <v>70</v>
      </c>
      <c r="B43">
        <v>0.4</v>
      </c>
      <c r="C43">
        <v>0.31</v>
      </c>
    </row>
    <row r="44" spans="1:3" x14ac:dyDescent="0.35">
      <c r="A44" s="5" t="s">
        <v>77</v>
      </c>
      <c r="B44">
        <v>0.33</v>
      </c>
      <c r="C44">
        <v>0.28000000000000003</v>
      </c>
    </row>
    <row r="45" spans="1:3" x14ac:dyDescent="0.35">
      <c r="A45" s="5"/>
    </row>
    <row r="46" spans="1:3" x14ac:dyDescent="0.35">
      <c r="A46" s="5"/>
    </row>
    <row r="47" spans="1:3" ht="15" thickBot="1" x14ac:dyDescent="0.4">
      <c r="A47" s="5"/>
    </row>
    <row r="48" spans="1:3" ht="29" customHeight="1" x14ac:dyDescent="0.35">
      <c r="A48" s="30" t="s">
        <v>63</v>
      </c>
      <c r="B48" s="31"/>
    </row>
    <row r="49" spans="1:2" x14ac:dyDescent="0.35">
      <c r="A49" s="13" t="s">
        <v>73</v>
      </c>
      <c r="B49" s="14">
        <v>0.56543976700805731</v>
      </c>
    </row>
    <row r="50" spans="1:2" x14ac:dyDescent="0.35">
      <c r="A50" s="15" t="s">
        <v>64</v>
      </c>
      <c r="B50" s="16">
        <v>0.24496684861366136</v>
      </c>
    </row>
    <row r="51" spans="1:2" ht="28.5" x14ac:dyDescent="0.35">
      <c r="A51" s="21" t="s">
        <v>71</v>
      </c>
      <c r="B51" s="22">
        <v>8.688534363570094E-2</v>
      </c>
    </row>
    <row r="52" spans="1:2" x14ac:dyDescent="0.35">
      <c r="A52" s="13" t="s">
        <v>70</v>
      </c>
      <c r="B52" s="14">
        <v>3.8255954938413744E-2</v>
      </c>
    </row>
    <row r="53" spans="1:2" x14ac:dyDescent="0.35">
      <c r="A53" s="13" t="s">
        <v>67</v>
      </c>
      <c r="B53" s="14">
        <v>3.3700354853826449E-2</v>
      </c>
    </row>
    <row r="54" spans="1:2" x14ac:dyDescent="0.35">
      <c r="A54" s="13" t="s">
        <v>68</v>
      </c>
      <c r="B54" s="14">
        <v>2.9726984041852346E-2</v>
      </c>
    </row>
    <row r="55" spans="1:2" x14ac:dyDescent="0.35">
      <c r="A55" s="13" t="s">
        <v>135</v>
      </c>
      <c r="B55" s="14">
        <v>4.2872307011208941E-4</v>
      </c>
    </row>
    <row r="56" spans="1:2" ht="42.5" x14ac:dyDescent="0.35">
      <c r="A56" s="17" t="s">
        <v>65</v>
      </c>
      <c r="B56" s="18">
        <v>2.3464965203699072E-4</v>
      </c>
    </row>
    <row r="57" spans="1:2" x14ac:dyDescent="0.35">
      <c r="A57" s="13" t="s">
        <v>74</v>
      </c>
      <c r="B57" s="14">
        <v>1.8826860970453288E-4</v>
      </c>
    </row>
    <row r="58" spans="1:2" x14ac:dyDescent="0.35">
      <c r="A58" s="13" t="s">
        <v>66</v>
      </c>
      <c r="B58" s="14">
        <v>1.3447757836038064E-4</v>
      </c>
    </row>
    <row r="59" spans="1:2" x14ac:dyDescent="0.35">
      <c r="A59" s="13" t="s">
        <v>75</v>
      </c>
      <c r="B59" s="14">
        <v>2.7444403747016462E-5</v>
      </c>
    </row>
    <row r="60" spans="1:2" ht="15" thickBot="1" x14ac:dyDescent="0.4">
      <c r="A60" s="19" t="s">
        <v>72</v>
      </c>
      <c r="B60" s="20">
        <v>1.1183594526909206E-5</v>
      </c>
    </row>
    <row r="65" spans="1:14" x14ac:dyDescent="0.35">
      <c r="B65" s="5" t="s">
        <v>73</v>
      </c>
      <c r="C65" s="5" t="s">
        <v>64</v>
      </c>
      <c r="D65" s="5" t="s">
        <v>71</v>
      </c>
      <c r="E65" s="5" t="s">
        <v>70</v>
      </c>
      <c r="F65" s="5" t="s">
        <v>67</v>
      </c>
      <c r="G65" s="5" t="s">
        <v>68</v>
      </c>
      <c r="H65" s="5" t="s">
        <v>135</v>
      </c>
      <c r="I65" s="5" t="s">
        <v>65</v>
      </c>
      <c r="J65" s="5" t="s">
        <v>74</v>
      </c>
      <c r="K65" s="5" t="s">
        <v>66</v>
      </c>
      <c r="L65" s="5" t="s">
        <v>75</v>
      </c>
      <c r="M65" s="5" t="s">
        <v>72</v>
      </c>
    </row>
    <row r="66" spans="1:14" x14ac:dyDescent="0.35">
      <c r="A66" s="5" t="s">
        <v>78</v>
      </c>
      <c r="B66" s="9">
        <v>872869.41778604302</v>
      </c>
      <c r="C66" s="9">
        <v>358116.2904</v>
      </c>
      <c r="D66" s="9">
        <v>98960.286461848315</v>
      </c>
      <c r="E66" s="9">
        <v>182060.8995160918</v>
      </c>
      <c r="F66" s="9">
        <v>69482.828848799996</v>
      </c>
      <c r="G66" s="9">
        <v>150992.64180000001</v>
      </c>
      <c r="H66" s="9">
        <v>1076.6400000000001</v>
      </c>
      <c r="I66" s="9">
        <v>1320.6113207547171</v>
      </c>
      <c r="J66" s="9">
        <v>361.9036981132075</v>
      </c>
      <c r="K66" s="9">
        <v>1073.347924528302</v>
      </c>
      <c r="L66" s="9">
        <v>224.7849056603774</v>
      </c>
      <c r="M66" s="9">
        <v>69.121358490566038</v>
      </c>
      <c r="N66" s="8">
        <f t="shared" ref="N66:N73" si="0">SUM(B66:M66)</f>
        <v>1736608.7740203303</v>
      </c>
    </row>
    <row r="67" spans="1:14" x14ac:dyDescent="0.35">
      <c r="A67" s="5" t="s">
        <v>86</v>
      </c>
      <c r="B67" s="9">
        <v>396665.04947906459</v>
      </c>
      <c r="C67" s="9">
        <v>261473.28096666661</v>
      </c>
      <c r="D67" s="9">
        <v>224704.6396803211</v>
      </c>
      <c r="E67" s="9">
        <v>39824.613344799996</v>
      </c>
      <c r="F67" s="9">
        <v>40052.931851168418</v>
      </c>
      <c r="G67" s="9">
        <v>20742.867921059209</v>
      </c>
      <c r="H67" s="9">
        <v>580.02</v>
      </c>
      <c r="I67" s="9"/>
      <c r="J67" s="9"/>
      <c r="K67" s="9"/>
      <c r="L67" s="9"/>
      <c r="M67" s="9"/>
      <c r="N67" s="8">
        <f t="shared" si="0"/>
        <v>984043.4032430799</v>
      </c>
    </row>
    <row r="68" spans="1:14" x14ac:dyDescent="0.35">
      <c r="A68" s="5" t="s">
        <v>79</v>
      </c>
      <c r="B68" s="9">
        <v>380998.71521648881</v>
      </c>
      <c r="C68" s="9">
        <v>374371.74871428573</v>
      </c>
      <c r="D68" s="9">
        <v>13845.90264</v>
      </c>
      <c r="E68" s="9">
        <v>5853.1012271999998</v>
      </c>
      <c r="F68" s="9">
        <v>8937.1883999999991</v>
      </c>
      <c r="G68" s="9"/>
      <c r="H68" s="9">
        <v>13.8</v>
      </c>
      <c r="I68" s="9"/>
      <c r="J68" s="9"/>
      <c r="K68" s="9"/>
      <c r="L68" s="9"/>
      <c r="M68" s="9"/>
      <c r="N68" s="8">
        <f t="shared" si="0"/>
        <v>784020.4561979745</v>
      </c>
    </row>
    <row r="69" spans="1:14" x14ac:dyDescent="0.35">
      <c r="A69" s="5" t="s">
        <v>80</v>
      </c>
      <c r="B69" s="9">
        <v>478901.33529867278</v>
      </c>
      <c r="C69" s="9">
        <v>66298.560063571495</v>
      </c>
      <c r="D69" s="9">
        <v>17718.938538332121</v>
      </c>
      <c r="E69" s="9">
        <v>34354.779938325577</v>
      </c>
      <c r="F69" s="9">
        <v>14519.066647957259</v>
      </c>
      <c r="G69" s="9"/>
      <c r="H69" s="9">
        <v>38.76</v>
      </c>
      <c r="I69" s="9"/>
      <c r="J69" s="9"/>
      <c r="K69" s="9"/>
      <c r="L69" s="9"/>
      <c r="M69" s="9"/>
      <c r="N69" s="8">
        <f t="shared" si="0"/>
        <v>611831.4404868593</v>
      </c>
    </row>
    <row r="70" spans="1:14" x14ac:dyDescent="0.35">
      <c r="A70" s="5" t="s">
        <v>81</v>
      </c>
      <c r="B70" s="9">
        <v>500843.88220656529</v>
      </c>
      <c r="C70" s="9">
        <v>77767.994999999995</v>
      </c>
      <c r="D70" s="9">
        <v>11267.27931772575</v>
      </c>
      <c r="E70" s="9">
        <v>7092.4283403959744</v>
      </c>
      <c r="F70" s="9">
        <v>10686.041696588631</v>
      </c>
      <c r="G70" s="9"/>
      <c r="H70" s="9">
        <v>84.72</v>
      </c>
      <c r="I70" s="9"/>
      <c r="J70" s="9"/>
      <c r="K70" s="9"/>
      <c r="L70" s="9"/>
      <c r="M70" s="9"/>
      <c r="N70" s="8">
        <f t="shared" si="0"/>
        <v>607742.34656127577</v>
      </c>
    </row>
    <row r="71" spans="1:14" x14ac:dyDescent="0.35">
      <c r="A71" s="5" t="s">
        <v>82</v>
      </c>
      <c r="B71" s="9">
        <v>308914.67790219712</v>
      </c>
      <c r="C71" s="9">
        <v>118380.17016666671</v>
      </c>
      <c r="D71" s="9">
        <v>115194.35778555719</v>
      </c>
      <c r="E71" s="9">
        <v>12716.635332815091</v>
      </c>
      <c r="F71" s="9">
        <v>13097.010374100721</v>
      </c>
      <c r="G71" s="9"/>
      <c r="H71" s="9">
        <v>628.65</v>
      </c>
      <c r="I71" s="9">
        <v>56.196226415094337</v>
      </c>
      <c r="J71" s="9"/>
      <c r="K71" s="9"/>
      <c r="L71" s="9"/>
      <c r="M71" s="9"/>
      <c r="N71" s="8">
        <f t="shared" si="0"/>
        <v>568987.69778775203</v>
      </c>
    </row>
    <row r="72" spans="1:14" x14ac:dyDescent="0.35">
      <c r="A72" s="5" t="s">
        <v>83</v>
      </c>
      <c r="B72" s="9">
        <v>310936.72231847129</v>
      </c>
      <c r="C72" s="9">
        <v>151706.18257500001</v>
      </c>
      <c r="D72" s="9">
        <v>26717.982733205899</v>
      </c>
      <c r="E72" s="9">
        <v>23011.674391888711</v>
      </c>
      <c r="F72" s="9">
        <v>36869.63473891373</v>
      </c>
      <c r="G72" s="9"/>
      <c r="H72" s="9">
        <v>281.43</v>
      </c>
      <c r="I72" s="9">
        <v>224.7849056603774</v>
      </c>
      <c r="J72" s="9"/>
      <c r="K72" s="9"/>
      <c r="L72" s="9"/>
      <c r="M72" s="9"/>
      <c r="N72" s="8">
        <f t="shared" si="0"/>
        <v>549748.41166314005</v>
      </c>
    </row>
    <row r="73" spans="1:14" x14ac:dyDescent="0.35">
      <c r="A73" s="5" t="s">
        <v>84</v>
      </c>
      <c r="B73" s="9">
        <v>168252.6447627907</v>
      </c>
      <c r="C73" s="9">
        <v>136093.99124999999</v>
      </c>
      <c r="D73" s="9">
        <v>42540.16610232558</v>
      </c>
      <c r="E73" s="9">
        <v>142.47792452830191</v>
      </c>
      <c r="F73" s="9">
        <v>31061.102876780329</v>
      </c>
      <c r="G73" s="9"/>
      <c r="H73" s="9">
        <v>74.7</v>
      </c>
      <c r="I73" s="9"/>
      <c r="J73" s="9"/>
      <c r="K73" s="9"/>
      <c r="L73" s="9"/>
      <c r="M73" s="9"/>
      <c r="N73" s="8">
        <f t="shared" si="0"/>
        <v>378165.08291642496</v>
      </c>
    </row>
    <row r="74" spans="1:14" x14ac:dyDescent="0.35">
      <c r="A74" s="5" t="s">
        <v>85</v>
      </c>
      <c r="B74" s="9">
        <v>304865.66765909089</v>
      </c>
      <c r="C74" s="9">
        <v>21386.198625000001</v>
      </c>
      <c r="D74" s="9"/>
      <c r="E74" s="9">
        <v>119.63461703018871</v>
      </c>
      <c r="F74" s="9">
        <v>164.22</v>
      </c>
      <c r="G74" s="9"/>
      <c r="H74" s="9"/>
      <c r="I74" s="9"/>
      <c r="J74" s="9"/>
      <c r="K74" s="9"/>
      <c r="L74" s="9"/>
      <c r="M74" s="9"/>
    </row>
    <row r="75" spans="1:14" x14ac:dyDescent="0.35">
      <c r="A75" s="5" t="s">
        <v>116</v>
      </c>
      <c r="B75" s="9">
        <v>55322.236527818182</v>
      </c>
      <c r="C75" s="9">
        <v>59514.286506501288</v>
      </c>
      <c r="D75" s="9">
        <v>66240.497040000002</v>
      </c>
      <c r="E75" s="9">
        <v>1506.2034658</v>
      </c>
      <c r="F75" s="9">
        <v>5288.2775999999994</v>
      </c>
      <c r="G75" s="9"/>
      <c r="H75" s="9"/>
      <c r="I75" s="9"/>
      <c r="J75" s="9"/>
      <c r="K75" s="9"/>
      <c r="L75" s="9"/>
      <c r="M75" s="9"/>
    </row>
    <row r="76" spans="1:14" x14ac:dyDescent="0.35">
      <c r="A76" s="5" t="s">
        <v>124</v>
      </c>
      <c r="B76" s="8">
        <v>142016.87293176501</v>
      </c>
      <c r="C76" s="8"/>
      <c r="D76" s="8">
        <v>29404.097294117641</v>
      </c>
      <c r="E76" s="8">
        <v>1011.532075471698</v>
      </c>
      <c r="F76" s="8">
        <v>3924.6109411764701</v>
      </c>
      <c r="G76" s="8"/>
      <c r="H76" s="8"/>
      <c r="I76" s="8"/>
      <c r="J76" s="8"/>
      <c r="K76" s="8"/>
      <c r="L76" s="8"/>
      <c r="M76" s="8"/>
    </row>
    <row r="77" spans="1:14" x14ac:dyDescent="0.35">
      <c r="A77" s="5" t="s">
        <v>112</v>
      </c>
      <c r="B77" s="8">
        <v>125821.24751667721</v>
      </c>
      <c r="C77" s="8"/>
      <c r="D77" s="8">
        <v>23801.847997985551</v>
      </c>
      <c r="E77" s="8">
        <v>1138.337528349057</v>
      </c>
      <c r="F77" s="8">
        <v>9014.1477819383254</v>
      </c>
      <c r="G77" s="8">
        <v>14390.364620234821</v>
      </c>
      <c r="H77" s="8">
        <v>19.8</v>
      </c>
      <c r="I77" s="8"/>
      <c r="J77" s="8">
        <v>505.76603773584912</v>
      </c>
      <c r="K77" s="8"/>
      <c r="L77" s="8"/>
      <c r="M77" s="8"/>
    </row>
    <row r="78" spans="1:14" x14ac:dyDescent="0.35">
      <c r="A78" s="5" t="s">
        <v>126</v>
      </c>
      <c r="B78" s="8">
        <v>37015.100674072673</v>
      </c>
      <c r="C78" s="8">
        <v>64806.662499999999</v>
      </c>
      <c r="D78" s="8">
        <v>2003.577002053388</v>
      </c>
      <c r="E78" s="8">
        <v>842.94339622641519</v>
      </c>
      <c r="F78" s="8">
        <v>9489.2902300884944</v>
      </c>
      <c r="G78" s="8">
        <v>42428.593474893831</v>
      </c>
      <c r="H78" s="8">
        <v>126.84</v>
      </c>
      <c r="I78" s="8"/>
      <c r="J78" s="8"/>
      <c r="K78" s="8"/>
      <c r="L78" s="8"/>
      <c r="M78" s="8"/>
    </row>
    <row r="79" spans="1:14" x14ac:dyDescent="0.35">
      <c r="A79" s="5" t="s">
        <v>115</v>
      </c>
      <c r="B79" s="8">
        <v>47168.22</v>
      </c>
      <c r="C79" s="8">
        <v>96518.722683333326</v>
      </c>
      <c r="D79" s="8"/>
      <c r="E79" s="8"/>
      <c r="F79" s="8"/>
      <c r="G79" s="8"/>
      <c r="H79" s="8"/>
      <c r="I79" s="8"/>
      <c r="J79" s="8"/>
      <c r="K79" s="8"/>
      <c r="L79" s="8"/>
      <c r="M79" s="8"/>
    </row>
    <row r="80" spans="1:14" x14ac:dyDescent="0.35">
      <c r="A80" s="5" t="s">
        <v>113</v>
      </c>
      <c r="B80" s="8">
        <v>71260.304803335457</v>
      </c>
      <c r="C80" s="8">
        <v>44975.82377499999</v>
      </c>
      <c r="D80" s="8"/>
      <c r="E80" s="8">
        <v>31.031771899999999</v>
      </c>
      <c r="F80" s="8">
        <v>3317.2439999999988</v>
      </c>
      <c r="G80" s="8">
        <v>14195.9002334749</v>
      </c>
      <c r="H80" s="8"/>
      <c r="I80" s="8"/>
      <c r="J80" s="8"/>
      <c r="K80" s="8"/>
      <c r="L80" s="8"/>
      <c r="M80" s="8"/>
    </row>
    <row r="81" spans="1:13" x14ac:dyDescent="0.35">
      <c r="A81" s="5" t="s">
        <v>6</v>
      </c>
      <c r="B81" s="8">
        <v>69280.613134238316</v>
      </c>
      <c r="C81" s="8">
        <v>48604.996874999997</v>
      </c>
      <c r="D81" s="8"/>
      <c r="E81" s="8">
        <v>19.002252899999991</v>
      </c>
      <c r="F81" s="8">
        <v>3287.4355384615378</v>
      </c>
      <c r="G81" s="8"/>
      <c r="H81" s="8"/>
      <c r="I81" s="8"/>
      <c r="J81" s="8"/>
      <c r="K81" s="8"/>
      <c r="L81" s="8"/>
      <c r="M81" s="8"/>
    </row>
    <row r="82" spans="1:13" x14ac:dyDescent="0.35">
      <c r="A82" s="5" t="s">
        <v>5</v>
      </c>
      <c r="B82" s="8">
        <v>36107.39937823834</v>
      </c>
      <c r="C82" s="8">
        <v>70923.830724999993</v>
      </c>
      <c r="D82" s="8">
        <v>4025.9834999999998</v>
      </c>
      <c r="E82" s="8">
        <v>753.68784697169804</v>
      </c>
      <c r="F82" s="8">
        <v>3600.2853886010348</v>
      </c>
      <c r="G82" s="8"/>
      <c r="H82" s="8">
        <v>7</v>
      </c>
      <c r="I82" s="8"/>
      <c r="J82" s="8">
        <v>674.35471698113213</v>
      </c>
      <c r="K82" s="8"/>
      <c r="L82" s="8"/>
      <c r="M82" s="8">
        <v>22.478490566037731</v>
      </c>
    </row>
    <row r="83" spans="1:13" x14ac:dyDescent="0.35">
      <c r="A83" s="5" t="s">
        <v>121</v>
      </c>
      <c r="B83" s="8">
        <v>92975.324920725747</v>
      </c>
      <c r="C83" s="8">
        <v>8468.7469571428519</v>
      </c>
      <c r="D83" s="8">
        <v>1590.053921971253</v>
      </c>
      <c r="E83" s="8">
        <v>310.49417719466118</v>
      </c>
      <c r="F83" s="8">
        <v>2041.319508196721</v>
      </c>
      <c r="G83" s="8"/>
      <c r="H83" s="8"/>
      <c r="I83" s="8"/>
      <c r="J83" s="8"/>
      <c r="K83" s="8"/>
      <c r="L83" s="8"/>
      <c r="M83" s="8"/>
    </row>
    <row r="84" spans="1:13" x14ac:dyDescent="0.35">
      <c r="A84" s="5" t="s">
        <v>120</v>
      </c>
      <c r="B84" s="8">
        <v>46504.822126245839</v>
      </c>
      <c r="C84" s="8">
        <v>37286.024999999987</v>
      </c>
      <c r="D84" s="8">
        <v>15287.706857142861</v>
      </c>
      <c r="E84" s="8">
        <v>241.9890442</v>
      </c>
      <c r="F84" s="8">
        <v>4787.5602857142858</v>
      </c>
      <c r="G84" s="8"/>
      <c r="H84" s="8">
        <v>1.44</v>
      </c>
      <c r="I84" s="8"/>
      <c r="J84" s="8"/>
      <c r="K84" s="8"/>
      <c r="L84" s="8"/>
      <c r="M84" s="8"/>
    </row>
    <row r="85" spans="1:13" x14ac:dyDescent="0.35">
      <c r="A85" s="5" t="s">
        <v>8</v>
      </c>
      <c r="B85" s="8">
        <v>87600</v>
      </c>
      <c r="C85" s="8"/>
      <c r="D85" s="8">
        <v>9591.7848000000013</v>
      </c>
      <c r="E85" s="8"/>
      <c r="F85" s="8">
        <v>6141.6702399999986</v>
      </c>
      <c r="G85" s="8"/>
      <c r="H85" s="8">
        <v>12.36</v>
      </c>
      <c r="I85" s="8"/>
      <c r="J85" s="8"/>
      <c r="K85" s="8"/>
      <c r="L85" s="8"/>
      <c r="M85" s="8"/>
    </row>
    <row r="86" spans="1:13" x14ac:dyDescent="0.35">
      <c r="A86" s="5" t="s">
        <v>122</v>
      </c>
      <c r="B86" s="8">
        <v>52595.803692307687</v>
      </c>
      <c r="C86" s="8">
        <v>9720.9993749999994</v>
      </c>
      <c r="D86" s="8"/>
      <c r="E86" s="8">
        <v>18.9468745</v>
      </c>
      <c r="F86" s="8"/>
      <c r="G86" s="8"/>
      <c r="H86" s="8"/>
      <c r="I86" s="8"/>
      <c r="J86" s="8"/>
      <c r="K86" s="8"/>
      <c r="L86" s="8"/>
      <c r="M86" s="8"/>
    </row>
    <row r="87" spans="1:13" x14ac:dyDescent="0.35">
      <c r="A87" s="5" t="s">
        <v>114</v>
      </c>
      <c r="B87" s="8">
        <v>24363.19900064998</v>
      </c>
      <c r="C87" s="8"/>
      <c r="D87" s="8"/>
      <c r="E87" s="8">
        <v>813.06582605283029</v>
      </c>
      <c r="F87" s="8"/>
      <c r="G87" s="8">
        <v>55.782949999999992</v>
      </c>
      <c r="H87" s="8">
        <v>29.34</v>
      </c>
      <c r="I87" s="8"/>
      <c r="J87" s="8"/>
      <c r="K87" s="8">
        <v>28.098113207547168</v>
      </c>
      <c r="L87" s="8"/>
      <c r="M87" s="8"/>
    </row>
    <row r="88" spans="1:13" x14ac:dyDescent="0.35">
      <c r="A88" s="5" t="s">
        <v>125</v>
      </c>
      <c r="B88" s="8">
        <v>12334.558823529411</v>
      </c>
      <c r="C88" s="8"/>
      <c r="D88" s="8">
        <v>6977.3484018113213</v>
      </c>
      <c r="E88" s="8">
        <v>475.42981132075482</v>
      </c>
      <c r="F88" s="8"/>
      <c r="G88" s="8"/>
      <c r="H88" s="8">
        <v>442.14</v>
      </c>
      <c r="I88" s="8">
        <v>320.31849056603778</v>
      </c>
      <c r="J88" s="8"/>
      <c r="K88" s="8"/>
      <c r="L88" s="8"/>
      <c r="M88" s="8"/>
    </row>
    <row r="89" spans="1:13" x14ac:dyDescent="0.35">
      <c r="A89" s="5" t="s">
        <v>119</v>
      </c>
      <c r="B89" s="8">
        <v>7651.8456919999999</v>
      </c>
      <c r="C89" s="8"/>
      <c r="D89" s="8">
        <v>212.52</v>
      </c>
      <c r="E89" s="8">
        <v>362.35678350000001</v>
      </c>
      <c r="F89" s="8"/>
      <c r="G89" s="8"/>
      <c r="H89" s="8"/>
      <c r="I89" s="8"/>
      <c r="J89" s="8"/>
      <c r="K89" s="8"/>
      <c r="L89" s="8"/>
      <c r="M89" s="8"/>
    </row>
    <row r="90" spans="1:13" x14ac:dyDescent="0.35">
      <c r="A90" s="5" t="s">
        <v>123</v>
      </c>
      <c r="B90" s="8"/>
      <c r="C90" s="8"/>
      <c r="D90" s="8">
        <v>1537.38</v>
      </c>
      <c r="E90" s="8">
        <v>9.2730051999999965</v>
      </c>
      <c r="F90" s="8">
        <v>262.75200000000001</v>
      </c>
      <c r="G90" s="8"/>
      <c r="H90" s="8"/>
      <c r="I90" s="8"/>
      <c r="J90" s="8"/>
      <c r="K90" s="8"/>
      <c r="L90" s="8"/>
      <c r="M90" s="8"/>
    </row>
    <row r="91" spans="1:13" x14ac:dyDescent="0.35">
      <c r="A91" s="5" t="s">
        <v>128</v>
      </c>
      <c r="B91" s="8"/>
      <c r="C91" s="8"/>
      <c r="D91" s="8"/>
      <c r="E91" s="8">
        <v>75.434716981132098</v>
      </c>
      <c r="F91" s="8"/>
      <c r="G91" s="8">
        <v>674.35471698113213</v>
      </c>
      <c r="H91" s="8">
        <v>3.24</v>
      </c>
      <c r="I91" s="8"/>
      <c r="J91" s="8"/>
      <c r="K91" s="8"/>
      <c r="L91" s="8"/>
      <c r="M91" s="8"/>
    </row>
    <row r="92" spans="1:13" x14ac:dyDescent="0.35">
      <c r="A92" s="5" t="s">
        <v>117</v>
      </c>
      <c r="B92" s="8"/>
      <c r="C92" s="8"/>
      <c r="D92" s="8"/>
      <c r="E92" s="8">
        <v>544.36023249999994</v>
      </c>
      <c r="F92" s="8"/>
      <c r="G92" s="8"/>
      <c r="H92" s="8">
        <v>30.6</v>
      </c>
      <c r="I92" s="8"/>
      <c r="J92" s="8"/>
      <c r="K92" s="8"/>
      <c r="L92" s="8"/>
      <c r="M92" s="8"/>
    </row>
    <row r="93" spans="1:13" x14ac:dyDescent="0.35">
      <c r="A93" s="5" t="s">
        <v>118</v>
      </c>
      <c r="B93" s="8"/>
      <c r="C93" s="8"/>
      <c r="D93" s="8"/>
      <c r="E93" s="8">
        <v>7.179773599999999</v>
      </c>
      <c r="F93" s="8"/>
      <c r="G93" s="8"/>
      <c r="H93" s="8">
        <v>60</v>
      </c>
      <c r="I93" s="8"/>
      <c r="J93" s="8"/>
      <c r="K93" s="8"/>
      <c r="L93" s="8"/>
      <c r="M93" s="8"/>
    </row>
    <row r="94" spans="1:13" x14ac:dyDescent="0.35">
      <c r="A94" s="5" t="s">
        <v>7</v>
      </c>
      <c r="B94" s="8"/>
      <c r="C94" s="8"/>
      <c r="D94" s="8">
        <v>16.858867924528301</v>
      </c>
      <c r="E94" s="8"/>
      <c r="F94" s="8"/>
      <c r="G94" s="8"/>
      <c r="H94" s="8"/>
      <c r="I94" s="8"/>
      <c r="J94" s="8"/>
      <c r="K94" s="8"/>
      <c r="L94" s="8"/>
      <c r="M94" s="8"/>
    </row>
  </sheetData>
  <mergeCells count="2">
    <mergeCell ref="A38:C38"/>
    <mergeCell ref="A48:B48"/>
  </mergeCells>
  <conditionalFormatting sqref="B66:B73">
    <cfRule type="colorScale" priority="10">
      <colorScale>
        <cfvo type="min"/>
        <cfvo type="max"/>
        <color rgb="FFFF7128"/>
        <color rgb="FFFFEF9C"/>
      </colorScale>
    </cfRule>
  </conditionalFormatting>
  <conditionalFormatting sqref="C66:C73">
    <cfRule type="colorScale" priority="9">
      <colorScale>
        <cfvo type="min"/>
        <cfvo type="max"/>
        <color rgb="FFFF7128"/>
        <color rgb="FFFFEF9C"/>
      </colorScale>
    </cfRule>
  </conditionalFormatting>
  <conditionalFormatting sqref="D66:D73">
    <cfRule type="colorScale" priority="8">
      <colorScale>
        <cfvo type="min"/>
        <cfvo type="max"/>
        <color rgb="FFFF7128"/>
        <color rgb="FFFFEF9C"/>
      </colorScale>
    </cfRule>
  </conditionalFormatting>
  <conditionalFormatting sqref="E66:E73">
    <cfRule type="colorScale" priority="7">
      <colorScale>
        <cfvo type="min"/>
        <cfvo type="max"/>
        <color rgb="FFFF7128"/>
        <color rgb="FFFFEF9C"/>
      </colorScale>
    </cfRule>
  </conditionalFormatting>
  <conditionalFormatting sqref="F66:F73">
    <cfRule type="colorScale" priority="6">
      <colorScale>
        <cfvo type="min"/>
        <cfvo type="max"/>
        <color rgb="FFFF7128"/>
        <color rgb="FFFFEF9C"/>
      </colorScale>
    </cfRule>
  </conditionalFormatting>
  <conditionalFormatting sqref="G66:G73">
    <cfRule type="colorScale" priority="5">
      <colorScale>
        <cfvo type="min"/>
        <cfvo type="max"/>
        <color rgb="FFFF7128"/>
        <color rgb="FFFFEF9C"/>
      </colorScale>
    </cfRule>
  </conditionalFormatting>
  <conditionalFormatting sqref="H66:H73">
    <cfRule type="colorScale" priority="4">
      <colorScale>
        <cfvo type="min"/>
        <cfvo type="max"/>
        <color rgb="FFFF7128"/>
        <color rgb="FFFFEF9C"/>
      </colorScale>
    </cfRule>
  </conditionalFormatting>
  <conditionalFormatting sqref="I66:I73">
    <cfRule type="colorScale" priority="3">
      <colorScale>
        <cfvo type="min"/>
        <cfvo type="max"/>
        <color rgb="FFFF7128"/>
        <color rgb="FFFFEF9C"/>
      </colorScale>
    </cfRule>
  </conditionalFormatting>
  <conditionalFormatting sqref="J66:J73">
    <cfRule type="colorScale" priority="2">
      <colorScale>
        <cfvo type="min"/>
        <cfvo type="max"/>
        <color rgb="FFFF7128"/>
        <color rgb="FFFFEF9C"/>
      </colorScale>
    </cfRule>
  </conditionalFormatting>
  <conditionalFormatting sqref="K66:K7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C050-8FE4-4056-B209-22692C97F814}">
  <dimension ref="B7:J75"/>
  <sheetViews>
    <sheetView zoomScale="79" workbookViewId="0">
      <selection activeCell="J8" sqref="J8"/>
    </sheetView>
  </sheetViews>
  <sheetFormatPr baseColWidth="10" defaultColWidth="8.7265625" defaultRowHeight="14.5" x14ac:dyDescent="0.35"/>
  <cols>
    <col min="2" max="2" width="6" customWidth="1"/>
    <col min="3" max="3" width="37" customWidth="1"/>
    <col min="4" max="4" width="20" customWidth="1"/>
    <col min="5" max="5" width="21" customWidth="1"/>
    <col min="6" max="7" width="20" customWidth="1"/>
    <col min="8" max="8" width="31.54296875" customWidth="1"/>
    <col min="10" max="10" width="11.1796875" bestFit="1" customWidth="1"/>
  </cols>
  <sheetData>
    <row r="7" spans="2:10" ht="15.5" x14ac:dyDescent="0.35">
      <c r="B7" s="1" t="s">
        <v>44</v>
      </c>
      <c r="C7" s="1" t="s">
        <v>43</v>
      </c>
      <c r="D7" s="1" t="s">
        <v>87</v>
      </c>
      <c r="E7" s="1" t="s">
        <v>69</v>
      </c>
      <c r="F7" s="1" t="s">
        <v>91</v>
      </c>
      <c r="G7" s="1" t="s">
        <v>92</v>
      </c>
      <c r="H7" s="1" t="s">
        <v>42</v>
      </c>
    </row>
    <row r="8" spans="2:10" x14ac:dyDescent="0.35">
      <c r="B8" s="2">
        <v>2030</v>
      </c>
      <c r="C8" s="2" t="s">
        <v>40</v>
      </c>
      <c r="D8" s="2">
        <v>294</v>
      </c>
      <c r="E8" s="2">
        <v>21</v>
      </c>
      <c r="F8" s="2">
        <v>12</v>
      </c>
      <c r="G8" s="2">
        <v>12</v>
      </c>
      <c r="H8" s="2">
        <v>339</v>
      </c>
      <c r="J8" t="e" cm="1">
        <f t="array" ref="J8">s</f>
        <v>#NAME?</v>
      </c>
    </row>
    <row r="9" spans="2:10" x14ac:dyDescent="0.35">
      <c r="B9" s="3">
        <v>2030</v>
      </c>
      <c r="C9" s="3" t="s">
        <v>39</v>
      </c>
      <c r="D9" s="3">
        <v>266</v>
      </c>
      <c r="E9" s="3">
        <v>13</v>
      </c>
      <c r="F9" s="3">
        <v>0</v>
      </c>
      <c r="G9" s="3">
        <v>0</v>
      </c>
      <c r="H9" s="3">
        <v>279</v>
      </c>
    </row>
    <row r="10" spans="2:10" x14ac:dyDescent="0.35">
      <c r="B10" s="2">
        <v>2030</v>
      </c>
      <c r="C10" s="2" t="s">
        <v>38</v>
      </c>
      <c r="D10" s="2">
        <v>303</v>
      </c>
      <c r="E10" s="2">
        <v>30</v>
      </c>
      <c r="F10" s="2">
        <v>0</v>
      </c>
      <c r="G10" s="2">
        <v>0</v>
      </c>
      <c r="H10" s="2">
        <v>333</v>
      </c>
    </row>
    <row r="11" spans="2:10" x14ac:dyDescent="0.35">
      <c r="B11" s="3">
        <v>2030</v>
      </c>
      <c r="C11" s="3" t="s">
        <v>37</v>
      </c>
      <c r="D11" s="3">
        <v>353</v>
      </c>
      <c r="E11" s="3">
        <v>35</v>
      </c>
      <c r="F11" s="3">
        <v>0</v>
      </c>
      <c r="G11" s="3">
        <v>0</v>
      </c>
      <c r="H11" s="3">
        <v>388</v>
      </c>
    </row>
    <row r="12" spans="2:10" x14ac:dyDescent="0.35">
      <c r="B12" s="2">
        <v>2030</v>
      </c>
      <c r="C12" s="2" t="s">
        <v>36</v>
      </c>
      <c r="D12" s="2">
        <v>427</v>
      </c>
      <c r="E12" s="2">
        <v>9</v>
      </c>
      <c r="F12" s="2">
        <v>30</v>
      </c>
      <c r="G12" s="2">
        <v>15</v>
      </c>
      <c r="H12" s="2">
        <v>481</v>
      </c>
    </row>
    <row r="13" spans="2:10" x14ac:dyDescent="0.35">
      <c r="B13" s="3">
        <v>2030</v>
      </c>
      <c r="C13" s="3" t="s">
        <v>35</v>
      </c>
      <c r="D13" s="3">
        <v>497</v>
      </c>
      <c r="E13" s="3">
        <v>70</v>
      </c>
      <c r="F13" s="3">
        <v>33</v>
      </c>
      <c r="G13" s="3">
        <v>65</v>
      </c>
      <c r="H13" s="3">
        <v>665</v>
      </c>
    </row>
    <row r="14" spans="2:10" x14ac:dyDescent="0.35">
      <c r="B14" s="2">
        <v>2030</v>
      </c>
      <c r="C14" s="2" t="s">
        <v>34</v>
      </c>
      <c r="D14" s="2">
        <v>400.32</v>
      </c>
      <c r="E14" s="2">
        <v>4</v>
      </c>
      <c r="F14" s="2">
        <v>12.51</v>
      </c>
      <c r="G14" s="2">
        <v>0</v>
      </c>
      <c r="H14" s="2">
        <v>416.83</v>
      </c>
    </row>
    <row r="15" spans="2:10" x14ac:dyDescent="0.35">
      <c r="B15" s="3">
        <v>2030</v>
      </c>
      <c r="C15" s="3" t="s">
        <v>33</v>
      </c>
      <c r="D15" s="3">
        <v>451</v>
      </c>
      <c r="E15" s="3">
        <v>18</v>
      </c>
      <c r="F15" s="3">
        <v>23</v>
      </c>
      <c r="G15" s="3">
        <v>0</v>
      </c>
      <c r="H15" s="3">
        <v>492</v>
      </c>
    </row>
    <row r="16" spans="2:10" x14ac:dyDescent="0.35">
      <c r="B16" s="2">
        <v>2030</v>
      </c>
      <c r="C16" s="2" t="s">
        <v>32</v>
      </c>
      <c r="D16" s="2">
        <v>484.72</v>
      </c>
      <c r="E16" s="2">
        <v>58.400000000000013</v>
      </c>
      <c r="F16" s="2">
        <v>40.880000000000003</v>
      </c>
      <c r="G16" s="2">
        <v>0</v>
      </c>
      <c r="H16" s="2">
        <v>584</v>
      </c>
    </row>
    <row r="17" spans="2:8" x14ac:dyDescent="0.35">
      <c r="B17" s="3">
        <v>2030</v>
      </c>
      <c r="C17" s="3" t="s">
        <v>31</v>
      </c>
      <c r="D17" s="3">
        <v>200</v>
      </c>
      <c r="E17" s="3">
        <v>33</v>
      </c>
      <c r="F17" s="3">
        <v>57</v>
      </c>
      <c r="G17" s="3">
        <v>0</v>
      </c>
      <c r="H17" s="3">
        <v>290</v>
      </c>
    </row>
    <row r="18" spans="2:8" x14ac:dyDescent="0.35">
      <c r="B18" s="2">
        <v>2030</v>
      </c>
      <c r="C18" s="2" t="s">
        <v>30</v>
      </c>
      <c r="D18" s="2">
        <v>224</v>
      </c>
      <c r="E18" s="2">
        <v>53</v>
      </c>
      <c r="F18" s="2">
        <v>45</v>
      </c>
      <c r="G18" s="2">
        <v>0</v>
      </c>
      <c r="H18" s="2">
        <v>322</v>
      </c>
    </row>
    <row r="19" spans="2:8" x14ac:dyDescent="0.35">
      <c r="B19" s="3">
        <v>2030</v>
      </c>
      <c r="C19" s="3" t="s">
        <v>18</v>
      </c>
      <c r="D19" s="3">
        <v>315.12634044874358</v>
      </c>
      <c r="E19" s="3">
        <v>17.0101689094543</v>
      </c>
      <c r="F19" s="3">
        <v>16.541859913908041</v>
      </c>
      <c r="G19" s="3">
        <v>0</v>
      </c>
      <c r="H19" s="3">
        <v>348.67836927210601</v>
      </c>
    </row>
    <row r="20" spans="2:8" x14ac:dyDescent="0.35">
      <c r="B20" s="2">
        <v>2030</v>
      </c>
      <c r="C20" s="2" t="s">
        <v>17</v>
      </c>
      <c r="D20" s="2">
        <v>445.30566443696301</v>
      </c>
      <c r="E20" s="2">
        <v>321.87522515203437</v>
      </c>
      <c r="F20" s="2">
        <v>0</v>
      </c>
      <c r="G20" s="2">
        <v>0</v>
      </c>
      <c r="H20" s="2">
        <v>767.18088958899739</v>
      </c>
    </row>
    <row r="21" spans="2:8" x14ac:dyDescent="0.35">
      <c r="B21" s="3">
        <v>2030</v>
      </c>
      <c r="C21" s="3" t="s">
        <v>16</v>
      </c>
      <c r="D21" s="3">
        <v>292.13569614956538</v>
      </c>
      <c r="E21" s="3">
        <v>1.760875787640884</v>
      </c>
      <c r="F21" s="3">
        <v>9.6123013099749066</v>
      </c>
      <c r="G21" s="3">
        <v>0</v>
      </c>
      <c r="H21" s="3">
        <v>303.50887324718121</v>
      </c>
    </row>
    <row r="22" spans="2:8" x14ac:dyDescent="0.35">
      <c r="B22" s="2">
        <v>2030</v>
      </c>
      <c r="C22" s="2" t="s">
        <v>15</v>
      </c>
      <c r="D22" s="2">
        <v>262.96963354594737</v>
      </c>
      <c r="E22" s="2">
        <v>49.782358205219083</v>
      </c>
      <c r="F22" s="2">
        <v>0</v>
      </c>
      <c r="G22" s="2">
        <v>0</v>
      </c>
      <c r="H22" s="2">
        <v>312.75199175116637</v>
      </c>
    </row>
    <row r="23" spans="2:8" x14ac:dyDescent="0.35">
      <c r="B23" s="3">
        <v>2030</v>
      </c>
      <c r="C23" s="3" t="s">
        <v>14</v>
      </c>
      <c r="D23" s="3">
        <v>279.47967330240903</v>
      </c>
      <c r="E23" s="3">
        <v>154.23666138336509</v>
      </c>
      <c r="F23" s="3">
        <v>18.055704557421581</v>
      </c>
      <c r="G23" s="3">
        <v>15.82913813771402</v>
      </c>
      <c r="H23" s="3">
        <v>467.60117738090969</v>
      </c>
    </row>
    <row r="24" spans="2:8" x14ac:dyDescent="0.35">
      <c r="B24" s="2">
        <v>2030</v>
      </c>
      <c r="C24" s="2" t="s">
        <v>13</v>
      </c>
      <c r="D24" s="2">
        <v>283.82173566473108</v>
      </c>
      <c r="E24" s="2">
        <v>207.68693710308651</v>
      </c>
      <c r="F24" s="2">
        <v>0.83408408475135132</v>
      </c>
      <c r="G24" s="2">
        <v>0</v>
      </c>
      <c r="H24" s="2">
        <v>492.34275685256898</v>
      </c>
    </row>
    <row r="25" spans="2:8" x14ac:dyDescent="0.35">
      <c r="B25" s="3">
        <v>2030</v>
      </c>
      <c r="C25" s="3" t="s">
        <v>12</v>
      </c>
      <c r="D25" s="3">
        <v>269.63489001616267</v>
      </c>
      <c r="E25" s="3">
        <v>6.788350281842262E-2</v>
      </c>
      <c r="F25" s="3">
        <v>34.540507244407749</v>
      </c>
      <c r="G25" s="3">
        <v>0</v>
      </c>
      <c r="H25" s="3">
        <v>304.24328076338878</v>
      </c>
    </row>
    <row r="26" spans="2:8" x14ac:dyDescent="0.35">
      <c r="B26" s="2">
        <v>2030</v>
      </c>
      <c r="C26" s="2" t="s">
        <v>11</v>
      </c>
      <c r="D26" s="2">
        <v>262.96963354594737</v>
      </c>
      <c r="E26" s="2">
        <v>15.01351351351351</v>
      </c>
      <c r="F26" s="2">
        <v>0</v>
      </c>
      <c r="G26" s="2">
        <v>0</v>
      </c>
      <c r="H26" s="2">
        <v>277.98314705946092</v>
      </c>
    </row>
    <row r="27" spans="2:8" x14ac:dyDescent="0.35">
      <c r="B27" s="3">
        <v>2030</v>
      </c>
      <c r="C27" s="3" t="s">
        <v>10</v>
      </c>
      <c r="D27" s="3">
        <v>271.31047438678797</v>
      </c>
      <c r="E27" s="3">
        <v>15.01351351351351</v>
      </c>
      <c r="F27" s="3">
        <v>15.01351351351351</v>
      </c>
      <c r="G27" s="3">
        <v>0</v>
      </c>
      <c r="H27" s="3">
        <v>301.33750141381489</v>
      </c>
    </row>
    <row r="28" spans="2:8" x14ac:dyDescent="0.35">
      <c r="B28" s="2">
        <v>2030</v>
      </c>
      <c r="C28" s="2" t="s">
        <v>41</v>
      </c>
      <c r="D28" s="2">
        <v>129.98699999999999</v>
      </c>
      <c r="E28" s="2">
        <v>93.323999999999984</v>
      </c>
      <c r="F28" s="2">
        <v>0</v>
      </c>
      <c r="G28" s="2">
        <v>0</v>
      </c>
      <c r="H28" s="2">
        <v>223.31100000000001</v>
      </c>
    </row>
    <row r="29" spans="2:8" x14ac:dyDescent="0.35">
      <c r="B29" s="3">
        <v>2030</v>
      </c>
      <c r="C29" s="3" t="s">
        <v>138</v>
      </c>
      <c r="D29" s="3">
        <v>386.62799999999999</v>
      </c>
      <c r="E29" s="3">
        <v>169.983</v>
      </c>
      <c r="F29" s="3">
        <v>76.658999999999992</v>
      </c>
      <c r="G29" s="3">
        <v>36.662999999999997</v>
      </c>
      <c r="H29" s="3">
        <v>669.93299999999999</v>
      </c>
    </row>
    <row r="30" spans="2:8" x14ac:dyDescent="0.35">
      <c r="B30" s="2">
        <v>2040</v>
      </c>
      <c r="C30" s="2" t="s">
        <v>40</v>
      </c>
      <c r="D30" s="2">
        <v>857</v>
      </c>
      <c r="E30" s="2">
        <v>141</v>
      </c>
      <c r="F30" s="2">
        <v>53</v>
      </c>
      <c r="G30" s="2">
        <v>301</v>
      </c>
      <c r="H30" s="2">
        <v>1352</v>
      </c>
    </row>
    <row r="31" spans="2:8" x14ac:dyDescent="0.35">
      <c r="B31" s="3">
        <v>2040</v>
      </c>
      <c r="C31" s="3" t="s">
        <v>39</v>
      </c>
      <c r="D31" s="3">
        <v>284</v>
      </c>
      <c r="E31" s="3">
        <v>106</v>
      </c>
      <c r="F31" s="3">
        <v>0</v>
      </c>
      <c r="G31" s="3">
        <v>0</v>
      </c>
      <c r="H31" s="3">
        <v>390</v>
      </c>
    </row>
    <row r="32" spans="2:8" x14ac:dyDescent="0.35">
      <c r="B32" s="2">
        <v>2040</v>
      </c>
      <c r="C32" s="2" t="s">
        <v>38</v>
      </c>
      <c r="D32" s="2">
        <v>397</v>
      </c>
      <c r="E32" s="2">
        <v>210</v>
      </c>
      <c r="F32" s="2">
        <v>59</v>
      </c>
      <c r="G32" s="2">
        <v>0</v>
      </c>
      <c r="H32" s="2">
        <v>666</v>
      </c>
    </row>
    <row r="33" spans="2:8" x14ac:dyDescent="0.35">
      <c r="B33" s="3">
        <v>2040</v>
      </c>
      <c r="C33" s="3" t="s">
        <v>37</v>
      </c>
      <c r="D33" s="3">
        <v>552</v>
      </c>
      <c r="E33" s="3">
        <v>278</v>
      </c>
      <c r="F33" s="3">
        <v>145</v>
      </c>
      <c r="G33" s="3">
        <v>0</v>
      </c>
      <c r="H33" s="3">
        <v>975</v>
      </c>
    </row>
    <row r="34" spans="2:8" x14ac:dyDescent="0.35">
      <c r="B34" s="2">
        <v>2040</v>
      </c>
      <c r="C34" s="2" t="s">
        <v>31</v>
      </c>
      <c r="D34" s="2">
        <v>563</v>
      </c>
      <c r="E34" s="2">
        <v>300</v>
      </c>
      <c r="F34" s="2">
        <v>166</v>
      </c>
      <c r="G34" s="2">
        <v>210</v>
      </c>
      <c r="H34" s="2">
        <v>1239</v>
      </c>
    </row>
    <row r="35" spans="2:8" x14ac:dyDescent="0.35">
      <c r="B35" s="3">
        <v>2040</v>
      </c>
      <c r="C35" s="3" t="s">
        <v>30</v>
      </c>
      <c r="D35" s="3">
        <v>514</v>
      </c>
      <c r="E35" s="3">
        <v>387</v>
      </c>
      <c r="F35" s="3">
        <v>363</v>
      </c>
      <c r="G35" s="3">
        <v>226</v>
      </c>
      <c r="H35" s="3">
        <v>1490</v>
      </c>
    </row>
    <row r="36" spans="2:8" x14ac:dyDescent="0.35">
      <c r="B36" s="2">
        <v>2040</v>
      </c>
      <c r="C36" s="2" t="s">
        <v>18</v>
      </c>
      <c r="D36" s="2">
        <v>373.88163673523718</v>
      </c>
      <c r="E36" s="2">
        <v>412.95317880574629</v>
      </c>
      <c r="F36" s="2">
        <v>153.9635769533989</v>
      </c>
      <c r="G36" s="2">
        <v>0</v>
      </c>
      <c r="H36" s="2">
        <v>940.79839249438237</v>
      </c>
    </row>
    <row r="37" spans="2:8" x14ac:dyDescent="0.35">
      <c r="B37" s="3">
        <v>2040</v>
      </c>
      <c r="C37" s="3" t="s">
        <v>17</v>
      </c>
      <c r="D37" s="3">
        <v>645.17967791461069</v>
      </c>
      <c r="E37" s="3">
        <v>582.70836123758545</v>
      </c>
      <c r="F37" s="3">
        <v>0</v>
      </c>
      <c r="G37" s="3">
        <v>0</v>
      </c>
      <c r="H37" s="3">
        <v>1227.8880391521959</v>
      </c>
    </row>
    <row r="38" spans="2:8" x14ac:dyDescent="0.35">
      <c r="B38" s="2">
        <v>2040</v>
      </c>
      <c r="C38" s="2" t="s">
        <v>16</v>
      </c>
      <c r="D38" s="2">
        <v>513.56526261005718</v>
      </c>
      <c r="E38" s="2">
        <v>140.18369594102961</v>
      </c>
      <c r="F38" s="2">
        <v>102.63139985380541</v>
      </c>
      <c r="G38" s="2">
        <v>0</v>
      </c>
      <c r="H38" s="2">
        <v>756.38035840489215</v>
      </c>
    </row>
    <row r="39" spans="2:8" x14ac:dyDescent="0.35">
      <c r="B39" s="3">
        <v>2040</v>
      </c>
      <c r="C39" s="3" t="s">
        <v>15</v>
      </c>
      <c r="D39" s="3">
        <v>263.88717066655238</v>
      </c>
      <c r="E39" s="3">
        <v>123.80796134881059</v>
      </c>
      <c r="F39" s="3">
        <v>0</v>
      </c>
      <c r="G39" s="3">
        <v>0</v>
      </c>
      <c r="H39" s="3">
        <v>387.69513201536301</v>
      </c>
    </row>
    <row r="40" spans="2:8" x14ac:dyDescent="0.35">
      <c r="B40" s="2">
        <v>2040</v>
      </c>
      <c r="C40" s="2" t="s">
        <v>14</v>
      </c>
      <c r="D40" s="2">
        <v>413.04798366271552</v>
      </c>
      <c r="E40" s="2">
        <v>216.75733365862621</v>
      </c>
      <c r="F40" s="2">
        <v>151.08666504484569</v>
      </c>
      <c r="G40" s="2">
        <v>162.13344195017751</v>
      </c>
      <c r="H40" s="2">
        <v>943.02542431636482</v>
      </c>
    </row>
    <row r="41" spans="2:8" x14ac:dyDescent="0.35">
      <c r="B41" s="3">
        <v>2040</v>
      </c>
      <c r="C41" s="3" t="s">
        <v>13</v>
      </c>
      <c r="D41" s="3">
        <v>587.9843985707239</v>
      </c>
      <c r="E41" s="3">
        <v>586.36111158020003</v>
      </c>
      <c r="F41" s="3">
        <v>0.27802802825045042</v>
      </c>
      <c r="G41" s="3">
        <v>0</v>
      </c>
      <c r="H41" s="3">
        <v>1174.6235381791739</v>
      </c>
    </row>
    <row r="42" spans="2:8" x14ac:dyDescent="0.35">
      <c r="B42" s="2">
        <v>2040</v>
      </c>
      <c r="C42" s="2" t="s">
        <v>12</v>
      </c>
      <c r="D42" s="2">
        <v>310.64559752872822</v>
      </c>
      <c r="E42" s="2">
        <v>188.8488966147076</v>
      </c>
      <c r="F42" s="2">
        <v>27.210307504997381</v>
      </c>
      <c r="G42" s="2">
        <v>0</v>
      </c>
      <c r="H42" s="2">
        <v>526.7048016484332</v>
      </c>
    </row>
    <row r="43" spans="2:8" x14ac:dyDescent="0.35">
      <c r="B43" s="3">
        <v>2040</v>
      </c>
      <c r="C43" s="3" t="s">
        <v>41</v>
      </c>
      <c r="D43" s="3">
        <v>547.85268233601778</v>
      </c>
      <c r="E43" s="3">
        <v>351.20520932258358</v>
      </c>
      <c r="F43" s="3">
        <v>84.407818901610426</v>
      </c>
      <c r="G43" s="3">
        <v>26.784221367610009</v>
      </c>
      <c r="H43" s="3">
        <v>1010.249931927822</v>
      </c>
    </row>
    <row r="44" spans="2:8" x14ac:dyDescent="0.35">
      <c r="B44" s="2">
        <v>2050</v>
      </c>
      <c r="C44" s="2" t="s">
        <v>40</v>
      </c>
      <c r="D44" s="2">
        <v>1200</v>
      </c>
      <c r="E44" s="2">
        <v>285</v>
      </c>
      <c r="F44" s="2">
        <v>155</v>
      </c>
      <c r="G44" s="2">
        <v>626</v>
      </c>
      <c r="H44" s="2">
        <v>2266</v>
      </c>
    </row>
    <row r="45" spans="2:8" x14ac:dyDescent="0.35">
      <c r="B45" s="3">
        <v>2050</v>
      </c>
      <c r="C45" s="3" t="s">
        <v>39</v>
      </c>
      <c r="D45" s="3">
        <v>341</v>
      </c>
      <c r="E45" s="3">
        <v>202</v>
      </c>
      <c r="F45" s="3">
        <v>0</v>
      </c>
      <c r="G45" s="3">
        <v>0</v>
      </c>
      <c r="H45" s="3">
        <v>543</v>
      </c>
    </row>
    <row r="46" spans="2:8" x14ac:dyDescent="0.35">
      <c r="B46" s="2">
        <v>2050</v>
      </c>
      <c r="C46" s="2" t="s">
        <v>38</v>
      </c>
      <c r="D46" s="2">
        <v>494</v>
      </c>
      <c r="E46" s="2">
        <v>388</v>
      </c>
      <c r="F46" s="2">
        <v>212</v>
      </c>
      <c r="G46" s="2">
        <v>0</v>
      </c>
      <c r="H46" s="2">
        <v>1094</v>
      </c>
    </row>
    <row r="47" spans="2:8" x14ac:dyDescent="0.35">
      <c r="B47" s="3">
        <v>2050</v>
      </c>
      <c r="C47" s="3" t="s">
        <v>37</v>
      </c>
      <c r="D47" s="3">
        <v>725</v>
      </c>
      <c r="E47" s="3">
        <v>526</v>
      </c>
      <c r="F47" s="3">
        <v>494</v>
      </c>
      <c r="G47" s="3">
        <v>0</v>
      </c>
      <c r="H47" s="3">
        <v>1745</v>
      </c>
    </row>
    <row r="48" spans="2:8" x14ac:dyDescent="0.35">
      <c r="B48" s="2">
        <v>2050</v>
      </c>
      <c r="C48" s="2" t="s">
        <v>36</v>
      </c>
      <c r="D48" s="2">
        <v>445</v>
      </c>
      <c r="E48" s="2">
        <v>85</v>
      </c>
      <c r="F48" s="2">
        <v>207</v>
      </c>
      <c r="G48" s="2">
        <v>43</v>
      </c>
      <c r="H48" s="2">
        <v>780</v>
      </c>
    </row>
    <row r="49" spans="2:8" x14ac:dyDescent="0.35">
      <c r="B49" s="3">
        <v>2050</v>
      </c>
      <c r="C49" s="3" t="s">
        <v>35</v>
      </c>
      <c r="D49" s="3">
        <v>885</v>
      </c>
      <c r="E49" s="3">
        <v>675</v>
      </c>
      <c r="F49" s="3">
        <v>579</v>
      </c>
      <c r="G49" s="3">
        <v>112</v>
      </c>
      <c r="H49" s="3">
        <v>2251</v>
      </c>
    </row>
    <row r="50" spans="2:8" x14ac:dyDescent="0.35">
      <c r="B50" s="2">
        <v>2050</v>
      </c>
      <c r="C50" s="2" t="s">
        <v>34</v>
      </c>
      <c r="D50" s="2">
        <v>423.72</v>
      </c>
      <c r="E50" s="2">
        <v>70.62</v>
      </c>
      <c r="F50" s="2">
        <v>147.66</v>
      </c>
      <c r="G50" s="2">
        <v>0</v>
      </c>
      <c r="H50" s="2">
        <v>642</v>
      </c>
    </row>
    <row r="51" spans="2:8" x14ac:dyDescent="0.35">
      <c r="B51" s="3">
        <v>2050</v>
      </c>
      <c r="C51" s="3" t="s">
        <v>33</v>
      </c>
      <c r="D51" s="3">
        <v>545.40000000000009</v>
      </c>
      <c r="E51" s="3">
        <v>242.4</v>
      </c>
      <c r="F51" s="3">
        <v>222.2</v>
      </c>
      <c r="G51" s="3">
        <v>0</v>
      </c>
      <c r="H51" s="3">
        <v>1010</v>
      </c>
    </row>
    <row r="52" spans="2:8" x14ac:dyDescent="0.35">
      <c r="B52" s="2">
        <v>2050</v>
      </c>
      <c r="C52" s="2" t="s">
        <v>32</v>
      </c>
      <c r="D52" s="2">
        <v>745.55</v>
      </c>
      <c r="E52" s="2">
        <v>745.55</v>
      </c>
      <c r="F52" s="2">
        <v>523.9</v>
      </c>
      <c r="G52" s="2">
        <v>0</v>
      </c>
      <c r="H52" s="2">
        <v>2015</v>
      </c>
    </row>
    <row r="53" spans="2:8" x14ac:dyDescent="0.35">
      <c r="B53" s="3">
        <v>2050</v>
      </c>
      <c r="C53" s="3" t="s">
        <v>31</v>
      </c>
      <c r="D53" s="3">
        <v>759</v>
      </c>
      <c r="E53" s="3">
        <v>547</v>
      </c>
      <c r="F53" s="3">
        <v>199</v>
      </c>
      <c r="G53" s="3">
        <v>240</v>
      </c>
      <c r="H53" s="3">
        <v>1745</v>
      </c>
    </row>
    <row r="54" spans="2:8" x14ac:dyDescent="0.35">
      <c r="B54" s="2">
        <v>2050</v>
      </c>
      <c r="C54" s="2" t="s">
        <v>30</v>
      </c>
      <c r="D54" s="2">
        <v>776</v>
      </c>
      <c r="E54" s="2">
        <v>715</v>
      </c>
      <c r="F54" s="2">
        <v>462</v>
      </c>
      <c r="G54" s="2">
        <v>477</v>
      </c>
      <c r="H54" s="2">
        <v>2430</v>
      </c>
    </row>
    <row r="55" spans="2:8" x14ac:dyDescent="0.35">
      <c r="B55" s="3">
        <v>2050</v>
      </c>
      <c r="C55" s="3" t="s">
        <v>29</v>
      </c>
      <c r="D55" s="3">
        <v>0</v>
      </c>
      <c r="E55" s="3">
        <v>198</v>
      </c>
      <c r="F55" s="3">
        <v>0</v>
      </c>
      <c r="G55" s="3">
        <v>0</v>
      </c>
      <c r="H55" s="3">
        <v>198</v>
      </c>
    </row>
    <row r="56" spans="2:8" x14ac:dyDescent="0.35">
      <c r="B56" s="2">
        <v>2050</v>
      </c>
      <c r="C56" s="2" t="s">
        <v>28</v>
      </c>
      <c r="D56" s="2">
        <v>0</v>
      </c>
      <c r="E56" s="2">
        <v>264</v>
      </c>
      <c r="F56" s="2">
        <v>0</v>
      </c>
      <c r="G56" s="2">
        <v>231</v>
      </c>
      <c r="H56" s="2">
        <v>495</v>
      </c>
    </row>
    <row r="57" spans="2:8" x14ac:dyDescent="0.35">
      <c r="B57" s="3">
        <v>2050</v>
      </c>
      <c r="C57" s="3" t="s">
        <v>27</v>
      </c>
      <c r="D57" s="3">
        <v>0</v>
      </c>
      <c r="E57" s="3">
        <v>297</v>
      </c>
      <c r="F57" s="3">
        <v>0</v>
      </c>
      <c r="G57" s="3">
        <v>198</v>
      </c>
      <c r="H57" s="3">
        <v>495</v>
      </c>
    </row>
    <row r="58" spans="2:8" x14ac:dyDescent="0.35">
      <c r="B58" s="2">
        <v>2050</v>
      </c>
      <c r="C58" s="2" t="s">
        <v>26</v>
      </c>
      <c r="D58" s="2">
        <v>0</v>
      </c>
      <c r="E58" s="2">
        <v>330</v>
      </c>
      <c r="F58" s="2">
        <v>0</v>
      </c>
      <c r="G58" s="2">
        <v>198</v>
      </c>
      <c r="H58" s="2">
        <v>528</v>
      </c>
    </row>
    <row r="59" spans="2:8" x14ac:dyDescent="0.35">
      <c r="B59" s="3">
        <v>2050</v>
      </c>
      <c r="C59" s="3" t="s">
        <v>25</v>
      </c>
      <c r="D59" s="3">
        <v>1584</v>
      </c>
      <c r="E59" s="3">
        <v>1584</v>
      </c>
      <c r="F59" s="3">
        <v>1221</v>
      </c>
      <c r="G59" s="3">
        <v>429</v>
      </c>
      <c r="H59" s="3">
        <v>4818</v>
      </c>
    </row>
    <row r="60" spans="2:8" x14ac:dyDescent="0.35">
      <c r="B60" s="2">
        <v>2050</v>
      </c>
      <c r="C60" s="2" t="s">
        <v>24</v>
      </c>
      <c r="D60" s="2">
        <v>165</v>
      </c>
      <c r="E60" s="2">
        <v>297</v>
      </c>
      <c r="F60" s="2">
        <v>0</v>
      </c>
      <c r="G60" s="2">
        <v>396</v>
      </c>
      <c r="H60" s="2">
        <v>858</v>
      </c>
    </row>
    <row r="61" spans="2:8" x14ac:dyDescent="0.35">
      <c r="B61" s="3">
        <v>2050</v>
      </c>
      <c r="C61" s="3" t="s">
        <v>23</v>
      </c>
      <c r="D61" s="3">
        <v>495</v>
      </c>
      <c r="E61" s="3">
        <v>660</v>
      </c>
      <c r="F61" s="3">
        <v>231</v>
      </c>
      <c r="G61" s="3">
        <v>264</v>
      </c>
      <c r="H61" s="3">
        <v>1650</v>
      </c>
    </row>
    <row r="62" spans="2:8" x14ac:dyDescent="0.35">
      <c r="B62" s="2">
        <v>2050</v>
      </c>
      <c r="C62" s="2" t="s">
        <v>22</v>
      </c>
      <c r="D62" s="2">
        <v>957</v>
      </c>
      <c r="E62" s="2">
        <v>1056</v>
      </c>
      <c r="F62" s="2">
        <v>231</v>
      </c>
      <c r="G62" s="2">
        <v>297</v>
      </c>
      <c r="H62" s="2">
        <v>2541</v>
      </c>
    </row>
    <row r="63" spans="2:8" x14ac:dyDescent="0.35">
      <c r="B63" s="3">
        <v>2050</v>
      </c>
      <c r="C63" s="3" t="s">
        <v>21</v>
      </c>
      <c r="D63" s="3">
        <v>858</v>
      </c>
      <c r="E63" s="3">
        <v>924</v>
      </c>
      <c r="F63" s="3">
        <v>231</v>
      </c>
      <c r="G63" s="3">
        <v>264</v>
      </c>
      <c r="H63" s="3">
        <v>2277</v>
      </c>
    </row>
    <row r="64" spans="2:8" x14ac:dyDescent="0.35">
      <c r="B64" s="2">
        <v>2050</v>
      </c>
      <c r="C64" s="2" t="s">
        <v>20</v>
      </c>
      <c r="D64" s="2">
        <v>528</v>
      </c>
      <c r="E64" s="2">
        <v>1155</v>
      </c>
      <c r="F64" s="2">
        <v>429</v>
      </c>
      <c r="G64" s="2">
        <v>66</v>
      </c>
      <c r="H64" s="2">
        <v>2178</v>
      </c>
    </row>
    <row r="65" spans="2:8" x14ac:dyDescent="0.35">
      <c r="B65" s="3">
        <v>2050</v>
      </c>
      <c r="C65" s="3" t="s">
        <v>19</v>
      </c>
      <c r="D65" s="3">
        <v>528</v>
      </c>
      <c r="E65" s="3">
        <v>1782</v>
      </c>
      <c r="F65" s="3">
        <v>0</v>
      </c>
      <c r="G65" s="3">
        <v>792</v>
      </c>
      <c r="H65" s="3">
        <v>3102</v>
      </c>
    </row>
    <row r="66" spans="2:8" x14ac:dyDescent="0.35">
      <c r="B66" s="2">
        <v>2050</v>
      </c>
      <c r="C66" s="2" t="s">
        <v>18</v>
      </c>
      <c r="D66" s="2">
        <v>528.83531974327695</v>
      </c>
      <c r="E66" s="2">
        <v>559.16681235579722</v>
      </c>
      <c r="F66" s="2">
        <v>309.95103468287158</v>
      </c>
      <c r="G66" s="2">
        <v>0</v>
      </c>
      <c r="H66" s="2">
        <v>1397.953166781946</v>
      </c>
    </row>
    <row r="67" spans="2:8" x14ac:dyDescent="0.35">
      <c r="B67" s="3">
        <v>2050</v>
      </c>
      <c r="C67" s="3" t="s">
        <v>17</v>
      </c>
      <c r="D67" s="3">
        <v>630.1339174076802</v>
      </c>
      <c r="E67" s="3">
        <v>621.86300567048261</v>
      </c>
      <c r="F67" s="3">
        <v>0</v>
      </c>
      <c r="G67" s="3">
        <v>0</v>
      </c>
      <c r="H67" s="3">
        <v>1251.996923078163</v>
      </c>
    </row>
    <row r="68" spans="2:8" x14ac:dyDescent="0.35">
      <c r="B68" s="2">
        <v>2050</v>
      </c>
      <c r="C68" s="2" t="s">
        <v>16</v>
      </c>
      <c r="D68" s="2">
        <v>749.55564963976235</v>
      </c>
      <c r="E68" s="2">
        <v>433.25947963245608</v>
      </c>
      <c r="F68" s="2">
        <v>191.4364210454643</v>
      </c>
      <c r="G68" s="2">
        <v>0</v>
      </c>
      <c r="H68" s="2">
        <v>1374.251550317683</v>
      </c>
    </row>
    <row r="69" spans="2:8" x14ac:dyDescent="0.35">
      <c r="B69" s="3">
        <v>2050</v>
      </c>
      <c r="C69" s="3" t="s">
        <v>15</v>
      </c>
      <c r="D69" s="3">
        <v>265.0236949295408</v>
      </c>
      <c r="E69" s="3">
        <v>168.4139445756114</v>
      </c>
      <c r="F69" s="3">
        <v>0</v>
      </c>
      <c r="G69" s="3">
        <v>0</v>
      </c>
      <c r="H69" s="3">
        <v>433.43763950515222</v>
      </c>
    </row>
    <row r="70" spans="2:8" x14ac:dyDescent="0.35">
      <c r="B70" s="2">
        <v>2050</v>
      </c>
      <c r="C70" s="2" t="s">
        <v>14</v>
      </c>
      <c r="D70" s="2">
        <v>450.68028242256503</v>
      </c>
      <c r="E70" s="2">
        <v>203.89533545902199</v>
      </c>
      <c r="F70" s="2">
        <v>181.0787147760521</v>
      </c>
      <c r="G70" s="2">
        <v>253.09659578074141</v>
      </c>
      <c r="H70" s="2">
        <v>1088.75092843838</v>
      </c>
    </row>
    <row r="71" spans="2:8" x14ac:dyDescent="0.35">
      <c r="B71" s="3">
        <v>2050</v>
      </c>
      <c r="C71" s="3" t="s">
        <v>13</v>
      </c>
      <c r="D71" s="3">
        <v>674.45111535661397</v>
      </c>
      <c r="E71" s="3">
        <v>856.04829898313687</v>
      </c>
      <c r="F71" s="3">
        <v>0</v>
      </c>
      <c r="G71" s="3">
        <v>0</v>
      </c>
      <c r="H71" s="3">
        <v>1530.499414339751</v>
      </c>
    </row>
    <row r="72" spans="2:8" x14ac:dyDescent="0.35">
      <c r="B72" s="2">
        <v>2050</v>
      </c>
      <c r="C72" s="2" t="s">
        <v>12</v>
      </c>
      <c r="D72" s="2">
        <v>295.53668288803061</v>
      </c>
      <c r="E72" s="2">
        <v>332.87191394971569</v>
      </c>
      <c r="F72" s="2">
        <v>10.25247723366887</v>
      </c>
      <c r="G72" s="2">
        <v>0</v>
      </c>
      <c r="H72" s="2">
        <v>638.6610740714151</v>
      </c>
    </row>
    <row r="73" spans="2:8" x14ac:dyDescent="0.35">
      <c r="B73" s="3">
        <v>2050</v>
      </c>
      <c r="C73" s="3" t="s">
        <v>11</v>
      </c>
      <c r="D73" s="3">
        <v>328.02819210450588</v>
      </c>
      <c r="E73" s="3">
        <v>595.53603603603608</v>
      </c>
      <c r="F73" s="3">
        <v>225.20270270270271</v>
      </c>
      <c r="G73" s="3">
        <v>121.1154676175793</v>
      </c>
      <c r="H73" s="3">
        <v>1269.8823984608241</v>
      </c>
    </row>
    <row r="74" spans="2:8" x14ac:dyDescent="0.35">
      <c r="B74" s="2">
        <v>2050</v>
      </c>
      <c r="C74" s="2" t="s">
        <v>10</v>
      </c>
      <c r="D74" s="2">
        <v>708.3705344468483</v>
      </c>
      <c r="E74" s="2">
        <v>595.53603603603608</v>
      </c>
      <c r="F74" s="2">
        <v>580.52252252252254</v>
      </c>
      <c r="G74" s="2">
        <v>155.1396396396396</v>
      </c>
      <c r="H74" s="2">
        <v>2039.568732645047</v>
      </c>
    </row>
    <row r="75" spans="2:8" x14ac:dyDescent="0.35">
      <c r="B75" s="3">
        <v>2050</v>
      </c>
      <c r="C75" s="3" t="s">
        <v>9</v>
      </c>
      <c r="D75" s="3">
        <v>919.17748482860577</v>
      </c>
      <c r="E75" s="3">
        <v>549.71316056041451</v>
      </c>
      <c r="F75" s="3">
        <v>350.53401411479177</v>
      </c>
      <c r="G75" s="3">
        <v>73.232144607014348</v>
      </c>
      <c r="H75" s="3">
        <v>1892.656804110826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5D75-8112-4F08-A3F6-1C3A238D1E0F}">
  <dimension ref="A4:W36"/>
  <sheetViews>
    <sheetView zoomScale="42" workbookViewId="0">
      <selection activeCell="W33" sqref="W33"/>
    </sheetView>
  </sheetViews>
  <sheetFormatPr baseColWidth="10" defaultRowHeight="14.5" x14ac:dyDescent="0.35"/>
  <cols>
    <col min="1" max="1" width="25.453125" bestFit="1" customWidth="1"/>
    <col min="2" max="2" width="15.6328125" bestFit="1" customWidth="1"/>
    <col min="3" max="3" width="16.81640625" bestFit="1" customWidth="1"/>
    <col min="4" max="4" width="15.453125" bestFit="1" customWidth="1"/>
    <col min="5" max="5" width="14.1796875" bestFit="1" customWidth="1"/>
    <col min="6" max="10" width="3.81640625" bestFit="1" customWidth="1"/>
    <col min="11" max="11" width="35.1796875" customWidth="1"/>
    <col min="12" max="12" width="23.6328125" customWidth="1"/>
    <col min="13" max="23" width="11.7265625" customWidth="1"/>
    <col min="24" max="24" width="11.81640625" bestFit="1" customWidth="1"/>
    <col min="25" max="25" width="3.81640625" bestFit="1" customWidth="1"/>
    <col min="26" max="26" width="6.81640625" bestFit="1" customWidth="1"/>
    <col min="27" max="28" width="10.81640625" bestFit="1" customWidth="1"/>
    <col min="29" max="30" width="3.81640625" bestFit="1" customWidth="1"/>
    <col min="31" max="31" width="11.81640625" bestFit="1" customWidth="1"/>
    <col min="32" max="32" width="10.81640625" bestFit="1" customWidth="1"/>
    <col min="33" max="35" width="3.81640625" bestFit="1" customWidth="1"/>
    <col min="36" max="36" width="5.81640625" bestFit="1" customWidth="1"/>
    <col min="37" max="37" width="11.81640625" bestFit="1" customWidth="1"/>
    <col min="38" max="38" width="3.81640625" bestFit="1" customWidth="1"/>
    <col min="39" max="40" width="11.81640625" bestFit="1" customWidth="1"/>
    <col min="41" max="44" width="3.81640625" bestFit="1" customWidth="1"/>
    <col min="45" max="45" width="5.81640625" bestFit="1" customWidth="1"/>
    <col min="46" max="46" width="3.81640625" bestFit="1" customWidth="1"/>
    <col min="47" max="47" width="11.81640625" bestFit="1" customWidth="1"/>
    <col min="48" max="48" width="4.81640625" bestFit="1" customWidth="1"/>
    <col min="49" max="49" width="11.7265625" bestFit="1" customWidth="1"/>
    <col min="50" max="50" width="7.6328125" bestFit="1" customWidth="1"/>
    <col min="51" max="51" width="10.08984375" bestFit="1" customWidth="1"/>
    <col min="52" max="52" width="4.6328125" bestFit="1" customWidth="1"/>
    <col min="53" max="53" width="7.54296875" bestFit="1" customWidth="1"/>
    <col min="54" max="54" width="4.6328125" bestFit="1" customWidth="1"/>
    <col min="55" max="55" width="7.54296875" bestFit="1" customWidth="1"/>
    <col min="56" max="56" width="4.6328125" bestFit="1" customWidth="1"/>
    <col min="57" max="57" width="7.54296875" bestFit="1" customWidth="1"/>
    <col min="58" max="58" width="4.6328125" bestFit="1" customWidth="1"/>
    <col min="59" max="59" width="7.54296875" bestFit="1" customWidth="1"/>
    <col min="60" max="60" width="8.6328125" bestFit="1" customWidth="1"/>
    <col min="61" max="61" width="11.08984375" bestFit="1" customWidth="1"/>
    <col min="62" max="62" width="12.6328125" bestFit="1" customWidth="1"/>
    <col min="63" max="63" width="21.26953125" bestFit="1" customWidth="1"/>
    <col min="64" max="64" width="13.6328125" bestFit="1" customWidth="1"/>
    <col min="65" max="65" width="21.26953125" bestFit="1" customWidth="1"/>
    <col min="66" max="66" width="5.6328125" bestFit="1" customWidth="1"/>
    <col min="67" max="67" width="8.54296875" bestFit="1" customWidth="1"/>
    <col min="68" max="68" width="8.6328125" bestFit="1" customWidth="1"/>
    <col min="69" max="69" width="11.08984375" bestFit="1" customWidth="1"/>
    <col min="70" max="70" width="12.6328125" bestFit="1" customWidth="1"/>
    <col min="71" max="71" width="21.26953125" bestFit="1" customWidth="1"/>
    <col min="72" max="72" width="12.6328125" bestFit="1" customWidth="1"/>
    <col min="73" max="73" width="21.26953125" bestFit="1" customWidth="1"/>
    <col min="74" max="74" width="5.6328125" bestFit="1" customWidth="1"/>
    <col min="75" max="75" width="8.54296875" bestFit="1" customWidth="1"/>
    <col min="76" max="76" width="5.6328125" bestFit="1" customWidth="1"/>
    <col min="77" max="77" width="8.54296875" bestFit="1" customWidth="1"/>
    <col min="78" max="78" width="13.6328125" bestFit="1" customWidth="1"/>
    <col min="79" max="79" width="21.26953125" bestFit="1" customWidth="1"/>
    <col min="80" max="80" width="12.6328125" bestFit="1" customWidth="1"/>
    <col min="81" max="81" width="21.26953125" bestFit="1" customWidth="1"/>
    <col min="82" max="82" width="5.6328125" bestFit="1" customWidth="1"/>
    <col min="83" max="83" width="8.54296875" bestFit="1" customWidth="1"/>
    <col min="84" max="84" width="5.6328125" bestFit="1" customWidth="1"/>
    <col min="85" max="85" width="8.54296875" bestFit="1" customWidth="1"/>
    <col min="86" max="86" width="5.6328125" bestFit="1" customWidth="1"/>
    <col min="87" max="87" width="8.54296875" bestFit="1" customWidth="1"/>
    <col min="88" max="88" width="7.6328125" bestFit="1" customWidth="1"/>
    <col min="89" max="89" width="10.08984375" bestFit="1" customWidth="1"/>
    <col min="90" max="90" width="13.6328125" bestFit="1" customWidth="1"/>
    <col min="91" max="91" width="21.26953125" bestFit="1" customWidth="1"/>
    <col min="92" max="92" width="5.6328125" bestFit="1" customWidth="1"/>
    <col min="93" max="93" width="3.81640625" bestFit="1" customWidth="1"/>
    <col min="94" max="94" width="4.81640625" bestFit="1" customWidth="1"/>
    <col min="95" max="95" width="8.54296875" bestFit="1" customWidth="1"/>
    <col min="96" max="96" width="13.6328125" bestFit="1" customWidth="1"/>
    <col min="97" max="97" width="21.26953125" bestFit="1" customWidth="1"/>
    <col min="98" max="98" width="13.6328125" bestFit="1" customWidth="1"/>
    <col min="99" max="99" width="21.26953125" bestFit="1" customWidth="1"/>
    <col min="100" max="100" width="5.6328125" bestFit="1" customWidth="1"/>
    <col min="101" max="101" width="8.54296875" bestFit="1" customWidth="1"/>
    <col min="102" max="102" width="5.6328125" bestFit="1" customWidth="1"/>
    <col min="103" max="103" width="8.54296875" bestFit="1" customWidth="1"/>
    <col min="104" max="104" width="5.6328125" bestFit="1" customWidth="1"/>
    <col min="105" max="105" width="8.54296875" bestFit="1" customWidth="1"/>
    <col min="106" max="106" width="5.6328125" bestFit="1" customWidth="1"/>
    <col min="107" max="107" width="8.54296875" bestFit="1" customWidth="1"/>
    <col min="108" max="108" width="7.6328125" bestFit="1" customWidth="1"/>
    <col min="109" max="109" width="10.08984375" bestFit="1" customWidth="1"/>
    <col min="110" max="110" width="5.6328125" bestFit="1" customWidth="1"/>
    <col min="111" max="111" width="8.54296875" bestFit="1" customWidth="1"/>
    <col min="112" max="112" width="13.6328125" bestFit="1" customWidth="1"/>
    <col min="113" max="113" width="21.26953125" bestFit="1" customWidth="1"/>
    <col min="114" max="114" width="6.6328125" bestFit="1" customWidth="1"/>
    <col min="115" max="115" width="9.54296875" bestFit="1" customWidth="1"/>
    <col min="116" max="116" width="11.7265625" bestFit="1" customWidth="1"/>
    <col min="117" max="117" width="6.54296875" bestFit="1" customWidth="1"/>
    <col min="118" max="118" width="8.54296875" bestFit="1" customWidth="1"/>
    <col min="119" max="119" width="5.6328125" bestFit="1" customWidth="1"/>
    <col min="120" max="121" width="8.54296875" bestFit="1" customWidth="1"/>
    <col min="122" max="122" width="13.6328125" bestFit="1" customWidth="1"/>
    <col min="123" max="124" width="21.26953125" bestFit="1" customWidth="1"/>
    <col min="125" max="125" width="5.6328125" bestFit="1" customWidth="1"/>
    <col min="126" max="126" width="3.81640625" bestFit="1" customWidth="1"/>
    <col min="127" max="128" width="8.54296875" bestFit="1" customWidth="1"/>
    <col min="129" max="129" width="5.6328125" bestFit="1" customWidth="1"/>
    <col min="130" max="131" width="8.54296875" bestFit="1" customWidth="1"/>
    <col min="132" max="132" width="5.6328125" bestFit="1" customWidth="1"/>
    <col min="133" max="133" width="7.54296875" bestFit="1" customWidth="1"/>
    <col min="134" max="134" width="8.54296875" bestFit="1" customWidth="1"/>
    <col min="135" max="135" width="5.6328125" bestFit="1" customWidth="1"/>
    <col min="136" max="136" width="6.54296875" bestFit="1" customWidth="1"/>
    <col min="137" max="137" width="8.54296875" bestFit="1" customWidth="1"/>
    <col min="138" max="138" width="6.6328125" bestFit="1" customWidth="1"/>
    <col min="139" max="139" width="9.54296875" bestFit="1" customWidth="1"/>
    <col min="140" max="140" width="8.54296875" bestFit="1" customWidth="1"/>
    <col min="141" max="141" width="5.6328125" bestFit="1" customWidth="1"/>
    <col min="142" max="143" width="8.54296875" bestFit="1" customWidth="1"/>
    <col min="144" max="144" width="5.6328125" bestFit="1" customWidth="1"/>
    <col min="145" max="146" width="8.54296875" bestFit="1" customWidth="1"/>
    <col min="147" max="147" width="5.6328125" bestFit="1" customWidth="1"/>
    <col min="148" max="148" width="6.54296875" bestFit="1" customWidth="1"/>
    <col min="149" max="149" width="8.54296875" bestFit="1" customWidth="1"/>
    <col min="150" max="150" width="11.7265625" bestFit="1" customWidth="1"/>
    <col min="151" max="151" width="8.54296875" bestFit="1" customWidth="1"/>
    <col min="152" max="152" width="6.54296875" bestFit="1" customWidth="1"/>
    <col min="153" max="153" width="8.54296875" bestFit="1" customWidth="1"/>
    <col min="154" max="154" width="5.6328125" bestFit="1" customWidth="1"/>
    <col min="155" max="157" width="8.54296875" bestFit="1" customWidth="1"/>
    <col min="158" max="158" width="5.6328125" bestFit="1" customWidth="1"/>
    <col min="159" max="160" width="7.54296875" bestFit="1" customWidth="1"/>
    <col min="161" max="161" width="8.54296875" bestFit="1" customWidth="1"/>
    <col min="162" max="162" width="13.6328125" bestFit="1" customWidth="1"/>
    <col min="163" max="163" width="21.26953125" bestFit="1" customWidth="1"/>
    <col min="164" max="164" width="6.54296875" bestFit="1" customWidth="1"/>
    <col min="165" max="165" width="21.26953125" bestFit="1" customWidth="1"/>
    <col min="166" max="166" width="5.6328125" bestFit="1" customWidth="1"/>
    <col min="167" max="169" width="8.54296875" bestFit="1" customWidth="1"/>
    <col min="170" max="170" width="5.6328125" bestFit="1" customWidth="1"/>
    <col min="171" max="171" width="8.54296875" bestFit="1" customWidth="1"/>
    <col min="172" max="172" width="7.54296875" bestFit="1" customWidth="1"/>
    <col min="173" max="173" width="5.6328125" bestFit="1" customWidth="1"/>
    <col min="174" max="174" width="6.54296875" bestFit="1" customWidth="1"/>
    <col min="175" max="176" width="8.54296875" bestFit="1" customWidth="1"/>
    <col min="177" max="177" width="13.6328125" bestFit="1" customWidth="1"/>
    <col min="178" max="178" width="21.26953125" bestFit="1" customWidth="1"/>
    <col min="179" max="179" width="6.54296875" bestFit="1" customWidth="1"/>
    <col min="180" max="180" width="21.26953125" bestFit="1" customWidth="1"/>
    <col min="181" max="181" width="7.6328125" bestFit="1" customWidth="1"/>
    <col min="182" max="182" width="10.08984375" bestFit="1" customWidth="1"/>
    <col min="183" max="183" width="6.54296875" bestFit="1" customWidth="1"/>
    <col min="184" max="184" width="10.08984375" bestFit="1" customWidth="1"/>
    <col min="185" max="185" width="13.6328125" bestFit="1" customWidth="1"/>
    <col min="186" max="186" width="21.26953125" bestFit="1" customWidth="1"/>
    <col min="187" max="187" width="19.1796875" bestFit="1" customWidth="1"/>
    <col min="188" max="188" width="21.26953125" bestFit="1" customWidth="1"/>
    <col min="189" max="189" width="5.6328125" bestFit="1" customWidth="1"/>
    <col min="190" max="190" width="8.54296875" bestFit="1" customWidth="1"/>
    <col min="191" max="191" width="6.54296875" bestFit="1" customWidth="1"/>
    <col min="192" max="192" width="8.54296875" bestFit="1" customWidth="1"/>
    <col min="193" max="193" width="5.6328125" bestFit="1" customWidth="1"/>
    <col min="194" max="196" width="8.54296875" bestFit="1" customWidth="1"/>
    <col min="197" max="197" width="13.6328125" bestFit="1" customWidth="1"/>
    <col min="198" max="198" width="21.26953125" bestFit="1" customWidth="1"/>
    <col min="199" max="199" width="6.54296875" bestFit="1" customWidth="1"/>
    <col min="200" max="200" width="21.26953125" bestFit="1" customWidth="1"/>
    <col min="201" max="201" width="13.6328125" bestFit="1" customWidth="1"/>
    <col min="202" max="203" width="6.54296875" bestFit="1" customWidth="1"/>
    <col min="204" max="204" width="20.1796875" bestFit="1" customWidth="1"/>
    <col min="205" max="205" width="13.6328125" bestFit="1" customWidth="1"/>
    <col min="206" max="207" width="6.54296875" bestFit="1" customWidth="1"/>
    <col min="208" max="208" width="21.26953125" bestFit="1" customWidth="1"/>
    <col min="209" max="209" width="13.6328125" bestFit="1" customWidth="1"/>
    <col min="210" max="211" width="6.54296875" bestFit="1" customWidth="1"/>
    <col min="212" max="212" width="21.26953125" bestFit="1" customWidth="1"/>
    <col min="213" max="213" width="13.6328125" bestFit="1" customWidth="1"/>
    <col min="214" max="214" width="21.26953125" bestFit="1" customWidth="1"/>
    <col min="215" max="215" width="20.1796875" bestFit="1" customWidth="1"/>
    <col min="216" max="216" width="21.26953125" bestFit="1" customWidth="1"/>
    <col min="217" max="217" width="5.6328125" bestFit="1" customWidth="1"/>
    <col min="218" max="218" width="8.54296875" bestFit="1" customWidth="1"/>
    <col min="219" max="219" width="6.54296875" bestFit="1" customWidth="1"/>
    <col min="220" max="220" width="8.54296875" bestFit="1" customWidth="1"/>
    <col min="221" max="221" width="8.6328125" bestFit="1" customWidth="1"/>
    <col min="222" max="222" width="10.08984375" bestFit="1" customWidth="1"/>
    <col min="223" max="223" width="6.54296875" bestFit="1" customWidth="1"/>
    <col min="224" max="224" width="11.08984375" bestFit="1" customWidth="1"/>
    <col min="225" max="225" width="13.6328125" bestFit="1" customWidth="1"/>
    <col min="226" max="226" width="21.26953125" bestFit="1" customWidth="1"/>
    <col min="227" max="227" width="6.54296875" bestFit="1" customWidth="1"/>
    <col min="228" max="228" width="21.26953125" bestFit="1" customWidth="1"/>
    <col min="229" max="229" width="5.6328125" bestFit="1" customWidth="1"/>
    <col min="230" max="232" width="8.54296875" bestFit="1" customWidth="1"/>
    <col min="233" max="233" width="5.6328125" bestFit="1" customWidth="1"/>
    <col min="234" max="236" width="8.54296875" bestFit="1" customWidth="1"/>
    <col min="237" max="237" width="5.6328125" bestFit="1" customWidth="1"/>
    <col min="238" max="238" width="7.54296875" bestFit="1" customWidth="1"/>
    <col min="239" max="240" width="8.54296875" bestFit="1" customWidth="1"/>
    <col min="241" max="241" width="5.6328125" bestFit="1" customWidth="1"/>
    <col min="242" max="244" width="8.54296875" bestFit="1" customWidth="1"/>
    <col min="245" max="245" width="5.6328125" bestFit="1" customWidth="1"/>
    <col min="246" max="248" width="8.54296875" bestFit="1" customWidth="1"/>
    <col min="249" max="249" width="13.6328125" bestFit="1" customWidth="1"/>
    <col min="250" max="252" width="21.26953125" bestFit="1" customWidth="1"/>
    <col min="253" max="253" width="5.6328125" bestFit="1" customWidth="1"/>
    <col min="254" max="256" width="8.54296875" bestFit="1" customWidth="1"/>
    <col min="257" max="257" width="6.6328125" bestFit="1" customWidth="1"/>
    <col min="258" max="259" width="8.54296875" bestFit="1" customWidth="1"/>
    <col min="260" max="260" width="9.54296875" bestFit="1" customWidth="1"/>
    <col min="261" max="261" width="6.6328125" bestFit="1" customWidth="1"/>
    <col min="262" max="262" width="9.54296875" bestFit="1" customWidth="1"/>
    <col min="263" max="263" width="8.54296875" bestFit="1" customWidth="1"/>
    <col min="264" max="264" width="9.54296875" bestFit="1" customWidth="1"/>
    <col min="265" max="265" width="11.7265625" bestFit="1" customWidth="1"/>
  </cols>
  <sheetData>
    <row r="4" spans="1:23" x14ac:dyDescent="0.35">
      <c r="L4" s="32" t="s">
        <v>87</v>
      </c>
      <c r="M4" s="32"/>
      <c r="N4" s="32"/>
      <c r="O4" s="32" t="s">
        <v>135</v>
      </c>
      <c r="P4" s="32"/>
      <c r="Q4" s="32"/>
      <c r="R4" s="32" t="s">
        <v>91</v>
      </c>
      <c r="S4" s="32"/>
      <c r="T4" s="32"/>
      <c r="U4" s="32" t="s">
        <v>92</v>
      </c>
      <c r="V4" s="32"/>
      <c r="W4" s="32"/>
    </row>
    <row r="5" spans="1:23" x14ac:dyDescent="0.35">
      <c r="L5">
        <v>2030</v>
      </c>
      <c r="M5">
        <v>2040</v>
      </c>
      <c r="N5">
        <v>2050</v>
      </c>
      <c r="O5">
        <v>2030</v>
      </c>
      <c r="P5">
        <v>2040</v>
      </c>
      <c r="Q5">
        <v>2050</v>
      </c>
      <c r="R5">
        <v>2030</v>
      </c>
      <c r="S5">
        <v>2040</v>
      </c>
      <c r="T5">
        <v>2050</v>
      </c>
      <c r="U5">
        <v>2030</v>
      </c>
      <c r="V5">
        <v>2040</v>
      </c>
      <c r="W5">
        <v>2050</v>
      </c>
    </row>
    <row r="6" spans="1:23" x14ac:dyDescent="0.35">
      <c r="A6" s="4" t="s">
        <v>45</v>
      </c>
      <c r="B6" t="s">
        <v>133</v>
      </c>
      <c r="C6" t="s">
        <v>136</v>
      </c>
      <c r="D6" t="s">
        <v>137</v>
      </c>
      <c r="E6" t="s">
        <v>139</v>
      </c>
      <c r="K6" s="10" t="s">
        <v>88</v>
      </c>
      <c r="L6" s="12">
        <f>L26/33.33</f>
        <v>10.591059105910592</v>
      </c>
      <c r="M6" s="12">
        <f>L30/33.33</f>
        <v>16.561656165616562</v>
      </c>
      <c r="N6" s="12">
        <f>L34/33.33</f>
        <v>21.752175217521753</v>
      </c>
      <c r="O6" s="12">
        <f>M26/33.33</f>
        <v>1.0501050105010501</v>
      </c>
      <c r="P6" s="12">
        <f>M30/33.33</f>
        <v>8.3408340834083408</v>
      </c>
      <c r="Q6" s="12">
        <f>M34/33.33</f>
        <v>15.781578157815783</v>
      </c>
      <c r="R6" s="12">
        <f>N26/33.33</f>
        <v>0</v>
      </c>
      <c r="S6" s="12">
        <f>N30/33.33</f>
        <v>4.3504350435043504</v>
      </c>
      <c r="T6" s="12">
        <f>N34/33.33</f>
        <v>14.821482148214823</v>
      </c>
      <c r="U6" s="12">
        <f>O26/33.33</f>
        <v>0</v>
      </c>
      <c r="V6" s="12">
        <f>O30*10^12/(33.6*1000)</f>
        <v>0</v>
      </c>
      <c r="W6" s="12">
        <f>O34*10^12/(33.6*1000)</f>
        <v>0</v>
      </c>
    </row>
    <row r="7" spans="1:23" x14ac:dyDescent="0.35">
      <c r="A7" s="5">
        <v>2030</v>
      </c>
      <c r="B7">
        <v>294</v>
      </c>
      <c r="C7">
        <v>21</v>
      </c>
      <c r="D7">
        <v>12</v>
      </c>
      <c r="E7">
        <v>12</v>
      </c>
      <c r="K7" s="10" t="s">
        <v>89</v>
      </c>
      <c r="L7" s="12">
        <f>L27/33.33</f>
        <v>7.9807980798079816</v>
      </c>
      <c r="M7" s="12">
        <f>L31/33.33</f>
        <v>8.5208520852085208</v>
      </c>
      <c r="N7" s="12">
        <f>L35/33.33</f>
        <v>10.231023102310232</v>
      </c>
      <c r="O7" s="12">
        <f>M27/33.33</f>
        <v>0.39003900390039004</v>
      </c>
      <c r="P7" s="12">
        <f>M31/33.33</f>
        <v>3.1803180318031803</v>
      </c>
      <c r="Q7" s="12">
        <f>M35/33.33</f>
        <v>6.0606060606060606</v>
      </c>
      <c r="R7" s="12">
        <f>N27/33.33</f>
        <v>0</v>
      </c>
      <c r="S7" s="12">
        <f>N31/33.33</f>
        <v>0</v>
      </c>
      <c r="T7" s="12">
        <f>N35/33.33</f>
        <v>0</v>
      </c>
      <c r="U7" s="12">
        <f>O27/33.33</f>
        <v>0</v>
      </c>
      <c r="V7" s="12">
        <f>O31*10^12/(33.6*1000)</f>
        <v>0</v>
      </c>
      <c r="W7" s="12">
        <f>O35*10^12/(33.6*1000)</f>
        <v>0</v>
      </c>
    </row>
    <row r="8" spans="1:23" x14ac:dyDescent="0.35">
      <c r="A8" s="10" t="s">
        <v>40</v>
      </c>
      <c r="B8">
        <v>294</v>
      </c>
      <c r="C8">
        <v>21</v>
      </c>
      <c r="D8">
        <v>12</v>
      </c>
      <c r="E8">
        <v>12</v>
      </c>
      <c r="K8" s="10" t="s">
        <v>90</v>
      </c>
      <c r="L8" s="12">
        <f>L28/33.33</f>
        <v>9.0909090909090917</v>
      </c>
      <c r="M8" s="12">
        <f>L32/33.33</f>
        <v>11.911191119111912</v>
      </c>
      <c r="N8" s="12">
        <f>L36/33.33</f>
        <v>14.821482148214823</v>
      </c>
      <c r="O8" s="12">
        <f>M28/33.33</f>
        <v>0.90009000900090008</v>
      </c>
      <c r="P8" s="12">
        <f>M32/33.33</f>
        <v>6.3006300630063006</v>
      </c>
      <c r="Q8" s="12">
        <f>M36/33.33</f>
        <v>11.641164116411641</v>
      </c>
      <c r="R8" s="12">
        <f>N28/33.33</f>
        <v>0</v>
      </c>
      <c r="S8" s="12">
        <f>N32/33.33</f>
        <v>1.7701770177017702</v>
      </c>
      <c r="T8" s="12">
        <f>N36/33.33</f>
        <v>6.3606360636063606</v>
      </c>
      <c r="U8" s="12">
        <f>O28/33.33</f>
        <v>0</v>
      </c>
      <c r="V8" s="12">
        <f>O32*10^12/(33.6*1000)</f>
        <v>0</v>
      </c>
      <c r="W8" s="12">
        <f>O36*10^12/(33.6*1000)</f>
        <v>0</v>
      </c>
    </row>
    <row r="9" spans="1:23" x14ac:dyDescent="0.35">
      <c r="A9" s="5">
        <v>2040</v>
      </c>
      <c r="B9">
        <v>857</v>
      </c>
      <c r="C9">
        <v>141</v>
      </c>
      <c r="D9">
        <v>53</v>
      </c>
      <c r="E9">
        <v>301</v>
      </c>
    </row>
    <row r="10" spans="1:23" x14ac:dyDescent="0.35">
      <c r="A10" s="10" t="s">
        <v>40</v>
      </c>
      <c r="B10">
        <v>857</v>
      </c>
      <c r="C10">
        <v>141</v>
      </c>
      <c r="D10">
        <v>53</v>
      </c>
      <c r="E10">
        <v>301</v>
      </c>
    </row>
    <row r="11" spans="1:23" x14ac:dyDescent="0.35">
      <c r="A11" s="5">
        <v>2050</v>
      </c>
      <c r="B11">
        <v>1200</v>
      </c>
      <c r="C11">
        <v>285</v>
      </c>
      <c r="D11">
        <v>155</v>
      </c>
      <c r="E11">
        <v>626</v>
      </c>
    </row>
    <row r="12" spans="1:23" x14ac:dyDescent="0.35">
      <c r="A12" s="10" t="s">
        <v>40</v>
      </c>
      <c r="B12">
        <v>1200</v>
      </c>
      <c r="C12">
        <v>285</v>
      </c>
      <c r="D12">
        <v>155</v>
      </c>
      <c r="E12">
        <v>626</v>
      </c>
      <c r="L12" s="32" t="s">
        <v>87</v>
      </c>
      <c r="M12" s="32"/>
      <c r="N12" s="32"/>
      <c r="O12" s="32" t="s">
        <v>135</v>
      </c>
      <c r="P12" s="32"/>
      <c r="Q12" s="32"/>
      <c r="R12" s="32" t="s">
        <v>91</v>
      </c>
      <c r="S12" s="32"/>
      <c r="T12" s="32"/>
      <c r="U12" s="32" t="s">
        <v>92</v>
      </c>
      <c r="V12" s="32"/>
      <c r="W12" s="32"/>
    </row>
    <row r="13" spans="1:23" x14ac:dyDescent="0.35">
      <c r="A13" s="5" t="s">
        <v>46</v>
      </c>
      <c r="B13">
        <v>2351</v>
      </c>
      <c r="C13">
        <v>447</v>
      </c>
      <c r="D13">
        <v>220</v>
      </c>
      <c r="E13">
        <v>939</v>
      </c>
      <c r="L13">
        <v>2030</v>
      </c>
      <c r="M13">
        <v>2040</v>
      </c>
      <c r="N13">
        <v>2050</v>
      </c>
      <c r="O13">
        <v>2030</v>
      </c>
      <c r="P13">
        <v>2040</v>
      </c>
      <c r="Q13">
        <v>2050</v>
      </c>
      <c r="R13">
        <v>2030</v>
      </c>
      <c r="S13">
        <v>2040</v>
      </c>
      <c r="T13">
        <v>2050</v>
      </c>
      <c r="U13">
        <v>2030</v>
      </c>
      <c r="V13">
        <v>2040</v>
      </c>
      <c r="W13">
        <v>2050</v>
      </c>
    </row>
    <row r="14" spans="1:23" x14ac:dyDescent="0.35">
      <c r="K14" s="10" t="s">
        <v>40</v>
      </c>
      <c r="L14">
        <f>L18/33.33</f>
        <v>8.8208820882088208</v>
      </c>
      <c r="M14">
        <f>L19/33.33</f>
        <v>25.712571257125713</v>
      </c>
      <c r="N14">
        <f>L20/33.33</f>
        <v>36.003600360036003</v>
      </c>
      <c r="O14">
        <f>M18/33.33</f>
        <v>0.63006300630063006</v>
      </c>
      <c r="P14">
        <f>M19/33.33</f>
        <v>4.2304230423042304</v>
      </c>
      <c r="Q14">
        <f>M20/33.33</f>
        <v>8.5508550855085517</v>
      </c>
      <c r="R14">
        <f>N18/33.33</f>
        <v>0.36003600360036003</v>
      </c>
      <c r="S14">
        <f>N19/33.33</f>
        <v>1.5901590159015901</v>
      </c>
      <c r="T14">
        <f>N20/33.33</f>
        <v>4.6504650465046504</v>
      </c>
      <c r="U14">
        <f>O18/33.33</f>
        <v>0.36003600360036003</v>
      </c>
      <c r="V14">
        <f>O19/33.33</f>
        <v>9.0309030903090317</v>
      </c>
      <c r="W14">
        <f>O20/33.33</f>
        <v>18.781878187818783</v>
      </c>
    </row>
    <row r="18" spans="12:15" x14ac:dyDescent="0.35">
      <c r="L18">
        <v>294</v>
      </c>
      <c r="M18">
        <v>21</v>
      </c>
      <c r="N18">
        <v>12</v>
      </c>
      <c r="O18">
        <v>12</v>
      </c>
    </row>
    <row r="19" spans="12:15" x14ac:dyDescent="0.35">
      <c r="L19">
        <v>857</v>
      </c>
      <c r="M19">
        <v>141</v>
      </c>
      <c r="N19">
        <v>53</v>
      </c>
      <c r="O19">
        <v>301</v>
      </c>
    </row>
    <row r="20" spans="12:15" x14ac:dyDescent="0.35">
      <c r="L20">
        <v>1200</v>
      </c>
      <c r="M20">
        <v>285</v>
      </c>
      <c r="N20">
        <v>155</v>
      </c>
      <c r="O20">
        <v>626</v>
      </c>
    </row>
    <row r="26" spans="12:15" x14ac:dyDescent="0.35">
      <c r="L26">
        <v>353</v>
      </c>
      <c r="M26">
        <v>35</v>
      </c>
      <c r="N26">
        <v>0</v>
      </c>
      <c r="O26">
        <v>0</v>
      </c>
    </row>
    <row r="27" spans="12:15" x14ac:dyDescent="0.35">
      <c r="L27">
        <v>266</v>
      </c>
      <c r="M27">
        <v>13</v>
      </c>
      <c r="N27">
        <v>0</v>
      </c>
      <c r="O27">
        <v>0</v>
      </c>
    </row>
    <row r="28" spans="12:15" x14ac:dyDescent="0.35">
      <c r="L28">
        <v>303</v>
      </c>
      <c r="M28">
        <v>30</v>
      </c>
      <c r="N28">
        <v>0</v>
      </c>
      <c r="O28">
        <v>0</v>
      </c>
    </row>
    <row r="29" spans="12:15" x14ac:dyDescent="0.35">
      <c r="L29" s="11">
        <v>1233</v>
      </c>
      <c r="M29" s="11">
        <v>594</v>
      </c>
      <c r="N29" s="11">
        <v>204</v>
      </c>
      <c r="O29" s="11">
        <v>0</v>
      </c>
    </row>
    <row r="30" spans="12:15" x14ac:dyDescent="0.35">
      <c r="L30">
        <v>552</v>
      </c>
      <c r="M30">
        <v>278</v>
      </c>
      <c r="N30">
        <v>145</v>
      </c>
      <c r="O30">
        <v>0</v>
      </c>
    </row>
    <row r="31" spans="12:15" x14ac:dyDescent="0.35">
      <c r="L31">
        <v>284</v>
      </c>
      <c r="M31">
        <v>106</v>
      </c>
      <c r="N31">
        <v>0</v>
      </c>
      <c r="O31">
        <v>0</v>
      </c>
    </row>
    <row r="32" spans="12:15" x14ac:dyDescent="0.35">
      <c r="L32">
        <v>397</v>
      </c>
      <c r="M32">
        <v>210</v>
      </c>
      <c r="N32">
        <v>59</v>
      </c>
      <c r="O32">
        <v>0</v>
      </c>
    </row>
    <row r="33" spans="12:15" x14ac:dyDescent="0.35">
      <c r="L33" s="11">
        <v>1560</v>
      </c>
      <c r="M33" s="11">
        <v>1116</v>
      </c>
      <c r="N33" s="11">
        <v>706</v>
      </c>
      <c r="O33" s="11">
        <v>0</v>
      </c>
    </row>
    <row r="34" spans="12:15" x14ac:dyDescent="0.35">
      <c r="L34">
        <v>725</v>
      </c>
      <c r="M34">
        <v>526</v>
      </c>
      <c r="N34">
        <v>494</v>
      </c>
      <c r="O34">
        <v>0</v>
      </c>
    </row>
    <row r="35" spans="12:15" x14ac:dyDescent="0.35">
      <c r="L35">
        <v>341</v>
      </c>
      <c r="M35">
        <v>202</v>
      </c>
      <c r="N35">
        <v>0</v>
      </c>
      <c r="O35">
        <v>0</v>
      </c>
    </row>
    <row r="36" spans="12:15" x14ac:dyDescent="0.35">
      <c r="L36">
        <v>494</v>
      </c>
      <c r="M36">
        <v>388</v>
      </c>
      <c r="N36">
        <v>212</v>
      </c>
      <c r="O36">
        <v>0</v>
      </c>
    </row>
  </sheetData>
  <mergeCells count="8">
    <mergeCell ref="L4:N4"/>
    <mergeCell ref="O4:Q4"/>
    <mergeCell ref="R4:T4"/>
    <mergeCell ref="U4:W4"/>
    <mergeCell ref="L12:N12"/>
    <mergeCell ref="O12:Q12"/>
    <mergeCell ref="R12:T12"/>
    <mergeCell ref="U12:W12"/>
  </mergeCell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F0811-FF6C-42BC-8AF6-9EC08A7573FB}">
  <dimension ref="B7:F517"/>
  <sheetViews>
    <sheetView zoomScale="71" workbookViewId="0">
      <selection activeCell="I13" sqref="I13"/>
    </sheetView>
  </sheetViews>
  <sheetFormatPr baseColWidth="10" defaultColWidth="8.7265625" defaultRowHeight="14.5" x14ac:dyDescent="0.35"/>
  <cols>
    <col min="2" max="2" width="16" customWidth="1"/>
    <col min="3" max="3" width="84" customWidth="1"/>
    <col min="4" max="4" width="29" customWidth="1"/>
    <col min="5" max="5" width="22" customWidth="1"/>
    <col min="6" max="6" width="6" customWidth="1"/>
  </cols>
  <sheetData>
    <row r="7" spans="2:6" ht="15.5" x14ac:dyDescent="0.35">
      <c r="B7" s="6" t="s">
        <v>0</v>
      </c>
      <c r="C7" s="6" t="s">
        <v>50</v>
      </c>
      <c r="D7" s="6" t="s">
        <v>51</v>
      </c>
      <c r="E7" s="6" t="s">
        <v>53</v>
      </c>
      <c r="F7" s="6" t="s">
        <v>44</v>
      </c>
    </row>
    <row r="8" spans="2:6" x14ac:dyDescent="0.35">
      <c r="B8" s="2" t="s">
        <v>5</v>
      </c>
      <c r="C8" s="2" t="s">
        <v>98</v>
      </c>
      <c r="D8" s="2" t="s">
        <v>49</v>
      </c>
      <c r="E8" s="2">
        <v>1.1896259256495241</v>
      </c>
      <c r="F8" s="2">
        <v>2022</v>
      </c>
    </row>
    <row r="9" spans="2:6" x14ac:dyDescent="0.35">
      <c r="B9" s="3" t="s">
        <v>84</v>
      </c>
      <c r="C9" s="3" t="s">
        <v>98</v>
      </c>
      <c r="D9" s="3" t="s">
        <v>49</v>
      </c>
      <c r="E9" s="3">
        <v>1.1896259256495241</v>
      </c>
      <c r="F9" s="3">
        <v>2022</v>
      </c>
    </row>
    <row r="10" spans="2:6" x14ac:dyDescent="0.35">
      <c r="B10" s="2" t="s">
        <v>6</v>
      </c>
      <c r="C10" s="2" t="s">
        <v>98</v>
      </c>
      <c r="D10" s="2" t="s">
        <v>49</v>
      </c>
      <c r="E10" s="2">
        <v>1.1896259256495241</v>
      </c>
      <c r="F10" s="2">
        <v>2022</v>
      </c>
    </row>
    <row r="11" spans="2:6" x14ac:dyDescent="0.35">
      <c r="B11" s="3" t="s">
        <v>122</v>
      </c>
      <c r="C11" s="3" t="s">
        <v>98</v>
      </c>
      <c r="D11" s="3" t="s">
        <v>49</v>
      </c>
      <c r="E11" s="3">
        <v>1.1896259256495241</v>
      </c>
      <c r="F11" s="3">
        <v>2022</v>
      </c>
    </row>
    <row r="12" spans="2:6" x14ac:dyDescent="0.35">
      <c r="B12" s="2" t="s">
        <v>120</v>
      </c>
      <c r="C12" s="2" t="s">
        <v>98</v>
      </c>
      <c r="D12" s="2" t="s">
        <v>49</v>
      </c>
      <c r="E12" s="2">
        <v>1.1896259256495241</v>
      </c>
      <c r="F12" s="2">
        <v>2022</v>
      </c>
    </row>
    <row r="13" spans="2:6" x14ac:dyDescent="0.35">
      <c r="B13" s="3" t="s">
        <v>127</v>
      </c>
      <c r="C13" s="3" t="s">
        <v>98</v>
      </c>
      <c r="D13" s="3" t="s">
        <v>49</v>
      </c>
      <c r="E13" s="3">
        <v>1.1896259256495241</v>
      </c>
      <c r="F13" s="3">
        <v>2022</v>
      </c>
    </row>
    <row r="14" spans="2:6" x14ac:dyDescent="0.35">
      <c r="B14" s="2" t="s">
        <v>114</v>
      </c>
      <c r="C14" s="2" t="s">
        <v>98</v>
      </c>
      <c r="D14" s="2" t="s">
        <v>49</v>
      </c>
      <c r="E14" s="2">
        <v>1.1896259256495241</v>
      </c>
      <c r="F14" s="2">
        <v>2022</v>
      </c>
    </row>
    <row r="15" spans="2:6" x14ac:dyDescent="0.35">
      <c r="B15" s="3" t="s">
        <v>7</v>
      </c>
      <c r="C15" s="3" t="s">
        <v>98</v>
      </c>
      <c r="D15" s="3" t="s">
        <v>49</v>
      </c>
      <c r="E15" s="3">
        <v>1.1896259256495241</v>
      </c>
      <c r="F15" s="3">
        <v>2022</v>
      </c>
    </row>
    <row r="16" spans="2:6" x14ac:dyDescent="0.35">
      <c r="B16" s="2" t="s">
        <v>124</v>
      </c>
      <c r="C16" s="2" t="s">
        <v>98</v>
      </c>
      <c r="D16" s="2" t="s">
        <v>49</v>
      </c>
      <c r="E16" s="2">
        <v>1.1896259256495241</v>
      </c>
      <c r="F16" s="2">
        <v>2022</v>
      </c>
    </row>
    <row r="17" spans="2:6" x14ac:dyDescent="0.35">
      <c r="B17" s="3" t="s">
        <v>83</v>
      </c>
      <c r="C17" s="3" t="s">
        <v>98</v>
      </c>
      <c r="D17" s="3" t="s">
        <v>49</v>
      </c>
      <c r="E17" s="3">
        <v>1.1896259256495241</v>
      </c>
      <c r="F17" s="3">
        <v>2022</v>
      </c>
    </row>
    <row r="18" spans="2:6" x14ac:dyDescent="0.35">
      <c r="B18" s="2" t="s">
        <v>78</v>
      </c>
      <c r="C18" s="2" t="s">
        <v>98</v>
      </c>
      <c r="D18" s="2" t="s">
        <v>49</v>
      </c>
      <c r="E18" s="2">
        <v>1.1896259256495241</v>
      </c>
      <c r="F18" s="2">
        <v>2022</v>
      </c>
    </row>
    <row r="19" spans="2:6" x14ac:dyDescent="0.35">
      <c r="B19" s="3" t="s">
        <v>85</v>
      </c>
      <c r="C19" s="3" t="s">
        <v>98</v>
      </c>
      <c r="D19" s="3" t="s">
        <v>49</v>
      </c>
      <c r="E19" s="3">
        <v>1.1896259256495241</v>
      </c>
      <c r="F19" s="3">
        <v>2022</v>
      </c>
    </row>
    <row r="20" spans="2:6" x14ac:dyDescent="0.35">
      <c r="B20" s="2" t="s">
        <v>116</v>
      </c>
      <c r="C20" s="2" t="s">
        <v>98</v>
      </c>
      <c r="D20" s="2" t="s">
        <v>49</v>
      </c>
      <c r="E20" s="2">
        <v>1.1896259256495241</v>
      </c>
      <c r="F20" s="2">
        <v>2022</v>
      </c>
    </row>
    <row r="21" spans="2:6" x14ac:dyDescent="0.35">
      <c r="B21" s="3" t="s">
        <v>119</v>
      </c>
      <c r="C21" s="3" t="s">
        <v>98</v>
      </c>
      <c r="D21" s="3" t="s">
        <v>49</v>
      </c>
      <c r="E21" s="3">
        <v>1.1896259256495241</v>
      </c>
      <c r="F21" s="3">
        <v>2022</v>
      </c>
    </row>
    <row r="22" spans="2:6" x14ac:dyDescent="0.35">
      <c r="B22" s="2" t="s">
        <v>81</v>
      </c>
      <c r="C22" s="2" t="s">
        <v>98</v>
      </c>
      <c r="D22" s="2" t="s">
        <v>49</v>
      </c>
      <c r="E22" s="2">
        <v>1.1896259256495241</v>
      </c>
      <c r="F22" s="2">
        <v>2022</v>
      </c>
    </row>
    <row r="23" spans="2:6" x14ac:dyDescent="0.35">
      <c r="B23" s="3" t="s">
        <v>118</v>
      </c>
      <c r="C23" s="3" t="s">
        <v>98</v>
      </c>
      <c r="D23" s="3" t="s">
        <v>49</v>
      </c>
      <c r="E23" s="3">
        <v>1.1896259256495241</v>
      </c>
      <c r="F23" s="3">
        <v>2022</v>
      </c>
    </row>
    <row r="24" spans="2:6" x14ac:dyDescent="0.35">
      <c r="B24" s="2" t="s">
        <v>115</v>
      </c>
      <c r="C24" s="2" t="s">
        <v>98</v>
      </c>
      <c r="D24" s="2" t="s">
        <v>49</v>
      </c>
      <c r="E24" s="2">
        <v>1.1896259256495241</v>
      </c>
      <c r="F24" s="2">
        <v>2022</v>
      </c>
    </row>
    <row r="25" spans="2:6" x14ac:dyDescent="0.35">
      <c r="B25" s="3" t="s">
        <v>129</v>
      </c>
      <c r="C25" s="3" t="s">
        <v>98</v>
      </c>
      <c r="D25" s="3" t="s">
        <v>49</v>
      </c>
      <c r="E25" s="3">
        <v>1.1896259256495241</v>
      </c>
      <c r="F25" s="3">
        <v>2022</v>
      </c>
    </row>
    <row r="26" spans="2:6" x14ac:dyDescent="0.35">
      <c r="B26" s="2" t="s">
        <v>52</v>
      </c>
      <c r="C26" s="2" t="s">
        <v>98</v>
      </c>
      <c r="D26" s="2" t="s">
        <v>49</v>
      </c>
      <c r="E26" s="2">
        <v>1.1896259256495241</v>
      </c>
      <c r="F26" s="2">
        <v>2022</v>
      </c>
    </row>
    <row r="27" spans="2:6" x14ac:dyDescent="0.35">
      <c r="B27" s="3" t="s">
        <v>86</v>
      </c>
      <c r="C27" s="3" t="s">
        <v>98</v>
      </c>
      <c r="D27" s="3" t="s">
        <v>49</v>
      </c>
      <c r="E27" s="3">
        <v>1.1896259256495241</v>
      </c>
      <c r="F27" s="3">
        <v>2022</v>
      </c>
    </row>
    <row r="28" spans="2:6" x14ac:dyDescent="0.35">
      <c r="B28" s="2" t="s">
        <v>126</v>
      </c>
      <c r="C28" s="2" t="s">
        <v>98</v>
      </c>
      <c r="D28" s="2" t="s">
        <v>49</v>
      </c>
      <c r="E28" s="2">
        <v>1.1896259256495241</v>
      </c>
      <c r="F28" s="2">
        <v>2022</v>
      </c>
    </row>
    <row r="29" spans="2:6" x14ac:dyDescent="0.35">
      <c r="B29" s="3" t="s">
        <v>79</v>
      </c>
      <c r="C29" s="3" t="s">
        <v>98</v>
      </c>
      <c r="D29" s="3" t="s">
        <v>49</v>
      </c>
      <c r="E29" s="3">
        <v>1.1896259256495241</v>
      </c>
      <c r="F29" s="3">
        <v>2022</v>
      </c>
    </row>
    <row r="30" spans="2:6" x14ac:dyDescent="0.35">
      <c r="B30" s="2" t="s">
        <v>8</v>
      </c>
      <c r="C30" s="2" t="s">
        <v>98</v>
      </c>
      <c r="D30" s="2" t="s">
        <v>49</v>
      </c>
      <c r="E30" s="2">
        <v>1.1896259256495241</v>
      </c>
      <c r="F30" s="2">
        <v>2022</v>
      </c>
    </row>
    <row r="31" spans="2:6" x14ac:dyDescent="0.35">
      <c r="B31" s="3" t="s">
        <v>113</v>
      </c>
      <c r="C31" s="3" t="s">
        <v>98</v>
      </c>
      <c r="D31" s="3" t="s">
        <v>49</v>
      </c>
      <c r="E31" s="3">
        <v>1.1896259256495241</v>
      </c>
      <c r="F31" s="3">
        <v>2022</v>
      </c>
    </row>
    <row r="32" spans="2:6" x14ac:dyDescent="0.35">
      <c r="B32" s="2" t="s">
        <v>121</v>
      </c>
      <c r="C32" s="2" t="s">
        <v>98</v>
      </c>
      <c r="D32" s="2" t="s">
        <v>49</v>
      </c>
      <c r="E32" s="2">
        <v>1.1896259256495241</v>
      </c>
      <c r="F32" s="2">
        <v>2022</v>
      </c>
    </row>
    <row r="33" spans="2:6" x14ac:dyDescent="0.35">
      <c r="B33" s="3" t="s">
        <v>123</v>
      </c>
      <c r="C33" s="3" t="s">
        <v>98</v>
      </c>
      <c r="D33" s="3" t="s">
        <v>49</v>
      </c>
      <c r="E33" s="3">
        <v>1.1896259256495241</v>
      </c>
      <c r="F33" s="3">
        <v>2022</v>
      </c>
    </row>
    <row r="34" spans="2:6" x14ac:dyDescent="0.35">
      <c r="B34" s="2" t="s">
        <v>80</v>
      </c>
      <c r="C34" s="2" t="s">
        <v>98</v>
      </c>
      <c r="D34" s="2" t="s">
        <v>49</v>
      </c>
      <c r="E34" s="2">
        <v>1.1896259256495241</v>
      </c>
      <c r="F34" s="2">
        <v>2022</v>
      </c>
    </row>
    <row r="35" spans="2:6" x14ac:dyDescent="0.35">
      <c r="B35" s="3" t="s">
        <v>112</v>
      </c>
      <c r="C35" s="3" t="s">
        <v>98</v>
      </c>
      <c r="D35" s="3" t="s">
        <v>49</v>
      </c>
      <c r="E35" s="3">
        <v>1.1896259256495241</v>
      </c>
      <c r="F35" s="3">
        <v>2022</v>
      </c>
    </row>
    <row r="36" spans="2:6" x14ac:dyDescent="0.35">
      <c r="B36" s="2" t="s">
        <v>125</v>
      </c>
      <c r="C36" s="2" t="s">
        <v>98</v>
      </c>
      <c r="D36" s="2" t="s">
        <v>49</v>
      </c>
      <c r="E36" s="2"/>
      <c r="F36" s="2">
        <v>2022</v>
      </c>
    </row>
    <row r="37" spans="2:6" x14ac:dyDescent="0.35">
      <c r="B37" s="3" t="s">
        <v>82</v>
      </c>
      <c r="C37" s="3" t="s">
        <v>98</v>
      </c>
      <c r="D37" s="3" t="s">
        <v>49</v>
      </c>
      <c r="E37" s="3"/>
      <c r="F37" s="3">
        <v>2022</v>
      </c>
    </row>
    <row r="38" spans="2:6" x14ac:dyDescent="0.35">
      <c r="B38" s="2" t="s">
        <v>5</v>
      </c>
      <c r="C38" s="2" t="s">
        <v>98</v>
      </c>
      <c r="D38" s="2" t="s">
        <v>107</v>
      </c>
      <c r="E38" s="2">
        <v>1.1431399692717239</v>
      </c>
      <c r="F38" s="2">
        <v>2022</v>
      </c>
    </row>
    <row r="39" spans="2:6" x14ac:dyDescent="0.35">
      <c r="B39" s="3" t="s">
        <v>84</v>
      </c>
      <c r="C39" s="3" t="s">
        <v>98</v>
      </c>
      <c r="D39" s="3" t="s">
        <v>107</v>
      </c>
      <c r="E39" s="3">
        <v>0.48217752258380803</v>
      </c>
      <c r="F39" s="3">
        <v>2022</v>
      </c>
    </row>
    <row r="40" spans="2:6" x14ac:dyDescent="0.35">
      <c r="B40" s="2" t="s">
        <v>6</v>
      </c>
      <c r="C40" s="2" t="s">
        <v>98</v>
      </c>
      <c r="D40" s="2" t="s">
        <v>107</v>
      </c>
      <c r="E40" s="2">
        <v>1.1485576942445761</v>
      </c>
      <c r="F40" s="2">
        <v>2022</v>
      </c>
    </row>
    <row r="41" spans="2:6" x14ac:dyDescent="0.35">
      <c r="B41" s="3" t="s">
        <v>122</v>
      </c>
      <c r="C41" s="3" t="s">
        <v>98</v>
      </c>
      <c r="D41" s="3" t="s">
        <v>107</v>
      </c>
      <c r="E41" s="3">
        <v>0.9589373201947643</v>
      </c>
      <c r="F41" s="3">
        <v>2022</v>
      </c>
    </row>
    <row r="42" spans="2:6" x14ac:dyDescent="0.35">
      <c r="B42" s="2" t="s">
        <v>120</v>
      </c>
      <c r="C42" s="2" t="s">
        <v>98</v>
      </c>
      <c r="D42" s="2" t="s">
        <v>107</v>
      </c>
      <c r="E42" s="2">
        <v>1.392355318022906</v>
      </c>
      <c r="F42" s="2">
        <v>2022</v>
      </c>
    </row>
    <row r="43" spans="2:6" x14ac:dyDescent="0.35">
      <c r="B43" s="3" t="s">
        <v>127</v>
      </c>
      <c r="C43" s="3" t="s">
        <v>98</v>
      </c>
      <c r="D43" s="3" t="s">
        <v>107</v>
      </c>
      <c r="E43" s="3">
        <v>0.88308917057483927</v>
      </c>
      <c r="F43" s="3">
        <v>2022</v>
      </c>
    </row>
    <row r="44" spans="2:6" x14ac:dyDescent="0.35">
      <c r="B44" s="2" t="s">
        <v>114</v>
      </c>
      <c r="C44" s="2" t="s">
        <v>98</v>
      </c>
      <c r="D44" s="2" t="s">
        <v>107</v>
      </c>
      <c r="E44" s="2">
        <v>0.91017779543909816</v>
      </c>
      <c r="F44" s="2">
        <v>2022</v>
      </c>
    </row>
    <row r="45" spans="2:6" x14ac:dyDescent="0.35">
      <c r="B45" s="3" t="s">
        <v>7</v>
      </c>
      <c r="C45" s="3" t="s">
        <v>98</v>
      </c>
      <c r="D45" s="3" t="s">
        <v>107</v>
      </c>
      <c r="E45" s="3">
        <v>0.90476007046624618</v>
      </c>
      <c r="F45" s="3">
        <v>2022</v>
      </c>
    </row>
    <row r="46" spans="2:6" x14ac:dyDescent="0.35">
      <c r="B46" s="2" t="s">
        <v>124</v>
      </c>
      <c r="C46" s="2" t="s">
        <v>98</v>
      </c>
      <c r="D46" s="2" t="s">
        <v>107</v>
      </c>
      <c r="E46" s="2">
        <v>0.52010159739377049</v>
      </c>
      <c r="F46" s="2">
        <v>2022</v>
      </c>
    </row>
    <row r="47" spans="2:6" x14ac:dyDescent="0.35">
      <c r="B47" s="3" t="s">
        <v>83</v>
      </c>
      <c r="C47" s="3" t="s">
        <v>98</v>
      </c>
      <c r="D47" s="3" t="s">
        <v>107</v>
      </c>
      <c r="E47" s="3">
        <v>0.80724102095491468</v>
      </c>
      <c r="F47" s="3">
        <v>2022</v>
      </c>
    </row>
    <row r="48" spans="2:6" x14ac:dyDescent="0.35">
      <c r="B48" s="2" t="s">
        <v>78</v>
      </c>
      <c r="C48" s="2" t="s">
        <v>98</v>
      </c>
      <c r="D48" s="2" t="s">
        <v>107</v>
      </c>
      <c r="E48" s="2">
        <v>1.2894185435387231</v>
      </c>
      <c r="F48" s="2">
        <v>2022</v>
      </c>
    </row>
    <row r="49" spans="2:6" x14ac:dyDescent="0.35">
      <c r="B49" s="3" t="s">
        <v>85</v>
      </c>
      <c r="C49" s="3" t="s">
        <v>98</v>
      </c>
      <c r="D49" s="3" t="s">
        <v>107</v>
      </c>
      <c r="E49" s="3">
        <v>0.3738230231267724</v>
      </c>
      <c r="F49" s="3">
        <v>2022</v>
      </c>
    </row>
    <row r="50" spans="2:6" x14ac:dyDescent="0.35">
      <c r="B50" s="2" t="s">
        <v>116</v>
      </c>
      <c r="C50" s="2" t="s">
        <v>98</v>
      </c>
      <c r="D50" s="2" t="s">
        <v>107</v>
      </c>
      <c r="E50" s="2">
        <v>1.3056717184572779</v>
      </c>
      <c r="F50" s="2">
        <v>2022</v>
      </c>
    </row>
    <row r="51" spans="2:6" x14ac:dyDescent="0.35">
      <c r="B51" s="3" t="s">
        <v>119</v>
      </c>
      <c r="C51" s="3" t="s">
        <v>98</v>
      </c>
      <c r="D51" s="3" t="s">
        <v>107</v>
      </c>
      <c r="E51" s="3">
        <v>1.1810640440816871</v>
      </c>
      <c r="F51" s="3">
        <v>2022</v>
      </c>
    </row>
    <row r="52" spans="2:6" x14ac:dyDescent="0.35">
      <c r="B52" s="2" t="s">
        <v>81</v>
      </c>
      <c r="C52" s="2" t="s">
        <v>98</v>
      </c>
      <c r="D52" s="2" t="s">
        <v>107</v>
      </c>
      <c r="E52" s="2">
        <v>0.83432964581917368</v>
      </c>
      <c r="F52" s="2">
        <v>2022</v>
      </c>
    </row>
    <row r="53" spans="2:6" x14ac:dyDescent="0.35">
      <c r="B53" s="3" t="s">
        <v>118</v>
      </c>
      <c r="C53" s="3" t="s">
        <v>98</v>
      </c>
      <c r="D53" s="3" t="s">
        <v>107</v>
      </c>
      <c r="E53" s="3">
        <v>0.87225372062913553</v>
      </c>
      <c r="F53" s="3">
        <v>2022</v>
      </c>
    </row>
    <row r="54" spans="2:6" x14ac:dyDescent="0.35">
      <c r="B54" s="2" t="s">
        <v>115</v>
      </c>
      <c r="C54" s="2" t="s">
        <v>98</v>
      </c>
      <c r="D54" s="2" t="s">
        <v>107</v>
      </c>
      <c r="E54" s="2">
        <v>1.278583093593018</v>
      </c>
      <c r="F54" s="2">
        <v>2022</v>
      </c>
    </row>
    <row r="55" spans="2:6" x14ac:dyDescent="0.35">
      <c r="B55" s="3" t="s">
        <v>129</v>
      </c>
      <c r="C55" s="3" t="s">
        <v>98</v>
      </c>
      <c r="D55" s="3" t="s">
        <v>107</v>
      </c>
      <c r="E55" s="3">
        <v>0.55260794723088091</v>
      </c>
      <c r="F55" s="3">
        <v>2022</v>
      </c>
    </row>
    <row r="56" spans="2:6" x14ac:dyDescent="0.35">
      <c r="B56" s="2" t="s">
        <v>52</v>
      </c>
      <c r="C56" s="2" t="s">
        <v>98</v>
      </c>
      <c r="D56" s="2" t="s">
        <v>107</v>
      </c>
      <c r="E56" s="2">
        <v>1.4627857426699791</v>
      </c>
      <c r="F56" s="2">
        <v>2022</v>
      </c>
    </row>
    <row r="57" spans="2:6" x14ac:dyDescent="0.35">
      <c r="B57" s="3" t="s">
        <v>86</v>
      </c>
      <c r="C57" s="3" t="s">
        <v>98</v>
      </c>
      <c r="D57" s="3" t="s">
        <v>107</v>
      </c>
      <c r="E57" s="3">
        <v>0.92643097035765398</v>
      </c>
      <c r="F57" s="3">
        <v>2022</v>
      </c>
    </row>
    <row r="58" spans="2:6" x14ac:dyDescent="0.35">
      <c r="B58" s="2" t="s">
        <v>126</v>
      </c>
      <c r="C58" s="2" t="s">
        <v>98</v>
      </c>
      <c r="D58" s="2" t="s">
        <v>107</v>
      </c>
      <c r="E58" s="2">
        <v>0.33048122334395819</v>
      </c>
      <c r="F58" s="2">
        <v>2022</v>
      </c>
    </row>
    <row r="59" spans="2:6" x14ac:dyDescent="0.35">
      <c r="B59" s="3" t="s">
        <v>79</v>
      </c>
      <c r="C59" s="3" t="s">
        <v>98</v>
      </c>
      <c r="D59" s="3" t="s">
        <v>107</v>
      </c>
      <c r="E59" s="3">
        <v>0.76389922117210018</v>
      </c>
      <c r="F59" s="3">
        <v>2022</v>
      </c>
    </row>
    <row r="60" spans="2:6" x14ac:dyDescent="0.35">
      <c r="B60" s="2" t="s">
        <v>8</v>
      </c>
      <c r="C60" s="2" t="s">
        <v>98</v>
      </c>
      <c r="D60" s="2" t="s">
        <v>107</v>
      </c>
      <c r="E60" s="2">
        <v>0.76931694614495183</v>
      </c>
      <c r="F60" s="2">
        <v>2022</v>
      </c>
    </row>
    <row r="61" spans="2:6" x14ac:dyDescent="0.35">
      <c r="B61" s="3" t="s">
        <v>113</v>
      </c>
      <c r="C61" s="3" t="s">
        <v>98</v>
      </c>
      <c r="D61" s="3" t="s">
        <v>107</v>
      </c>
      <c r="E61" s="3">
        <v>1.051038644733244</v>
      </c>
      <c r="F61" s="3">
        <v>2022</v>
      </c>
    </row>
    <row r="62" spans="2:6" x14ac:dyDescent="0.35">
      <c r="B62" s="2" t="s">
        <v>121</v>
      </c>
      <c r="C62" s="2" t="s">
        <v>98</v>
      </c>
      <c r="D62" s="2" t="s">
        <v>107</v>
      </c>
      <c r="E62" s="2">
        <v>1.419443942887165</v>
      </c>
      <c r="F62" s="2">
        <v>2022</v>
      </c>
    </row>
    <row r="63" spans="2:6" x14ac:dyDescent="0.35">
      <c r="B63" s="3" t="s">
        <v>123</v>
      </c>
      <c r="C63" s="3" t="s">
        <v>98</v>
      </c>
      <c r="D63" s="3" t="s">
        <v>107</v>
      </c>
      <c r="E63" s="3">
        <v>0.42800027285529019</v>
      </c>
      <c r="F63" s="3">
        <v>2022</v>
      </c>
    </row>
    <row r="64" spans="2:6" x14ac:dyDescent="0.35">
      <c r="B64" s="2" t="s">
        <v>80</v>
      </c>
      <c r="C64" s="2" t="s">
        <v>98</v>
      </c>
      <c r="D64" s="2" t="s">
        <v>107</v>
      </c>
      <c r="E64" s="2">
        <v>0.65012699674221308</v>
      </c>
      <c r="F64" s="2">
        <v>2022</v>
      </c>
    </row>
    <row r="65" spans="2:6" x14ac:dyDescent="0.35">
      <c r="B65" s="3" t="s">
        <v>112</v>
      </c>
      <c r="C65" s="3" t="s">
        <v>98</v>
      </c>
      <c r="D65" s="3" t="s">
        <v>107</v>
      </c>
      <c r="E65" s="3">
        <v>0.63929154679650912</v>
      </c>
      <c r="F65" s="3">
        <v>2022</v>
      </c>
    </row>
    <row r="66" spans="2:6" x14ac:dyDescent="0.35">
      <c r="B66" s="2" t="s">
        <v>125</v>
      </c>
      <c r="C66" s="2" t="s">
        <v>98</v>
      </c>
      <c r="D66" s="2" t="s">
        <v>107</v>
      </c>
      <c r="E66" s="2"/>
      <c r="F66" s="2">
        <v>2022</v>
      </c>
    </row>
    <row r="67" spans="2:6" x14ac:dyDescent="0.35">
      <c r="B67" s="3" t="s">
        <v>82</v>
      </c>
      <c r="C67" s="3" t="s">
        <v>98</v>
      </c>
      <c r="D67" s="3" t="s">
        <v>107</v>
      </c>
      <c r="E67" s="3"/>
      <c r="F67" s="3">
        <v>2022</v>
      </c>
    </row>
    <row r="68" spans="2:6" x14ac:dyDescent="0.35">
      <c r="B68" s="2" t="s">
        <v>5</v>
      </c>
      <c r="C68" s="2" t="s">
        <v>98</v>
      </c>
      <c r="D68" s="2" t="s">
        <v>110</v>
      </c>
      <c r="E68" s="2">
        <v>0.45732584539531418</v>
      </c>
      <c r="F68" s="2">
        <v>2022</v>
      </c>
    </row>
    <row r="69" spans="2:6" x14ac:dyDescent="0.35">
      <c r="B69" s="3" t="s">
        <v>84</v>
      </c>
      <c r="C69" s="3" t="s">
        <v>98</v>
      </c>
      <c r="D69" s="3" t="s">
        <v>110</v>
      </c>
      <c r="E69" s="3">
        <v>0.45732584539531418</v>
      </c>
      <c r="F69" s="3">
        <v>2022</v>
      </c>
    </row>
    <row r="70" spans="2:6" x14ac:dyDescent="0.35">
      <c r="B70" s="2" t="s">
        <v>6</v>
      </c>
      <c r="C70" s="2" t="s">
        <v>98</v>
      </c>
      <c r="D70" s="2" t="s">
        <v>110</v>
      </c>
      <c r="E70" s="2">
        <v>0.45732584539531418</v>
      </c>
      <c r="F70" s="2">
        <v>2022</v>
      </c>
    </row>
    <row r="71" spans="2:6" x14ac:dyDescent="0.35">
      <c r="B71" s="3" t="s">
        <v>122</v>
      </c>
      <c r="C71" s="3" t="s">
        <v>98</v>
      </c>
      <c r="D71" s="3" t="s">
        <v>110</v>
      </c>
      <c r="E71" s="3">
        <v>0.45732584539531418</v>
      </c>
      <c r="F71" s="3">
        <v>2022</v>
      </c>
    </row>
    <row r="72" spans="2:6" x14ac:dyDescent="0.35">
      <c r="B72" s="2" t="s">
        <v>120</v>
      </c>
      <c r="C72" s="2" t="s">
        <v>98</v>
      </c>
      <c r="D72" s="2" t="s">
        <v>110</v>
      </c>
      <c r="E72" s="2">
        <v>0.45732584539531418</v>
      </c>
      <c r="F72" s="2">
        <v>2022</v>
      </c>
    </row>
    <row r="73" spans="2:6" x14ac:dyDescent="0.35">
      <c r="B73" s="3" t="s">
        <v>127</v>
      </c>
      <c r="C73" s="3" t="s">
        <v>98</v>
      </c>
      <c r="D73" s="3" t="s">
        <v>110</v>
      </c>
      <c r="E73" s="3">
        <v>0.45732584539531418</v>
      </c>
      <c r="F73" s="3">
        <v>2022</v>
      </c>
    </row>
    <row r="74" spans="2:6" x14ac:dyDescent="0.35">
      <c r="B74" s="2" t="s">
        <v>114</v>
      </c>
      <c r="C74" s="2" t="s">
        <v>98</v>
      </c>
      <c r="D74" s="2" t="s">
        <v>110</v>
      </c>
      <c r="E74" s="2">
        <v>0.45732584539531418</v>
      </c>
      <c r="F74" s="2">
        <v>2022</v>
      </c>
    </row>
    <row r="75" spans="2:6" x14ac:dyDescent="0.35">
      <c r="B75" s="3" t="s">
        <v>7</v>
      </c>
      <c r="C75" s="3" t="s">
        <v>98</v>
      </c>
      <c r="D75" s="3" t="s">
        <v>110</v>
      </c>
      <c r="E75" s="3">
        <v>0.45732584539531418</v>
      </c>
      <c r="F75" s="3">
        <v>2022</v>
      </c>
    </row>
    <row r="76" spans="2:6" x14ac:dyDescent="0.35">
      <c r="B76" s="2" t="s">
        <v>124</v>
      </c>
      <c r="C76" s="2" t="s">
        <v>98</v>
      </c>
      <c r="D76" s="2" t="s">
        <v>110</v>
      </c>
      <c r="E76" s="2">
        <v>0.45732584539531418</v>
      </c>
      <c r="F76" s="2">
        <v>2022</v>
      </c>
    </row>
    <row r="77" spans="2:6" x14ac:dyDescent="0.35">
      <c r="B77" s="3" t="s">
        <v>83</v>
      </c>
      <c r="C77" s="3" t="s">
        <v>98</v>
      </c>
      <c r="D77" s="3" t="s">
        <v>110</v>
      </c>
      <c r="E77" s="3">
        <v>0.45732584539531418</v>
      </c>
      <c r="F77" s="3">
        <v>2022</v>
      </c>
    </row>
    <row r="78" spans="2:6" x14ac:dyDescent="0.35">
      <c r="B78" s="2" t="s">
        <v>78</v>
      </c>
      <c r="C78" s="2" t="s">
        <v>98</v>
      </c>
      <c r="D78" s="2" t="s">
        <v>110</v>
      </c>
      <c r="E78" s="2">
        <v>0.45732584539531418</v>
      </c>
      <c r="F78" s="2">
        <v>2022</v>
      </c>
    </row>
    <row r="79" spans="2:6" x14ac:dyDescent="0.35">
      <c r="B79" s="3" t="s">
        <v>85</v>
      </c>
      <c r="C79" s="3" t="s">
        <v>98</v>
      </c>
      <c r="D79" s="3" t="s">
        <v>110</v>
      </c>
      <c r="E79" s="3">
        <v>0.45732584539531418</v>
      </c>
      <c r="F79" s="3">
        <v>2022</v>
      </c>
    </row>
    <row r="80" spans="2:6" x14ac:dyDescent="0.35">
      <c r="B80" s="2" t="s">
        <v>116</v>
      </c>
      <c r="C80" s="2" t="s">
        <v>98</v>
      </c>
      <c r="D80" s="2" t="s">
        <v>110</v>
      </c>
      <c r="E80" s="2">
        <v>0.45732584539531418</v>
      </c>
      <c r="F80" s="2">
        <v>2022</v>
      </c>
    </row>
    <row r="81" spans="2:6" x14ac:dyDescent="0.35">
      <c r="B81" s="3" t="s">
        <v>119</v>
      </c>
      <c r="C81" s="3" t="s">
        <v>98</v>
      </c>
      <c r="D81" s="3" t="s">
        <v>110</v>
      </c>
      <c r="E81" s="3">
        <v>0.45732584539531418</v>
      </c>
      <c r="F81" s="3">
        <v>2022</v>
      </c>
    </row>
    <row r="82" spans="2:6" x14ac:dyDescent="0.35">
      <c r="B82" s="2" t="s">
        <v>81</v>
      </c>
      <c r="C82" s="2" t="s">
        <v>98</v>
      </c>
      <c r="D82" s="2" t="s">
        <v>110</v>
      </c>
      <c r="E82" s="2">
        <v>0.45732584539531418</v>
      </c>
      <c r="F82" s="2">
        <v>2022</v>
      </c>
    </row>
    <row r="83" spans="2:6" x14ac:dyDescent="0.35">
      <c r="B83" s="3" t="s">
        <v>118</v>
      </c>
      <c r="C83" s="3" t="s">
        <v>98</v>
      </c>
      <c r="D83" s="3" t="s">
        <v>110</v>
      </c>
      <c r="E83" s="3">
        <v>0.45732584539531418</v>
      </c>
      <c r="F83" s="3">
        <v>2022</v>
      </c>
    </row>
    <row r="84" spans="2:6" x14ac:dyDescent="0.35">
      <c r="B84" s="2" t="s">
        <v>115</v>
      </c>
      <c r="C84" s="2" t="s">
        <v>98</v>
      </c>
      <c r="D84" s="2" t="s">
        <v>110</v>
      </c>
      <c r="E84" s="2">
        <v>0.45732584539531418</v>
      </c>
      <c r="F84" s="2">
        <v>2022</v>
      </c>
    </row>
    <row r="85" spans="2:6" x14ac:dyDescent="0.35">
      <c r="B85" s="3" t="s">
        <v>129</v>
      </c>
      <c r="C85" s="3" t="s">
        <v>98</v>
      </c>
      <c r="D85" s="3" t="s">
        <v>110</v>
      </c>
      <c r="E85" s="3">
        <v>0.45732584539531418</v>
      </c>
      <c r="F85" s="3">
        <v>2022</v>
      </c>
    </row>
    <row r="86" spans="2:6" x14ac:dyDescent="0.35">
      <c r="B86" s="2" t="s">
        <v>52</v>
      </c>
      <c r="C86" s="2" t="s">
        <v>98</v>
      </c>
      <c r="D86" s="2" t="s">
        <v>110</v>
      </c>
      <c r="E86" s="2">
        <v>0.45732584539531418</v>
      </c>
      <c r="F86" s="2">
        <v>2022</v>
      </c>
    </row>
    <row r="87" spans="2:6" x14ac:dyDescent="0.35">
      <c r="B87" s="3" t="s">
        <v>86</v>
      </c>
      <c r="C87" s="3" t="s">
        <v>98</v>
      </c>
      <c r="D87" s="3" t="s">
        <v>110</v>
      </c>
      <c r="E87" s="3">
        <v>0.45732584539531418</v>
      </c>
      <c r="F87" s="3">
        <v>2022</v>
      </c>
    </row>
    <row r="88" spans="2:6" x14ac:dyDescent="0.35">
      <c r="B88" s="2" t="s">
        <v>126</v>
      </c>
      <c r="C88" s="2" t="s">
        <v>98</v>
      </c>
      <c r="D88" s="2" t="s">
        <v>110</v>
      </c>
      <c r="E88" s="2">
        <v>0.45732584539531418</v>
      </c>
      <c r="F88" s="2">
        <v>2022</v>
      </c>
    </row>
    <row r="89" spans="2:6" x14ac:dyDescent="0.35">
      <c r="B89" s="3" t="s">
        <v>79</v>
      </c>
      <c r="C89" s="3" t="s">
        <v>98</v>
      </c>
      <c r="D89" s="3" t="s">
        <v>110</v>
      </c>
      <c r="E89" s="3">
        <v>0.45732584539531418</v>
      </c>
      <c r="F89" s="3">
        <v>2022</v>
      </c>
    </row>
    <row r="90" spans="2:6" x14ac:dyDescent="0.35">
      <c r="B90" s="2" t="s">
        <v>8</v>
      </c>
      <c r="C90" s="2" t="s">
        <v>98</v>
      </c>
      <c r="D90" s="2" t="s">
        <v>110</v>
      </c>
      <c r="E90" s="2">
        <v>0.45732584539531418</v>
      </c>
      <c r="F90" s="2">
        <v>2022</v>
      </c>
    </row>
    <row r="91" spans="2:6" x14ac:dyDescent="0.35">
      <c r="B91" s="3" t="s">
        <v>113</v>
      </c>
      <c r="C91" s="3" t="s">
        <v>98</v>
      </c>
      <c r="D91" s="3" t="s">
        <v>110</v>
      </c>
      <c r="E91" s="3">
        <v>0.45732584539531418</v>
      </c>
      <c r="F91" s="3">
        <v>2022</v>
      </c>
    </row>
    <row r="92" spans="2:6" x14ac:dyDescent="0.35">
      <c r="B92" s="2" t="s">
        <v>121</v>
      </c>
      <c r="C92" s="2" t="s">
        <v>98</v>
      </c>
      <c r="D92" s="2" t="s">
        <v>110</v>
      </c>
      <c r="E92" s="2">
        <v>0.45732584539531418</v>
      </c>
      <c r="F92" s="2">
        <v>2022</v>
      </c>
    </row>
    <row r="93" spans="2:6" x14ac:dyDescent="0.35">
      <c r="B93" s="3" t="s">
        <v>123</v>
      </c>
      <c r="C93" s="3" t="s">
        <v>98</v>
      </c>
      <c r="D93" s="3" t="s">
        <v>110</v>
      </c>
      <c r="E93" s="3">
        <v>0.45732584539531418</v>
      </c>
      <c r="F93" s="3">
        <v>2022</v>
      </c>
    </row>
    <row r="94" spans="2:6" x14ac:dyDescent="0.35">
      <c r="B94" s="2" t="s">
        <v>80</v>
      </c>
      <c r="C94" s="2" t="s">
        <v>98</v>
      </c>
      <c r="D94" s="2" t="s">
        <v>110</v>
      </c>
      <c r="E94" s="2">
        <v>0.45732584539531418</v>
      </c>
      <c r="F94" s="2">
        <v>2022</v>
      </c>
    </row>
    <row r="95" spans="2:6" x14ac:dyDescent="0.35">
      <c r="B95" s="3" t="s">
        <v>112</v>
      </c>
      <c r="C95" s="3" t="s">
        <v>98</v>
      </c>
      <c r="D95" s="3" t="s">
        <v>110</v>
      </c>
      <c r="E95" s="3">
        <v>0.45732584539531418</v>
      </c>
      <c r="F95" s="3">
        <v>2022</v>
      </c>
    </row>
    <row r="96" spans="2:6" x14ac:dyDescent="0.35">
      <c r="B96" s="2" t="s">
        <v>125</v>
      </c>
      <c r="C96" s="2" t="s">
        <v>98</v>
      </c>
      <c r="D96" s="2" t="s">
        <v>110</v>
      </c>
      <c r="E96" s="2"/>
      <c r="F96" s="2">
        <v>2022</v>
      </c>
    </row>
    <row r="97" spans="2:6" x14ac:dyDescent="0.35">
      <c r="B97" s="3" t="s">
        <v>82</v>
      </c>
      <c r="C97" s="3" t="s">
        <v>98</v>
      </c>
      <c r="D97" s="3" t="s">
        <v>110</v>
      </c>
      <c r="E97" s="3"/>
      <c r="F97" s="3">
        <v>2022</v>
      </c>
    </row>
    <row r="98" spans="2:6" x14ac:dyDescent="0.35">
      <c r="B98" s="2" t="s">
        <v>5</v>
      </c>
      <c r="C98" s="2" t="s">
        <v>98</v>
      </c>
      <c r="D98" s="2" t="s">
        <v>111</v>
      </c>
      <c r="E98" s="2">
        <v>0.52010159739377049</v>
      </c>
      <c r="F98" s="2">
        <v>2022</v>
      </c>
    </row>
    <row r="99" spans="2:6" x14ac:dyDescent="0.35">
      <c r="B99" s="3" t="s">
        <v>84</v>
      </c>
      <c r="C99" s="3" t="s">
        <v>98</v>
      </c>
      <c r="D99" s="3" t="s">
        <v>111</v>
      </c>
      <c r="E99" s="3">
        <v>1.0727095446246511</v>
      </c>
      <c r="F99" s="3">
        <v>2022</v>
      </c>
    </row>
    <row r="100" spans="2:6" x14ac:dyDescent="0.35">
      <c r="B100" s="2" t="s">
        <v>6</v>
      </c>
      <c r="C100" s="2" t="s">
        <v>98</v>
      </c>
      <c r="D100" s="2" t="s">
        <v>111</v>
      </c>
      <c r="E100" s="2">
        <v>-5.580256722037328</v>
      </c>
      <c r="F100" s="2">
        <v>2022</v>
      </c>
    </row>
    <row r="101" spans="2:6" x14ac:dyDescent="0.35">
      <c r="B101" s="3" t="s">
        <v>122</v>
      </c>
      <c r="C101" s="3" t="s">
        <v>98</v>
      </c>
      <c r="D101" s="3" t="s">
        <v>111</v>
      </c>
      <c r="E101" s="3">
        <v>0.62845609685080583</v>
      </c>
      <c r="F101" s="3">
        <v>2022</v>
      </c>
    </row>
    <row r="102" spans="2:6" x14ac:dyDescent="0.35">
      <c r="B102" s="2" t="s">
        <v>120</v>
      </c>
      <c r="C102" s="2" t="s">
        <v>98</v>
      </c>
      <c r="D102" s="2" t="s">
        <v>111</v>
      </c>
      <c r="E102" s="2">
        <v>0.31422804842540292</v>
      </c>
      <c r="F102" s="2">
        <v>2022</v>
      </c>
    </row>
    <row r="103" spans="2:6" x14ac:dyDescent="0.35">
      <c r="B103" s="3" t="s">
        <v>127</v>
      </c>
      <c r="C103" s="3" t="s">
        <v>98</v>
      </c>
      <c r="D103" s="3" t="s">
        <v>111</v>
      </c>
      <c r="E103" s="3">
        <v>3.895344255480425</v>
      </c>
      <c r="F103" s="3">
        <v>2022</v>
      </c>
    </row>
    <row r="104" spans="2:6" x14ac:dyDescent="0.35">
      <c r="B104" s="2" t="s">
        <v>114</v>
      </c>
      <c r="C104" s="2" t="s">
        <v>98</v>
      </c>
      <c r="D104" s="2" t="s">
        <v>111</v>
      </c>
      <c r="E104" s="2">
        <v>0.16253174918555319</v>
      </c>
      <c r="F104" s="2">
        <v>2022</v>
      </c>
    </row>
    <row r="105" spans="2:6" x14ac:dyDescent="0.35">
      <c r="B105" s="3" t="s">
        <v>7</v>
      </c>
      <c r="C105" s="3" t="s">
        <v>98</v>
      </c>
      <c r="D105" s="3" t="s">
        <v>111</v>
      </c>
      <c r="E105" s="3">
        <v>0.66638017166076824</v>
      </c>
      <c r="F105" s="3">
        <v>2022</v>
      </c>
    </row>
    <row r="106" spans="2:6" x14ac:dyDescent="0.35">
      <c r="B106" s="2" t="s">
        <v>124</v>
      </c>
      <c r="C106" s="2" t="s">
        <v>98</v>
      </c>
      <c r="D106" s="2" t="s">
        <v>111</v>
      </c>
      <c r="E106" s="2">
        <v>3.2506349837110662E-2</v>
      </c>
      <c r="F106" s="2">
        <v>2022</v>
      </c>
    </row>
    <row r="107" spans="2:6" x14ac:dyDescent="0.35">
      <c r="B107" s="3" t="s">
        <v>83</v>
      </c>
      <c r="C107" s="3" t="s">
        <v>98</v>
      </c>
      <c r="D107" s="3" t="s">
        <v>111</v>
      </c>
      <c r="E107" s="3">
        <v>0.1029367744841837</v>
      </c>
      <c r="F107" s="3">
        <v>2022</v>
      </c>
    </row>
    <row r="108" spans="2:6" x14ac:dyDescent="0.35">
      <c r="B108" s="2" t="s">
        <v>78</v>
      </c>
      <c r="C108" s="2" t="s">
        <v>98</v>
      </c>
      <c r="D108" s="2" t="s">
        <v>111</v>
      </c>
      <c r="E108" s="2">
        <v>2.2754444885977461</v>
      </c>
      <c r="F108" s="2">
        <v>2022</v>
      </c>
    </row>
    <row r="109" spans="2:6" x14ac:dyDescent="0.35">
      <c r="B109" s="3" t="s">
        <v>85</v>
      </c>
      <c r="C109" s="3" t="s">
        <v>98</v>
      </c>
      <c r="D109" s="3" t="s">
        <v>111</v>
      </c>
      <c r="E109" s="3">
        <v>-5.1522564491820368</v>
      </c>
      <c r="F109" s="3">
        <v>2022</v>
      </c>
    </row>
    <row r="110" spans="2:6" x14ac:dyDescent="0.35">
      <c r="B110" s="2" t="s">
        <v>116</v>
      </c>
      <c r="C110" s="2" t="s">
        <v>98</v>
      </c>
      <c r="D110" s="2" t="s">
        <v>111</v>
      </c>
      <c r="E110" s="2">
        <v>-0.1733671991312567</v>
      </c>
      <c r="F110" s="2">
        <v>2022</v>
      </c>
    </row>
    <row r="111" spans="2:6" x14ac:dyDescent="0.35">
      <c r="B111" s="3" t="s">
        <v>119</v>
      </c>
      <c r="C111" s="3" t="s">
        <v>98</v>
      </c>
      <c r="D111" s="3" t="s">
        <v>111</v>
      </c>
      <c r="E111" s="3">
        <v>0.42258254788243838</v>
      </c>
      <c r="F111" s="3">
        <v>2022</v>
      </c>
    </row>
    <row r="112" spans="2:6" x14ac:dyDescent="0.35">
      <c r="B112" s="2" t="s">
        <v>81</v>
      </c>
      <c r="C112" s="2" t="s">
        <v>98</v>
      </c>
      <c r="D112" s="2" t="s">
        <v>111</v>
      </c>
      <c r="E112" s="2">
        <v>0.41716482290958679</v>
      </c>
      <c r="F112" s="2">
        <v>2022</v>
      </c>
    </row>
    <row r="113" spans="2:6" x14ac:dyDescent="0.35">
      <c r="B113" s="3" t="s">
        <v>118</v>
      </c>
      <c r="C113" s="3" t="s">
        <v>98</v>
      </c>
      <c r="D113" s="3" t="s">
        <v>111</v>
      </c>
      <c r="E113" s="3">
        <v>0.49843069750236307</v>
      </c>
      <c r="F113" s="3">
        <v>2022</v>
      </c>
    </row>
    <row r="114" spans="2:6" x14ac:dyDescent="0.35">
      <c r="B114" s="2" t="s">
        <v>115</v>
      </c>
      <c r="C114" s="2" t="s">
        <v>98</v>
      </c>
      <c r="D114" s="2" t="s">
        <v>111</v>
      </c>
      <c r="E114" s="2">
        <v>9.2101324538480162E-2</v>
      </c>
      <c r="F114" s="2">
        <v>2022</v>
      </c>
    </row>
    <row r="115" spans="2:6" x14ac:dyDescent="0.35">
      <c r="B115" s="3" t="s">
        <v>129</v>
      </c>
      <c r="C115" s="3" t="s">
        <v>98</v>
      </c>
      <c r="D115" s="3" t="s">
        <v>111</v>
      </c>
      <c r="E115" s="3">
        <v>3.2506349837110662E-2</v>
      </c>
      <c r="F115" s="3">
        <v>2022</v>
      </c>
    </row>
    <row r="116" spans="2:6" x14ac:dyDescent="0.35">
      <c r="B116" s="2" t="s">
        <v>52</v>
      </c>
      <c r="C116" s="2" t="s">
        <v>98</v>
      </c>
      <c r="D116" s="2" t="s">
        <v>111</v>
      </c>
      <c r="E116" s="2">
        <v>8.1265874592776635E-2</v>
      </c>
      <c r="F116" s="2">
        <v>2022</v>
      </c>
    </row>
    <row r="117" spans="2:6" x14ac:dyDescent="0.35">
      <c r="B117" s="3" t="s">
        <v>86</v>
      </c>
      <c r="C117" s="3" t="s">
        <v>98</v>
      </c>
      <c r="D117" s="3" t="s">
        <v>111</v>
      </c>
      <c r="E117" s="3">
        <v>0.57969657209513981</v>
      </c>
      <c r="F117" s="3">
        <v>2022</v>
      </c>
    </row>
    <row r="118" spans="2:6" x14ac:dyDescent="0.35">
      <c r="B118" s="2" t="s">
        <v>126</v>
      </c>
      <c r="C118" s="2" t="s">
        <v>98</v>
      </c>
      <c r="D118" s="2" t="s">
        <v>111</v>
      </c>
      <c r="E118" s="2">
        <v>0.50926614744806675</v>
      </c>
      <c r="F118" s="2">
        <v>2022</v>
      </c>
    </row>
    <row r="119" spans="2:6" x14ac:dyDescent="0.35">
      <c r="B119" s="3" t="s">
        <v>79</v>
      </c>
      <c r="C119" s="3" t="s">
        <v>98</v>
      </c>
      <c r="D119" s="3" t="s">
        <v>111</v>
      </c>
      <c r="E119" s="3">
        <v>2.660102961670221</v>
      </c>
      <c r="F119" s="3">
        <v>2022</v>
      </c>
    </row>
    <row r="120" spans="2:6" x14ac:dyDescent="0.35">
      <c r="B120" s="2" t="s">
        <v>8</v>
      </c>
      <c r="C120" s="2" t="s">
        <v>98</v>
      </c>
      <c r="D120" s="2" t="s">
        <v>111</v>
      </c>
      <c r="E120" s="2">
        <v>-0.72055742138928591</v>
      </c>
      <c r="F120" s="2">
        <v>2022</v>
      </c>
    </row>
    <row r="121" spans="2:6" x14ac:dyDescent="0.35">
      <c r="B121" s="3" t="s">
        <v>113</v>
      </c>
      <c r="C121" s="3" t="s">
        <v>98</v>
      </c>
      <c r="D121" s="3" t="s">
        <v>111</v>
      </c>
      <c r="E121" s="3">
        <v>0.89392462052054278</v>
      </c>
      <c r="F121" s="3">
        <v>2022</v>
      </c>
    </row>
    <row r="122" spans="2:6" x14ac:dyDescent="0.35">
      <c r="B122" s="2" t="s">
        <v>121</v>
      </c>
      <c r="C122" s="2" t="s">
        <v>98</v>
      </c>
      <c r="D122" s="2" t="s">
        <v>111</v>
      </c>
      <c r="E122" s="2">
        <v>1.2352412938102051</v>
      </c>
      <c r="F122" s="2">
        <v>2022</v>
      </c>
    </row>
    <row r="123" spans="2:6" x14ac:dyDescent="0.35">
      <c r="B123" s="3" t="s">
        <v>123</v>
      </c>
      <c r="C123" s="3" t="s">
        <v>98</v>
      </c>
      <c r="D123" s="3" t="s">
        <v>111</v>
      </c>
      <c r="E123" s="3">
        <v>0.40091164799103118</v>
      </c>
      <c r="F123" s="3">
        <v>2022</v>
      </c>
    </row>
    <row r="124" spans="2:6" x14ac:dyDescent="0.35">
      <c r="B124" s="2" t="s">
        <v>80</v>
      </c>
      <c r="C124" s="2" t="s">
        <v>98</v>
      </c>
      <c r="D124" s="2" t="s">
        <v>111</v>
      </c>
      <c r="E124" s="2">
        <v>0.52010159739377049</v>
      </c>
      <c r="F124" s="2">
        <v>2022</v>
      </c>
    </row>
    <row r="125" spans="2:6" x14ac:dyDescent="0.35">
      <c r="B125" s="3" t="s">
        <v>112</v>
      </c>
      <c r="C125" s="3" t="s">
        <v>98</v>
      </c>
      <c r="D125" s="3" t="s">
        <v>111</v>
      </c>
      <c r="E125" s="3">
        <v>0</v>
      </c>
      <c r="F125" s="3">
        <v>2022</v>
      </c>
    </row>
    <row r="126" spans="2:6" x14ac:dyDescent="0.35">
      <c r="B126" s="2" t="s">
        <v>125</v>
      </c>
      <c r="C126" s="2" t="s">
        <v>98</v>
      </c>
      <c r="D126" s="2" t="s">
        <v>111</v>
      </c>
      <c r="E126" s="2"/>
      <c r="F126" s="2">
        <v>2022</v>
      </c>
    </row>
    <row r="127" spans="2:6" x14ac:dyDescent="0.35">
      <c r="B127" s="3" t="s">
        <v>82</v>
      </c>
      <c r="C127" s="3" t="s">
        <v>98</v>
      </c>
      <c r="D127" s="3" t="s">
        <v>111</v>
      </c>
      <c r="E127" s="3"/>
      <c r="F127" s="3">
        <v>2022</v>
      </c>
    </row>
    <row r="128" spans="2:6" x14ac:dyDescent="0.35">
      <c r="B128" s="2" t="s">
        <v>5</v>
      </c>
      <c r="C128" s="2" t="s">
        <v>98</v>
      </c>
      <c r="D128" s="2" t="s">
        <v>105</v>
      </c>
      <c r="E128" s="2">
        <v>8.2437147192399838</v>
      </c>
      <c r="F128" s="2">
        <v>2022</v>
      </c>
    </row>
    <row r="129" spans="2:6" x14ac:dyDescent="0.35">
      <c r="B129" s="3" t="s">
        <v>84</v>
      </c>
      <c r="C129" s="3" t="s">
        <v>98</v>
      </c>
      <c r="D129" s="3" t="s">
        <v>105</v>
      </c>
      <c r="E129" s="3">
        <v>7.3824798646469976</v>
      </c>
      <c r="F129" s="3">
        <v>2022</v>
      </c>
    </row>
    <row r="130" spans="2:6" x14ac:dyDescent="0.35">
      <c r="B130" s="2" t="s">
        <v>6</v>
      </c>
      <c r="C130" s="2" t="s">
        <v>98</v>
      </c>
      <c r="D130" s="2" t="s">
        <v>105</v>
      </c>
      <c r="E130" s="2">
        <v>8.0457361588723817</v>
      </c>
      <c r="F130" s="2">
        <v>2022</v>
      </c>
    </row>
    <row r="131" spans="2:6" x14ac:dyDescent="0.35">
      <c r="B131" s="3" t="s">
        <v>122</v>
      </c>
      <c r="C131" s="3" t="s">
        <v>98</v>
      </c>
      <c r="D131" s="3" t="s">
        <v>105</v>
      </c>
      <c r="E131" s="3">
        <v>8.8504982912881172</v>
      </c>
      <c r="F131" s="3">
        <v>2022</v>
      </c>
    </row>
    <row r="132" spans="2:6" x14ac:dyDescent="0.35">
      <c r="B132" s="2" t="s">
        <v>120</v>
      </c>
      <c r="C132" s="2" t="s">
        <v>98</v>
      </c>
      <c r="D132" s="2" t="s">
        <v>105</v>
      </c>
      <c r="E132" s="2">
        <v>7.4890836262790614</v>
      </c>
      <c r="F132" s="2">
        <v>2022</v>
      </c>
    </row>
    <row r="133" spans="2:6" x14ac:dyDescent="0.35">
      <c r="B133" s="3" t="s">
        <v>127</v>
      </c>
      <c r="C133" s="3" t="s">
        <v>98</v>
      </c>
      <c r="D133" s="3" t="s">
        <v>105</v>
      </c>
      <c r="E133" s="3">
        <v>10.01737347480173</v>
      </c>
      <c r="F133" s="3">
        <v>2022</v>
      </c>
    </row>
    <row r="134" spans="2:6" x14ac:dyDescent="0.35">
      <c r="B134" s="2" t="s">
        <v>114</v>
      </c>
      <c r="C134" s="2" t="s">
        <v>98</v>
      </c>
      <c r="D134" s="2" t="s">
        <v>105</v>
      </c>
      <c r="E134" s="2">
        <v>5.2053132456646116</v>
      </c>
      <c r="F134" s="2">
        <v>2022</v>
      </c>
    </row>
    <row r="135" spans="2:6" x14ac:dyDescent="0.35">
      <c r="B135" s="3" t="s">
        <v>7</v>
      </c>
      <c r="C135" s="3" t="s">
        <v>98</v>
      </c>
      <c r="D135" s="3" t="s">
        <v>105</v>
      </c>
      <c r="E135" s="3">
        <v>4.9898470008470976</v>
      </c>
      <c r="F135" s="3">
        <v>2022</v>
      </c>
    </row>
    <row r="136" spans="2:6" x14ac:dyDescent="0.35">
      <c r="B136" s="2" t="s">
        <v>124</v>
      </c>
      <c r="C136" s="2" t="s">
        <v>98</v>
      </c>
      <c r="D136" s="2" t="s">
        <v>105</v>
      </c>
      <c r="E136" s="2">
        <v>2.5954597508391481</v>
      </c>
      <c r="F136" s="2">
        <v>2022</v>
      </c>
    </row>
    <row r="137" spans="2:6" x14ac:dyDescent="0.35">
      <c r="B137" s="3" t="s">
        <v>83</v>
      </c>
      <c r="C137" s="3" t="s">
        <v>98</v>
      </c>
      <c r="D137" s="3" t="s">
        <v>105</v>
      </c>
      <c r="E137" s="3">
        <v>8.8915673811386871</v>
      </c>
      <c r="F137" s="3">
        <v>2022</v>
      </c>
    </row>
    <row r="138" spans="2:6" x14ac:dyDescent="0.35">
      <c r="B138" s="2" t="s">
        <v>78</v>
      </c>
      <c r="C138" s="2" t="s">
        <v>98</v>
      </c>
      <c r="D138" s="2" t="s">
        <v>105</v>
      </c>
      <c r="E138" s="2">
        <v>6.5041520616645681</v>
      </c>
      <c r="F138" s="2">
        <v>2022</v>
      </c>
    </row>
    <row r="139" spans="2:6" x14ac:dyDescent="0.35">
      <c r="B139" s="3" t="s">
        <v>85</v>
      </c>
      <c r="C139" s="3" t="s">
        <v>98</v>
      </c>
      <c r="D139" s="3" t="s">
        <v>105</v>
      </c>
      <c r="E139" s="3">
        <v>10.37642777965365</v>
      </c>
      <c r="F139" s="3">
        <v>2022</v>
      </c>
    </row>
    <row r="140" spans="2:6" x14ac:dyDescent="0.35">
      <c r="B140" s="2" t="s">
        <v>116</v>
      </c>
      <c r="C140" s="2" t="s">
        <v>98</v>
      </c>
      <c r="D140" s="2" t="s">
        <v>105</v>
      </c>
      <c r="E140" s="2">
        <v>8.727700704519842</v>
      </c>
      <c r="F140" s="2">
        <v>2022</v>
      </c>
    </row>
    <row r="141" spans="2:6" x14ac:dyDescent="0.35">
      <c r="B141" s="3" t="s">
        <v>119</v>
      </c>
      <c r="C141" s="3" t="s">
        <v>98</v>
      </c>
      <c r="D141" s="3" t="s">
        <v>105</v>
      </c>
      <c r="E141" s="3">
        <v>7.7491163843028952</v>
      </c>
      <c r="F141" s="3">
        <v>2022</v>
      </c>
    </row>
    <row r="142" spans="2:6" x14ac:dyDescent="0.35">
      <c r="B142" s="2" t="s">
        <v>81</v>
      </c>
      <c r="C142" s="2" t="s">
        <v>98</v>
      </c>
      <c r="D142" s="2" t="s">
        <v>105</v>
      </c>
      <c r="E142" s="2">
        <v>10.67709946120886</v>
      </c>
      <c r="F142" s="2">
        <v>2022</v>
      </c>
    </row>
    <row r="143" spans="2:6" x14ac:dyDescent="0.35">
      <c r="B143" s="3" t="s">
        <v>118</v>
      </c>
      <c r="C143" s="3" t="s">
        <v>98</v>
      </c>
      <c r="D143" s="3" t="s">
        <v>105</v>
      </c>
      <c r="E143" s="3">
        <v>5.9035866838602553</v>
      </c>
      <c r="F143" s="3">
        <v>2022</v>
      </c>
    </row>
    <row r="144" spans="2:6" x14ac:dyDescent="0.35">
      <c r="B144" s="2" t="s">
        <v>115</v>
      </c>
      <c r="C144" s="2" t="s">
        <v>98</v>
      </c>
      <c r="D144" s="2" t="s">
        <v>105</v>
      </c>
      <c r="E144" s="2">
        <v>5.9996740995475131</v>
      </c>
      <c r="F144" s="2">
        <v>2022</v>
      </c>
    </row>
    <row r="145" spans="2:6" x14ac:dyDescent="0.35">
      <c r="B145" s="3" t="s">
        <v>129</v>
      </c>
      <c r="C145" s="3" t="s">
        <v>98</v>
      </c>
      <c r="D145" s="3" t="s">
        <v>105</v>
      </c>
      <c r="E145" s="3">
        <v>6.5041520616645681</v>
      </c>
      <c r="F145" s="3">
        <v>2022</v>
      </c>
    </row>
    <row r="146" spans="2:6" x14ac:dyDescent="0.35">
      <c r="B146" s="2" t="s">
        <v>52</v>
      </c>
      <c r="C146" s="2" t="s">
        <v>98</v>
      </c>
      <c r="D146" s="2" t="s">
        <v>105</v>
      </c>
      <c r="E146" s="2">
        <v>4.8271929508106597</v>
      </c>
      <c r="F146" s="2">
        <v>2022</v>
      </c>
    </row>
    <row r="147" spans="2:6" x14ac:dyDescent="0.35">
      <c r="B147" s="3" t="s">
        <v>86</v>
      </c>
      <c r="C147" s="3" t="s">
        <v>98</v>
      </c>
      <c r="D147" s="3" t="s">
        <v>105</v>
      </c>
      <c r="E147" s="3">
        <v>7.4956540497955588</v>
      </c>
      <c r="F147" s="3">
        <v>2022</v>
      </c>
    </row>
    <row r="148" spans="2:6" x14ac:dyDescent="0.35">
      <c r="B148" s="2" t="s">
        <v>126</v>
      </c>
      <c r="C148" s="2" t="s">
        <v>98</v>
      </c>
      <c r="D148" s="2" t="s">
        <v>105</v>
      </c>
      <c r="E148" s="2">
        <v>6.4389986365841487</v>
      </c>
      <c r="F148" s="2">
        <v>2022</v>
      </c>
    </row>
    <row r="149" spans="2:6" x14ac:dyDescent="0.35">
      <c r="B149" s="3" t="s">
        <v>79</v>
      </c>
      <c r="C149" s="3" t="s">
        <v>98</v>
      </c>
      <c r="D149" s="3" t="s">
        <v>105</v>
      </c>
      <c r="E149" s="3">
        <v>5.8879309616977604</v>
      </c>
      <c r="F149" s="3">
        <v>2022</v>
      </c>
    </row>
    <row r="150" spans="2:6" x14ac:dyDescent="0.35">
      <c r="B150" s="2" t="s">
        <v>8</v>
      </c>
      <c r="C150" s="2" t="s">
        <v>98</v>
      </c>
      <c r="D150" s="2" t="s">
        <v>105</v>
      </c>
      <c r="E150" s="2">
        <v>6.1300420345573547</v>
      </c>
      <c r="F150" s="2">
        <v>2022</v>
      </c>
    </row>
    <row r="151" spans="2:6" x14ac:dyDescent="0.35">
      <c r="B151" s="3" t="s">
        <v>113</v>
      </c>
      <c r="C151" s="3" t="s">
        <v>98</v>
      </c>
      <c r="D151" s="3" t="s">
        <v>105</v>
      </c>
      <c r="E151" s="3">
        <v>8.2239307914722701</v>
      </c>
      <c r="F151" s="3">
        <v>2022</v>
      </c>
    </row>
    <row r="152" spans="2:6" x14ac:dyDescent="0.35">
      <c r="B152" s="2" t="s">
        <v>121</v>
      </c>
      <c r="C152" s="2" t="s">
        <v>98</v>
      </c>
      <c r="D152" s="2" t="s">
        <v>105</v>
      </c>
      <c r="E152" s="2">
        <v>8.1973520221124456</v>
      </c>
      <c r="F152" s="2">
        <v>2022</v>
      </c>
    </row>
    <row r="153" spans="2:6" x14ac:dyDescent="0.35">
      <c r="B153" s="3" t="s">
        <v>123</v>
      </c>
      <c r="C153" s="3" t="s">
        <v>98</v>
      </c>
      <c r="D153" s="3" t="s">
        <v>105</v>
      </c>
      <c r="E153" s="3">
        <v>8.9941044629630085</v>
      </c>
      <c r="F153" s="3">
        <v>2022</v>
      </c>
    </row>
    <row r="154" spans="2:6" x14ac:dyDescent="0.35">
      <c r="B154" s="2" t="s">
        <v>80</v>
      </c>
      <c r="C154" s="2" t="s">
        <v>98</v>
      </c>
      <c r="D154" s="2" t="s">
        <v>105</v>
      </c>
      <c r="E154" s="2">
        <v>6.0913626752641079</v>
      </c>
      <c r="F154" s="2">
        <v>2022</v>
      </c>
    </row>
    <row r="155" spans="2:6" x14ac:dyDescent="0.35">
      <c r="B155" s="3" t="s">
        <v>112</v>
      </c>
      <c r="C155" s="3" t="s">
        <v>98</v>
      </c>
      <c r="D155" s="3" t="s">
        <v>105</v>
      </c>
      <c r="E155" s="3">
        <v>1.6054962032698561</v>
      </c>
      <c r="F155" s="3">
        <v>2022</v>
      </c>
    </row>
    <row r="156" spans="2:6" x14ac:dyDescent="0.35">
      <c r="B156" s="2" t="s">
        <v>125</v>
      </c>
      <c r="C156" s="2" t="s">
        <v>98</v>
      </c>
      <c r="D156" s="2" t="s">
        <v>105</v>
      </c>
      <c r="E156" s="2"/>
      <c r="F156" s="2">
        <v>2022</v>
      </c>
    </row>
    <row r="157" spans="2:6" x14ac:dyDescent="0.35">
      <c r="B157" s="3" t="s">
        <v>82</v>
      </c>
      <c r="C157" s="3" t="s">
        <v>98</v>
      </c>
      <c r="D157" s="3" t="s">
        <v>105</v>
      </c>
      <c r="E157" s="3"/>
      <c r="F157" s="3">
        <v>2022</v>
      </c>
    </row>
    <row r="158" spans="2:6" x14ac:dyDescent="0.35">
      <c r="B158" s="2" t="s">
        <v>5</v>
      </c>
      <c r="C158" s="2" t="s">
        <v>102</v>
      </c>
      <c r="D158" s="2" t="s">
        <v>49</v>
      </c>
      <c r="E158" s="2">
        <v>0.35743041714307627</v>
      </c>
      <c r="F158" s="2">
        <v>2022</v>
      </c>
    </row>
    <row r="159" spans="2:6" x14ac:dyDescent="0.35">
      <c r="B159" s="3" t="s">
        <v>84</v>
      </c>
      <c r="C159" s="3" t="s">
        <v>102</v>
      </c>
      <c r="D159" s="3" t="s">
        <v>49</v>
      </c>
      <c r="E159" s="3">
        <v>0.35743041714307627</v>
      </c>
      <c r="F159" s="3">
        <v>2022</v>
      </c>
    </row>
    <row r="160" spans="2:6" x14ac:dyDescent="0.35">
      <c r="B160" s="2" t="s">
        <v>6</v>
      </c>
      <c r="C160" s="2" t="s">
        <v>102</v>
      </c>
      <c r="D160" s="2" t="s">
        <v>49</v>
      </c>
      <c r="E160" s="2">
        <v>0.35743041714307627</v>
      </c>
      <c r="F160" s="2">
        <v>2022</v>
      </c>
    </row>
    <row r="161" spans="2:6" x14ac:dyDescent="0.35">
      <c r="B161" s="3" t="s">
        <v>122</v>
      </c>
      <c r="C161" s="3" t="s">
        <v>102</v>
      </c>
      <c r="D161" s="3" t="s">
        <v>49</v>
      </c>
      <c r="E161" s="3">
        <v>0.35743041714307627</v>
      </c>
      <c r="F161" s="3">
        <v>2022</v>
      </c>
    </row>
    <row r="162" spans="2:6" x14ac:dyDescent="0.35">
      <c r="B162" s="2" t="s">
        <v>120</v>
      </c>
      <c r="C162" s="2" t="s">
        <v>102</v>
      </c>
      <c r="D162" s="2" t="s">
        <v>49</v>
      </c>
      <c r="E162" s="2">
        <v>0.35743041714307627</v>
      </c>
      <c r="F162" s="2">
        <v>2022</v>
      </c>
    </row>
    <row r="163" spans="2:6" x14ac:dyDescent="0.35">
      <c r="B163" s="3" t="s">
        <v>127</v>
      </c>
      <c r="C163" s="3" t="s">
        <v>102</v>
      </c>
      <c r="D163" s="3" t="s">
        <v>49</v>
      </c>
      <c r="E163" s="3"/>
      <c r="F163" s="3">
        <v>2022</v>
      </c>
    </row>
    <row r="164" spans="2:6" x14ac:dyDescent="0.35">
      <c r="B164" s="2" t="s">
        <v>114</v>
      </c>
      <c r="C164" s="2" t="s">
        <v>102</v>
      </c>
      <c r="D164" s="2" t="s">
        <v>49</v>
      </c>
      <c r="E164" s="2">
        <v>0.35743041714307627</v>
      </c>
      <c r="F164" s="2">
        <v>2022</v>
      </c>
    </row>
    <row r="165" spans="2:6" x14ac:dyDescent="0.35">
      <c r="B165" s="3" t="s">
        <v>7</v>
      </c>
      <c r="C165" s="3" t="s">
        <v>102</v>
      </c>
      <c r="D165" s="3" t="s">
        <v>49</v>
      </c>
      <c r="E165" s="3">
        <v>0.35743041714307627</v>
      </c>
      <c r="F165" s="3">
        <v>2022</v>
      </c>
    </row>
    <row r="166" spans="2:6" x14ac:dyDescent="0.35">
      <c r="B166" s="2" t="s">
        <v>124</v>
      </c>
      <c r="C166" s="2" t="s">
        <v>102</v>
      </c>
      <c r="D166" s="2" t="s">
        <v>49</v>
      </c>
      <c r="E166" s="2">
        <v>0.35743041714307627</v>
      </c>
      <c r="F166" s="2">
        <v>2022</v>
      </c>
    </row>
    <row r="167" spans="2:6" x14ac:dyDescent="0.35">
      <c r="B167" s="3" t="s">
        <v>83</v>
      </c>
      <c r="C167" s="3" t="s">
        <v>102</v>
      </c>
      <c r="D167" s="3" t="s">
        <v>49</v>
      </c>
      <c r="E167" s="3">
        <v>0.35743041714307627</v>
      </c>
      <c r="F167" s="3">
        <v>2022</v>
      </c>
    </row>
    <row r="168" spans="2:6" x14ac:dyDescent="0.35">
      <c r="B168" s="2" t="s">
        <v>78</v>
      </c>
      <c r="C168" s="2" t="s">
        <v>102</v>
      </c>
      <c r="D168" s="2" t="s">
        <v>49</v>
      </c>
      <c r="E168" s="2">
        <v>0.35743041714307627</v>
      </c>
      <c r="F168" s="2">
        <v>2022</v>
      </c>
    </row>
    <row r="169" spans="2:6" x14ac:dyDescent="0.35">
      <c r="B169" s="3" t="s">
        <v>85</v>
      </c>
      <c r="C169" s="3" t="s">
        <v>102</v>
      </c>
      <c r="D169" s="3" t="s">
        <v>49</v>
      </c>
      <c r="E169" s="3">
        <v>0.35743041714307627</v>
      </c>
      <c r="F169" s="3">
        <v>2022</v>
      </c>
    </row>
    <row r="170" spans="2:6" x14ac:dyDescent="0.35">
      <c r="B170" s="2" t="s">
        <v>116</v>
      </c>
      <c r="C170" s="2" t="s">
        <v>102</v>
      </c>
      <c r="D170" s="2" t="s">
        <v>49</v>
      </c>
      <c r="E170" s="2">
        <v>0.35743041714307627</v>
      </c>
      <c r="F170" s="2">
        <v>2022</v>
      </c>
    </row>
    <row r="171" spans="2:6" x14ac:dyDescent="0.35">
      <c r="B171" s="3" t="s">
        <v>119</v>
      </c>
      <c r="C171" s="3" t="s">
        <v>102</v>
      </c>
      <c r="D171" s="3" t="s">
        <v>49</v>
      </c>
      <c r="E171" s="3">
        <v>0.35743041714307627</v>
      </c>
      <c r="F171" s="3">
        <v>2022</v>
      </c>
    </row>
    <row r="172" spans="2:6" x14ac:dyDescent="0.35">
      <c r="B172" s="2" t="s">
        <v>81</v>
      </c>
      <c r="C172" s="2" t="s">
        <v>102</v>
      </c>
      <c r="D172" s="2" t="s">
        <v>49</v>
      </c>
      <c r="E172" s="2">
        <v>0.35743041714307627</v>
      </c>
      <c r="F172" s="2">
        <v>2022</v>
      </c>
    </row>
    <row r="173" spans="2:6" x14ac:dyDescent="0.35">
      <c r="B173" s="3" t="s">
        <v>118</v>
      </c>
      <c r="C173" s="3" t="s">
        <v>102</v>
      </c>
      <c r="D173" s="3" t="s">
        <v>49</v>
      </c>
      <c r="E173" s="3">
        <v>0.35743041714307627</v>
      </c>
      <c r="F173" s="3">
        <v>2022</v>
      </c>
    </row>
    <row r="174" spans="2:6" x14ac:dyDescent="0.35">
      <c r="B174" s="2" t="s">
        <v>115</v>
      </c>
      <c r="C174" s="2" t="s">
        <v>102</v>
      </c>
      <c r="D174" s="2" t="s">
        <v>49</v>
      </c>
      <c r="E174" s="2">
        <v>0.35743041714307627</v>
      </c>
      <c r="F174" s="2">
        <v>2022</v>
      </c>
    </row>
    <row r="175" spans="2:6" x14ac:dyDescent="0.35">
      <c r="B175" s="3" t="s">
        <v>129</v>
      </c>
      <c r="C175" s="3" t="s">
        <v>102</v>
      </c>
      <c r="D175" s="3" t="s">
        <v>49</v>
      </c>
      <c r="E175" s="3">
        <v>0.35743041714307627</v>
      </c>
      <c r="F175" s="3">
        <v>2022</v>
      </c>
    </row>
    <row r="176" spans="2:6" x14ac:dyDescent="0.35">
      <c r="B176" s="2" t="s">
        <v>52</v>
      </c>
      <c r="C176" s="2" t="s">
        <v>102</v>
      </c>
      <c r="D176" s="2" t="s">
        <v>49</v>
      </c>
      <c r="E176" s="2"/>
      <c r="F176" s="2">
        <v>2022</v>
      </c>
    </row>
    <row r="177" spans="2:6" x14ac:dyDescent="0.35">
      <c r="B177" s="3" t="s">
        <v>86</v>
      </c>
      <c r="C177" s="3" t="s">
        <v>102</v>
      </c>
      <c r="D177" s="3" t="s">
        <v>49</v>
      </c>
      <c r="E177" s="3">
        <v>0.35743041714307627</v>
      </c>
      <c r="F177" s="3">
        <v>2022</v>
      </c>
    </row>
    <row r="178" spans="2:6" x14ac:dyDescent="0.35">
      <c r="B178" s="2" t="s">
        <v>126</v>
      </c>
      <c r="C178" s="2" t="s">
        <v>102</v>
      </c>
      <c r="D178" s="2" t="s">
        <v>49</v>
      </c>
      <c r="E178" s="2"/>
      <c r="F178" s="2">
        <v>2022</v>
      </c>
    </row>
    <row r="179" spans="2:6" x14ac:dyDescent="0.35">
      <c r="B179" s="3" t="s">
        <v>79</v>
      </c>
      <c r="C179" s="3" t="s">
        <v>102</v>
      </c>
      <c r="D179" s="3" t="s">
        <v>49</v>
      </c>
      <c r="E179" s="3">
        <v>0.35743041714307627</v>
      </c>
      <c r="F179" s="3">
        <v>2022</v>
      </c>
    </row>
    <row r="180" spans="2:6" x14ac:dyDescent="0.35">
      <c r="B180" s="2" t="s">
        <v>8</v>
      </c>
      <c r="C180" s="2" t="s">
        <v>102</v>
      </c>
      <c r="D180" s="2" t="s">
        <v>49</v>
      </c>
      <c r="E180" s="2">
        <v>0.35743041714307627</v>
      </c>
      <c r="F180" s="2">
        <v>2022</v>
      </c>
    </row>
    <row r="181" spans="2:6" x14ac:dyDescent="0.35">
      <c r="B181" s="3" t="s">
        <v>113</v>
      </c>
      <c r="C181" s="3" t="s">
        <v>102</v>
      </c>
      <c r="D181" s="3" t="s">
        <v>49</v>
      </c>
      <c r="E181" s="3">
        <v>0.35743041714307627</v>
      </c>
      <c r="F181" s="3">
        <v>2022</v>
      </c>
    </row>
    <row r="182" spans="2:6" x14ac:dyDescent="0.35">
      <c r="B182" s="2" t="s">
        <v>121</v>
      </c>
      <c r="C182" s="2" t="s">
        <v>102</v>
      </c>
      <c r="D182" s="2" t="s">
        <v>49</v>
      </c>
      <c r="E182" s="2">
        <v>0.35743041714307627</v>
      </c>
      <c r="F182" s="2">
        <v>2022</v>
      </c>
    </row>
    <row r="183" spans="2:6" x14ac:dyDescent="0.35">
      <c r="B183" s="3" t="s">
        <v>123</v>
      </c>
      <c r="C183" s="3" t="s">
        <v>102</v>
      </c>
      <c r="D183" s="3" t="s">
        <v>49</v>
      </c>
      <c r="E183" s="3">
        <v>0.35743041714307627</v>
      </c>
      <c r="F183" s="3">
        <v>2022</v>
      </c>
    </row>
    <row r="184" spans="2:6" x14ac:dyDescent="0.35">
      <c r="B184" s="2" t="s">
        <v>80</v>
      </c>
      <c r="C184" s="2" t="s">
        <v>102</v>
      </c>
      <c r="D184" s="2" t="s">
        <v>49</v>
      </c>
      <c r="E184" s="2">
        <v>0.35743041714307627</v>
      </c>
      <c r="F184" s="2">
        <v>2022</v>
      </c>
    </row>
    <row r="185" spans="2:6" x14ac:dyDescent="0.35">
      <c r="B185" s="3" t="s">
        <v>112</v>
      </c>
      <c r="C185" s="3" t="s">
        <v>102</v>
      </c>
      <c r="D185" s="3" t="s">
        <v>49</v>
      </c>
      <c r="E185" s="3">
        <v>0.35743041714307627</v>
      </c>
      <c r="F185" s="3">
        <v>2022</v>
      </c>
    </row>
    <row r="186" spans="2:6" x14ac:dyDescent="0.35">
      <c r="B186" s="2" t="s">
        <v>125</v>
      </c>
      <c r="C186" s="2" t="s">
        <v>102</v>
      </c>
      <c r="D186" s="2" t="s">
        <v>49</v>
      </c>
      <c r="E186" s="2"/>
      <c r="F186" s="2">
        <v>2022</v>
      </c>
    </row>
    <row r="187" spans="2:6" x14ac:dyDescent="0.35">
      <c r="B187" s="3" t="s">
        <v>82</v>
      </c>
      <c r="C187" s="3" t="s">
        <v>102</v>
      </c>
      <c r="D187" s="3" t="s">
        <v>49</v>
      </c>
      <c r="E187" s="3"/>
      <c r="F187" s="3">
        <v>2022</v>
      </c>
    </row>
    <row r="188" spans="2:6" x14ac:dyDescent="0.35">
      <c r="B188" s="2" t="s">
        <v>5</v>
      </c>
      <c r="C188" s="2" t="s">
        <v>102</v>
      </c>
      <c r="D188" s="2" t="s">
        <v>104</v>
      </c>
      <c r="E188" s="2">
        <v>0.40461132296385471</v>
      </c>
      <c r="F188" s="2">
        <v>2022</v>
      </c>
    </row>
    <row r="189" spans="2:6" x14ac:dyDescent="0.35">
      <c r="B189" s="3" t="s">
        <v>84</v>
      </c>
      <c r="C189" s="3" t="s">
        <v>102</v>
      </c>
      <c r="D189" s="3" t="s">
        <v>104</v>
      </c>
      <c r="E189" s="3">
        <v>0.40461132296385471</v>
      </c>
      <c r="F189" s="3">
        <v>2022</v>
      </c>
    </row>
    <row r="190" spans="2:6" x14ac:dyDescent="0.35">
      <c r="B190" s="2" t="s">
        <v>6</v>
      </c>
      <c r="C190" s="2" t="s">
        <v>102</v>
      </c>
      <c r="D190" s="2" t="s">
        <v>104</v>
      </c>
      <c r="E190" s="2">
        <v>0.40461132296385471</v>
      </c>
      <c r="F190" s="2">
        <v>2022</v>
      </c>
    </row>
    <row r="191" spans="2:6" x14ac:dyDescent="0.35">
      <c r="B191" s="3" t="s">
        <v>122</v>
      </c>
      <c r="C191" s="3" t="s">
        <v>102</v>
      </c>
      <c r="D191" s="3" t="s">
        <v>104</v>
      </c>
      <c r="E191" s="3">
        <v>0.40461132296385471</v>
      </c>
      <c r="F191" s="3">
        <v>2022</v>
      </c>
    </row>
    <row r="192" spans="2:6" x14ac:dyDescent="0.35">
      <c r="B192" s="2" t="s">
        <v>120</v>
      </c>
      <c r="C192" s="2" t="s">
        <v>102</v>
      </c>
      <c r="D192" s="2" t="s">
        <v>104</v>
      </c>
      <c r="E192" s="2">
        <v>0.40461132296385471</v>
      </c>
      <c r="F192" s="2">
        <v>2022</v>
      </c>
    </row>
    <row r="193" spans="2:6" x14ac:dyDescent="0.35">
      <c r="B193" s="3" t="s">
        <v>127</v>
      </c>
      <c r="C193" s="3" t="s">
        <v>102</v>
      </c>
      <c r="D193" s="3" t="s">
        <v>104</v>
      </c>
      <c r="E193" s="3"/>
      <c r="F193" s="3">
        <v>2022</v>
      </c>
    </row>
    <row r="194" spans="2:6" x14ac:dyDescent="0.35">
      <c r="B194" s="2" t="s">
        <v>114</v>
      </c>
      <c r="C194" s="2" t="s">
        <v>102</v>
      </c>
      <c r="D194" s="2" t="s">
        <v>104</v>
      </c>
      <c r="E194" s="2">
        <v>0.40461132296385471</v>
      </c>
      <c r="F194" s="2">
        <v>2022</v>
      </c>
    </row>
    <row r="195" spans="2:6" x14ac:dyDescent="0.35">
      <c r="B195" s="3" t="s">
        <v>7</v>
      </c>
      <c r="C195" s="3" t="s">
        <v>102</v>
      </c>
      <c r="D195" s="3" t="s">
        <v>104</v>
      </c>
      <c r="E195" s="3">
        <v>0.40461132296385471</v>
      </c>
      <c r="F195" s="3">
        <v>2022</v>
      </c>
    </row>
    <row r="196" spans="2:6" x14ac:dyDescent="0.35">
      <c r="B196" s="2" t="s">
        <v>124</v>
      </c>
      <c r="C196" s="2" t="s">
        <v>102</v>
      </c>
      <c r="D196" s="2" t="s">
        <v>104</v>
      </c>
      <c r="E196" s="2">
        <v>0.40461132296385471</v>
      </c>
      <c r="F196" s="2">
        <v>2022</v>
      </c>
    </row>
    <row r="197" spans="2:6" x14ac:dyDescent="0.35">
      <c r="B197" s="3" t="s">
        <v>83</v>
      </c>
      <c r="C197" s="3" t="s">
        <v>102</v>
      </c>
      <c r="D197" s="3" t="s">
        <v>104</v>
      </c>
      <c r="E197" s="3">
        <v>0.40461132296385471</v>
      </c>
      <c r="F197" s="3">
        <v>2022</v>
      </c>
    </row>
    <row r="198" spans="2:6" x14ac:dyDescent="0.35">
      <c r="B198" s="2" t="s">
        <v>78</v>
      </c>
      <c r="C198" s="2" t="s">
        <v>102</v>
      </c>
      <c r="D198" s="2" t="s">
        <v>104</v>
      </c>
      <c r="E198" s="2">
        <v>0.40461132296385471</v>
      </c>
      <c r="F198" s="2">
        <v>2022</v>
      </c>
    </row>
    <row r="199" spans="2:6" x14ac:dyDescent="0.35">
      <c r="B199" s="3" t="s">
        <v>85</v>
      </c>
      <c r="C199" s="3" t="s">
        <v>102</v>
      </c>
      <c r="D199" s="3" t="s">
        <v>104</v>
      </c>
      <c r="E199" s="3">
        <v>0.40461132296385471</v>
      </c>
      <c r="F199" s="3">
        <v>2022</v>
      </c>
    </row>
    <row r="200" spans="2:6" x14ac:dyDescent="0.35">
      <c r="B200" s="2" t="s">
        <v>116</v>
      </c>
      <c r="C200" s="2" t="s">
        <v>102</v>
      </c>
      <c r="D200" s="2" t="s">
        <v>104</v>
      </c>
      <c r="E200" s="2">
        <v>0.40461132296385471</v>
      </c>
      <c r="F200" s="2">
        <v>2022</v>
      </c>
    </row>
    <row r="201" spans="2:6" x14ac:dyDescent="0.35">
      <c r="B201" s="3" t="s">
        <v>119</v>
      </c>
      <c r="C201" s="3" t="s">
        <v>102</v>
      </c>
      <c r="D201" s="3" t="s">
        <v>104</v>
      </c>
      <c r="E201" s="3">
        <v>0.40461132296385471</v>
      </c>
      <c r="F201" s="3">
        <v>2022</v>
      </c>
    </row>
    <row r="202" spans="2:6" x14ac:dyDescent="0.35">
      <c r="B202" s="2" t="s">
        <v>81</v>
      </c>
      <c r="C202" s="2" t="s">
        <v>102</v>
      </c>
      <c r="D202" s="2" t="s">
        <v>104</v>
      </c>
      <c r="E202" s="2">
        <v>0.40461132296385471</v>
      </c>
      <c r="F202" s="2">
        <v>2022</v>
      </c>
    </row>
    <row r="203" spans="2:6" x14ac:dyDescent="0.35">
      <c r="B203" s="3" t="s">
        <v>118</v>
      </c>
      <c r="C203" s="3" t="s">
        <v>102</v>
      </c>
      <c r="D203" s="3" t="s">
        <v>104</v>
      </c>
      <c r="E203" s="3">
        <v>0.40461132296385471</v>
      </c>
      <c r="F203" s="3">
        <v>2022</v>
      </c>
    </row>
    <row r="204" spans="2:6" x14ac:dyDescent="0.35">
      <c r="B204" s="2" t="s">
        <v>115</v>
      </c>
      <c r="C204" s="2" t="s">
        <v>102</v>
      </c>
      <c r="D204" s="2" t="s">
        <v>104</v>
      </c>
      <c r="E204" s="2">
        <v>0.40461132296385471</v>
      </c>
      <c r="F204" s="2">
        <v>2022</v>
      </c>
    </row>
    <row r="205" spans="2:6" x14ac:dyDescent="0.35">
      <c r="B205" s="3" t="s">
        <v>129</v>
      </c>
      <c r="C205" s="3" t="s">
        <v>102</v>
      </c>
      <c r="D205" s="3" t="s">
        <v>104</v>
      </c>
      <c r="E205" s="3">
        <v>0.40461132296385471</v>
      </c>
      <c r="F205" s="3">
        <v>2022</v>
      </c>
    </row>
    <row r="206" spans="2:6" x14ac:dyDescent="0.35">
      <c r="B206" s="2" t="s">
        <v>52</v>
      </c>
      <c r="C206" s="2" t="s">
        <v>102</v>
      </c>
      <c r="D206" s="2" t="s">
        <v>104</v>
      </c>
      <c r="E206" s="2"/>
      <c r="F206" s="2">
        <v>2022</v>
      </c>
    </row>
    <row r="207" spans="2:6" x14ac:dyDescent="0.35">
      <c r="B207" s="3" t="s">
        <v>86</v>
      </c>
      <c r="C207" s="3" t="s">
        <v>102</v>
      </c>
      <c r="D207" s="3" t="s">
        <v>104</v>
      </c>
      <c r="E207" s="3">
        <v>0.40461132296385471</v>
      </c>
      <c r="F207" s="3">
        <v>2022</v>
      </c>
    </row>
    <row r="208" spans="2:6" x14ac:dyDescent="0.35">
      <c r="B208" s="2" t="s">
        <v>126</v>
      </c>
      <c r="C208" s="2" t="s">
        <v>102</v>
      </c>
      <c r="D208" s="2" t="s">
        <v>104</v>
      </c>
      <c r="E208" s="2"/>
      <c r="F208" s="2">
        <v>2022</v>
      </c>
    </row>
    <row r="209" spans="2:6" x14ac:dyDescent="0.35">
      <c r="B209" s="3" t="s">
        <v>79</v>
      </c>
      <c r="C209" s="3" t="s">
        <v>102</v>
      </c>
      <c r="D209" s="3" t="s">
        <v>104</v>
      </c>
      <c r="E209" s="3">
        <v>0.40461132296385471</v>
      </c>
      <c r="F209" s="3">
        <v>2022</v>
      </c>
    </row>
    <row r="210" spans="2:6" x14ac:dyDescent="0.35">
      <c r="B210" s="2" t="s">
        <v>8</v>
      </c>
      <c r="C210" s="2" t="s">
        <v>102</v>
      </c>
      <c r="D210" s="2" t="s">
        <v>104</v>
      </c>
      <c r="E210" s="2">
        <v>0.40461132296385471</v>
      </c>
      <c r="F210" s="2">
        <v>2022</v>
      </c>
    </row>
    <row r="211" spans="2:6" x14ac:dyDescent="0.35">
      <c r="B211" s="3" t="s">
        <v>113</v>
      </c>
      <c r="C211" s="3" t="s">
        <v>102</v>
      </c>
      <c r="D211" s="3" t="s">
        <v>104</v>
      </c>
      <c r="E211" s="3">
        <v>0.40461132296385471</v>
      </c>
      <c r="F211" s="3">
        <v>2022</v>
      </c>
    </row>
    <row r="212" spans="2:6" x14ac:dyDescent="0.35">
      <c r="B212" s="2" t="s">
        <v>121</v>
      </c>
      <c r="C212" s="2" t="s">
        <v>102</v>
      </c>
      <c r="D212" s="2" t="s">
        <v>104</v>
      </c>
      <c r="E212" s="2">
        <v>0.40461132296385471</v>
      </c>
      <c r="F212" s="2">
        <v>2022</v>
      </c>
    </row>
    <row r="213" spans="2:6" x14ac:dyDescent="0.35">
      <c r="B213" s="3" t="s">
        <v>123</v>
      </c>
      <c r="C213" s="3" t="s">
        <v>102</v>
      </c>
      <c r="D213" s="3" t="s">
        <v>104</v>
      </c>
      <c r="E213" s="3">
        <v>0.40461132296385471</v>
      </c>
      <c r="F213" s="3">
        <v>2022</v>
      </c>
    </row>
    <row r="214" spans="2:6" x14ac:dyDescent="0.35">
      <c r="B214" s="2" t="s">
        <v>80</v>
      </c>
      <c r="C214" s="2" t="s">
        <v>102</v>
      </c>
      <c r="D214" s="2" t="s">
        <v>104</v>
      </c>
      <c r="E214" s="2">
        <v>0.40461132296385471</v>
      </c>
      <c r="F214" s="2">
        <v>2022</v>
      </c>
    </row>
    <row r="215" spans="2:6" x14ac:dyDescent="0.35">
      <c r="B215" s="3" t="s">
        <v>112</v>
      </c>
      <c r="C215" s="3" t="s">
        <v>102</v>
      </c>
      <c r="D215" s="3" t="s">
        <v>104</v>
      </c>
      <c r="E215" s="3">
        <v>0.40461132296385471</v>
      </c>
      <c r="F215" s="3">
        <v>2022</v>
      </c>
    </row>
    <row r="216" spans="2:6" x14ac:dyDescent="0.35">
      <c r="B216" s="2" t="s">
        <v>125</v>
      </c>
      <c r="C216" s="2" t="s">
        <v>102</v>
      </c>
      <c r="D216" s="2" t="s">
        <v>104</v>
      </c>
      <c r="E216" s="2"/>
      <c r="F216" s="2">
        <v>2022</v>
      </c>
    </row>
    <row r="217" spans="2:6" x14ac:dyDescent="0.35">
      <c r="B217" s="3" t="s">
        <v>82</v>
      </c>
      <c r="C217" s="3" t="s">
        <v>102</v>
      </c>
      <c r="D217" s="3" t="s">
        <v>104</v>
      </c>
      <c r="E217" s="3"/>
      <c r="F217" s="3">
        <v>2022</v>
      </c>
    </row>
    <row r="218" spans="2:6" x14ac:dyDescent="0.35">
      <c r="B218" s="2" t="s">
        <v>5</v>
      </c>
      <c r="C218" s="2" t="s">
        <v>102</v>
      </c>
      <c r="D218" s="2" t="s">
        <v>109</v>
      </c>
      <c r="E218" s="2">
        <v>6.2777069742414824</v>
      </c>
      <c r="F218" s="2">
        <v>2022</v>
      </c>
    </row>
    <row r="219" spans="2:6" x14ac:dyDescent="0.35">
      <c r="B219" s="3" t="s">
        <v>84</v>
      </c>
      <c r="C219" s="3" t="s">
        <v>102</v>
      </c>
      <c r="D219" s="3" t="s">
        <v>109</v>
      </c>
      <c r="E219" s="3">
        <v>4.3196476506445753</v>
      </c>
      <c r="F219" s="3">
        <v>2022</v>
      </c>
    </row>
    <row r="220" spans="2:6" x14ac:dyDescent="0.35">
      <c r="B220" s="2" t="s">
        <v>6</v>
      </c>
      <c r="C220" s="2" t="s">
        <v>102</v>
      </c>
      <c r="D220" s="2" t="s">
        <v>109</v>
      </c>
      <c r="E220" s="2">
        <v>5.9781131979534292</v>
      </c>
      <c r="F220" s="2">
        <v>2022</v>
      </c>
    </row>
    <row r="221" spans="2:6" x14ac:dyDescent="0.35">
      <c r="B221" s="3" t="s">
        <v>122</v>
      </c>
      <c r="C221" s="3" t="s">
        <v>102</v>
      </c>
      <c r="D221" s="3" t="s">
        <v>109</v>
      </c>
      <c r="E221" s="3">
        <v>3.6348618762718852</v>
      </c>
      <c r="F221" s="3">
        <v>2022</v>
      </c>
    </row>
    <row r="222" spans="2:6" x14ac:dyDescent="0.35">
      <c r="B222" s="2" t="s">
        <v>120</v>
      </c>
      <c r="C222" s="2" t="s">
        <v>102</v>
      </c>
      <c r="D222" s="2" t="s">
        <v>109</v>
      </c>
      <c r="E222" s="2">
        <v>4.4694445387885997</v>
      </c>
      <c r="F222" s="2">
        <v>2022</v>
      </c>
    </row>
    <row r="223" spans="2:6" x14ac:dyDescent="0.35">
      <c r="B223" s="3" t="s">
        <v>127</v>
      </c>
      <c r="C223" s="3" t="s">
        <v>102</v>
      </c>
      <c r="D223" s="3" t="s">
        <v>109</v>
      </c>
      <c r="E223" s="3"/>
      <c r="F223" s="3">
        <v>2022</v>
      </c>
    </row>
    <row r="224" spans="2:6" x14ac:dyDescent="0.35">
      <c r="B224" s="2" t="s">
        <v>114</v>
      </c>
      <c r="C224" s="2" t="s">
        <v>102</v>
      </c>
      <c r="D224" s="2" t="s">
        <v>109</v>
      </c>
      <c r="E224" s="2">
        <v>6.7966461938832863</v>
      </c>
      <c r="F224" s="2">
        <v>2022</v>
      </c>
    </row>
    <row r="225" spans="2:6" x14ac:dyDescent="0.35">
      <c r="B225" s="3" t="s">
        <v>7</v>
      </c>
      <c r="C225" s="3" t="s">
        <v>102</v>
      </c>
      <c r="D225" s="3" t="s">
        <v>109</v>
      </c>
      <c r="E225" s="3">
        <v>6.1225601972351704</v>
      </c>
      <c r="F225" s="3">
        <v>2022</v>
      </c>
    </row>
    <row r="226" spans="2:6" x14ac:dyDescent="0.35">
      <c r="B226" s="2" t="s">
        <v>124</v>
      </c>
      <c r="C226" s="2" t="s">
        <v>102</v>
      </c>
      <c r="D226" s="2" t="s">
        <v>109</v>
      </c>
      <c r="E226" s="2">
        <v>7.3476847466988078</v>
      </c>
      <c r="F226" s="2">
        <v>2022</v>
      </c>
    </row>
    <row r="227" spans="2:6" x14ac:dyDescent="0.35">
      <c r="B227" s="3" t="s">
        <v>83</v>
      </c>
      <c r="C227" s="3" t="s">
        <v>102</v>
      </c>
      <c r="D227" s="3" t="s">
        <v>109</v>
      </c>
      <c r="E227" s="3">
        <v>3.8863066527993562</v>
      </c>
      <c r="F227" s="3">
        <v>2022</v>
      </c>
    </row>
    <row r="228" spans="2:6" x14ac:dyDescent="0.35">
      <c r="B228" s="2" t="s">
        <v>78</v>
      </c>
      <c r="C228" s="2" t="s">
        <v>102</v>
      </c>
      <c r="D228" s="2" t="s">
        <v>109</v>
      </c>
      <c r="E228" s="2">
        <v>5.4324245340001944</v>
      </c>
      <c r="F228" s="2">
        <v>2022</v>
      </c>
    </row>
    <row r="229" spans="2:6" x14ac:dyDescent="0.35">
      <c r="B229" s="3" t="s">
        <v>85</v>
      </c>
      <c r="C229" s="3" t="s">
        <v>102</v>
      </c>
      <c r="D229" s="3" t="s">
        <v>109</v>
      </c>
      <c r="E229" s="3">
        <v>6.4596031955592297</v>
      </c>
      <c r="F229" s="3">
        <v>2022</v>
      </c>
    </row>
    <row r="230" spans="2:6" x14ac:dyDescent="0.35">
      <c r="B230" s="2" t="s">
        <v>116</v>
      </c>
      <c r="C230" s="2" t="s">
        <v>102</v>
      </c>
      <c r="D230" s="2" t="s">
        <v>109</v>
      </c>
      <c r="E230" s="2">
        <v>6.2563074187923373</v>
      </c>
      <c r="F230" s="2">
        <v>2022</v>
      </c>
    </row>
    <row r="231" spans="2:6" x14ac:dyDescent="0.35">
      <c r="B231" s="3" t="s">
        <v>119</v>
      </c>
      <c r="C231" s="3" t="s">
        <v>102</v>
      </c>
      <c r="D231" s="3" t="s">
        <v>109</v>
      </c>
      <c r="E231" s="3">
        <v>4.5122436496868916</v>
      </c>
      <c r="F231" s="3">
        <v>2022</v>
      </c>
    </row>
    <row r="232" spans="2:6" x14ac:dyDescent="0.35">
      <c r="B232" s="2" t="s">
        <v>81</v>
      </c>
      <c r="C232" s="2" t="s">
        <v>102</v>
      </c>
      <c r="D232" s="2" t="s">
        <v>109</v>
      </c>
      <c r="E232" s="2">
        <v>6.6040501948409673</v>
      </c>
      <c r="F232" s="2">
        <v>2022</v>
      </c>
    </row>
    <row r="233" spans="2:6" x14ac:dyDescent="0.35">
      <c r="B233" s="3" t="s">
        <v>118</v>
      </c>
      <c r="C233" s="3" t="s">
        <v>102</v>
      </c>
      <c r="D233" s="3" t="s">
        <v>109</v>
      </c>
      <c r="E233" s="3">
        <v>4.9402347586698241</v>
      </c>
      <c r="F233" s="3">
        <v>2022</v>
      </c>
    </row>
    <row r="234" spans="2:6" x14ac:dyDescent="0.35">
      <c r="B234" s="2" t="s">
        <v>115</v>
      </c>
      <c r="C234" s="2" t="s">
        <v>102</v>
      </c>
      <c r="D234" s="2" t="s">
        <v>109</v>
      </c>
      <c r="E234" s="2">
        <v>6.4435535289723669</v>
      </c>
      <c r="F234" s="2">
        <v>2022</v>
      </c>
    </row>
    <row r="235" spans="2:6" x14ac:dyDescent="0.35">
      <c r="B235" s="3" t="s">
        <v>129</v>
      </c>
      <c r="C235" s="3" t="s">
        <v>102</v>
      </c>
      <c r="D235" s="3" t="s">
        <v>109</v>
      </c>
      <c r="E235" s="3">
        <v>5.1542303131612899</v>
      </c>
      <c r="F235" s="3">
        <v>2022</v>
      </c>
    </row>
    <row r="236" spans="2:6" x14ac:dyDescent="0.35">
      <c r="B236" s="2" t="s">
        <v>52</v>
      </c>
      <c r="C236" s="2" t="s">
        <v>102</v>
      </c>
      <c r="D236" s="2" t="s">
        <v>109</v>
      </c>
      <c r="E236" s="2"/>
      <c r="F236" s="2">
        <v>2022</v>
      </c>
    </row>
    <row r="237" spans="2:6" x14ac:dyDescent="0.35">
      <c r="B237" s="3" t="s">
        <v>86</v>
      </c>
      <c r="C237" s="3" t="s">
        <v>102</v>
      </c>
      <c r="D237" s="3" t="s">
        <v>109</v>
      </c>
      <c r="E237" s="3">
        <v>5.0311828693286964</v>
      </c>
      <c r="F237" s="3">
        <v>2022</v>
      </c>
    </row>
    <row r="238" spans="2:6" x14ac:dyDescent="0.35">
      <c r="B238" s="2" t="s">
        <v>126</v>
      </c>
      <c r="C238" s="2" t="s">
        <v>102</v>
      </c>
      <c r="D238" s="2" t="s">
        <v>109</v>
      </c>
      <c r="E238" s="2"/>
      <c r="F238" s="2">
        <v>2022</v>
      </c>
    </row>
    <row r="239" spans="2:6" x14ac:dyDescent="0.35">
      <c r="B239" s="3" t="s">
        <v>79</v>
      </c>
      <c r="C239" s="3" t="s">
        <v>102</v>
      </c>
      <c r="D239" s="3" t="s">
        <v>109</v>
      </c>
      <c r="E239" s="3">
        <v>3.9023563193862172</v>
      </c>
      <c r="F239" s="3">
        <v>2022</v>
      </c>
    </row>
    <row r="240" spans="2:6" x14ac:dyDescent="0.35">
      <c r="B240" s="2" t="s">
        <v>8</v>
      </c>
      <c r="C240" s="2" t="s">
        <v>102</v>
      </c>
      <c r="D240" s="2" t="s">
        <v>109</v>
      </c>
      <c r="E240" s="2">
        <v>5.2612280904070197</v>
      </c>
      <c r="F240" s="2">
        <v>2022</v>
      </c>
    </row>
    <row r="241" spans="2:6" x14ac:dyDescent="0.35">
      <c r="B241" s="3" t="s">
        <v>113</v>
      </c>
      <c r="C241" s="3" t="s">
        <v>102</v>
      </c>
      <c r="D241" s="3" t="s">
        <v>109</v>
      </c>
      <c r="E241" s="3">
        <v>6.8394453047815782</v>
      </c>
      <c r="F241" s="3">
        <v>2022</v>
      </c>
    </row>
    <row r="242" spans="2:6" x14ac:dyDescent="0.35">
      <c r="B242" s="2" t="s">
        <v>121</v>
      </c>
      <c r="C242" s="2" t="s">
        <v>102</v>
      </c>
      <c r="D242" s="2" t="s">
        <v>109</v>
      </c>
      <c r="E242" s="2">
        <v>4.2982480951954276</v>
      </c>
      <c r="F242" s="2">
        <v>2022</v>
      </c>
    </row>
    <row r="243" spans="2:6" x14ac:dyDescent="0.35">
      <c r="B243" s="3" t="s">
        <v>123</v>
      </c>
      <c r="C243" s="3" t="s">
        <v>102</v>
      </c>
      <c r="D243" s="3" t="s">
        <v>109</v>
      </c>
      <c r="E243" s="3">
        <v>3.5867128765113039</v>
      </c>
      <c r="F243" s="3">
        <v>2022</v>
      </c>
    </row>
    <row r="244" spans="2:6" x14ac:dyDescent="0.35">
      <c r="B244" s="2" t="s">
        <v>80</v>
      </c>
      <c r="C244" s="2" t="s">
        <v>102</v>
      </c>
      <c r="D244" s="2" t="s">
        <v>109</v>
      </c>
      <c r="E244" s="2">
        <v>4.5817922048966189</v>
      </c>
      <c r="F244" s="2">
        <v>2022</v>
      </c>
    </row>
    <row r="245" spans="2:6" x14ac:dyDescent="0.35">
      <c r="B245" s="3" t="s">
        <v>112</v>
      </c>
      <c r="C245" s="3" t="s">
        <v>102</v>
      </c>
      <c r="D245" s="3" t="s">
        <v>109</v>
      </c>
      <c r="E245" s="3">
        <v>9.129197737840256</v>
      </c>
      <c r="F245" s="3">
        <v>2022</v>
      </c>
    </row>
    <row r="246" spans="2:6" x14ac:dyDescent="0.35">
      <c r="B246" s="2" t="s">
        <v>125</v>
      </c>
      <c r="C246" s="2" t="s">
        <v>102</v>
      </c>
      <c r="D246" s="2" t="s">
        <v>109</v>
      </c>
      <c r="E246" s="2"/>
      <c r="F246" s="2">
        <v>2022</v>
      </c>
    </row>
    <row r="247" spans="2:6" x14ac:dyDescent="0.35">
      <c r="B247" s="3" t="s">
        <v>82</v>
      </c>
      <c r="C247" s="3" t="s">
        <v>102</v>
      </c>
      <c r="D247" s="3" t="s">
        <v>109</v>
      </c>
      <c r="E247" s="3"/>
      <c r="F247" s="3">
        <v>2022</v>
      </c>
    </row>
    <row r="248" spans="2:6" x14ac:dyDescent="0.35">
      <c r="B248" s="2" t="s">
        <v>5</v>
      </c>
      <c r="C248" s="2" t="s">
        <v>102</v>
      </c>
      <c r="D248" s="2" t="s">
        <v>110</v>
      </c>
      <c r="E248" s="2">
        <v>0.13120187500000011</v>
      </c>
      <c r="F248" s="2">
        <v>2022</v>
      </c>
    </row>
    <row r="249" spans="2:6" x14ac:dyDescent="0.35">
      <c r="B249" s="3" t="s">
        <v>84</v>
      </c>
      <c r="C249" s="3" t="s">
        <v>102</v>
      </c>
      <c r="D249" s="3" t="s">
        <v>110</v>
      </c>
      <c r="E249" s="3">
        <v>0.13120187500000011</v>
      </c>
      <c r="F249" s="3">
        <v>2022</v>
      </c>
    </row>
    <row r="250" spans="2:6" x14ac:dyDescent="0.35">
      <c r="B250" s="2" t="s">
        <v>6</v>
      </c>
      <c r="C250" s="2" t="s">
        <v>102</v>
      </c>
      <c r="D250" s="2" t="s">
        <v>110</v>
      </c>
      <c r="E250" s="2">
        <v>0.13120187500000011</v>
      </c>
      <c r="F250" s="2">
        <v>2022</v>
      </c>
    </row>
    <row r="251" spans="2:6" x14ac:dyDescent="0.35">
      <c r="B251" s="3" t="s">
        <v>122</v>
      </c>
      <c r="C251" s="3" t="s">
        <v>102</v>
      </c>
      <c r="D251" s="3" t="s">
        <v>110</v>
      </c>
      <c r="E251" s="3">
        <v>0.13120187500000011</v>
      </c>
      <c r="F251" s="3">
        <v>2022</v>
      </c>
    </row>
    <row r="252" spans="2:6" x14ac:dyDescent="0.35">
      <c r="B252" s="2" t="s">
        <v>120</v>
      </c>
      <c r="C252" s="2" t="s">
        <v>102</v>
      </c>
      <c r="D252" s="2" t="s">
        <v>110</v>
      </c>
      <c r="E252" s="2">
        <v>0.13120187500000011</v>
      </c>
      <c r="F252" s="2">
        <v>2022</v>
      </c>
    </row>
    <row r="253" spans="2:6" x14ac:dyDescent="0.35">
      <c r="B253" s="3" t="s">
        <v>127</v>
      </c>
      <c r="C253" s="3" t="s">
        <v>102</v>
      </c>
      <c r="D253" s="3" t="s">
        <v>110</v>
      </c>
      <c r="E253" s="3"/>
      <c r="F253" s="3">
        <v>2022</v>
      </c>
    </row>
    <row r="254" spans="2:6" x14ac:dyDescent="0.35">
      <c r="B254" s="2" t="s">
        <v>114</v>
      </c>
      <c r="C254" s="2" t="s">
        <v>102</v>
      </c>
      <c r="D254" s="2" t="s">
        <v>110</v>
      </c>
      <c r="E254" s="2">
        <v>0.13120187500000011</v>
      </c>
      <c r="F254" s="2">
        <v>2022</v>
      </c>
    </row>
    <row r="255" spans="2:6" x14ac:dyDescent="0.35">
      <c r="B255" s="3" t="s">
        <v>7</v>
      </c>
      <c r="C255" s="3" t="s">
        <v>102</v>
      </c>
      <c r="D255" s="3" t="s">
        <v>110</v>
      </c>
      <c r="E255" s="3">
        <v>0.13120187500000011</v>
      </c>
      <c r="F255" s="3">
        <v>2022</v>
      </c>
    </row>
    <row r="256" spans="2:6" x14ac:dyDescent="0.35">
      <c r="B256" s="2" t="s">
        <v>124</v>
      </c>
      <c r="C256" s="2" t="s">
        <v>102</v>
      </c>
      <c r="D256" s="2" t="s">
        <v>110</v>
      </c>
      <c r="E256" s="2">
        <v>0.13120187500000011</v>
      </c>
      <c r="F256" s="2">
        <v>2022</v>
      </c>
    </row>
    <row r="257" spans="2:6" x14ac:dyDescent="0.35">
      <c r="B257" s="3" t="s">
        <v>83</v>
      </c>
      <c r="C257" s="3" t="s">
        <v>102</v>
      </c>
      <c r="D257" s="3" t="s">
        <v>110</v>
      </c>
      <c r="E257" s="3">
        <v>0.13120187500000011</v>
      </c>
      <c r="F257" s="3">
        <v>2022</v>
      </c>
    </row>
    <row r="258" spans="2:6" x14ac:dyDescent="0.35">
      <c r="B258" s="2" t="s">
        <v>78</v>
      </c>
      <c r="C258" s="2" t="s">
        <v>102</v>
      </c>
      <c r="D258" s="2" t="s">
        <v>110</v>
      </c>
      <c r="E258" s="2">
        <v>0.13120187500000011</v>
      </c>
      <c r="F258" s="2">
        <v>2022</v>
      </c>
    </row>
    <row r="259" spans="2:6" x14ac:dyDescent="0.35">
      <c r="B259" s="3" t="s">
        <v>85</v>
      </c>
      <c r="C259" s="3" t="s">
        <v>102</v>
      </c>
      <c r="D259" s="3" t="s">
        <v>110</v>
      </c>
      <c r="E259" s="3">
        <v>0.13120187500000011</v>
      </c>
      <c r="F259" s="3">
        <v>2022</v>
      </c>
    </row>
    <row r="260" spans="2:6" x14ac:dyDescent="0.35">
      <c r="B260" s="2" t="s">
        <v>116</v>
      </c>
      <c r="C260" s="2" t="s">
        <v>102</v>
      </c>
      <c r="D260" s="2" t="s">
        <v>110</v>
      </c>
      <c r="E260" s="2">
        <v>0.13120187500000011</v>
      </c>
      <c r="F260" s="2">
        <v>2022</v>
      </c>
    </row>
    <row r="261" spans="2:6" x14ac:dyDescent="0.35">
      <c r="B261" s="3" t="s">
        <v>119</v>
      </c>
      <c r="C261" s="3" t="s">
        <v>102</v>
      </c>
      <c r="D261" s="3" t="s">
        <v>110</v>
      </c>
      <c r="E261" s="3">
        <v>0.13120187500000011</v>
      </c>
      <c r="F261" s="3">
        <v>2022</v>
      </c>
    </row>
    <row r="262" spans="2:6" x14ac:dyDescent="0.35">
      <c r="B262" s="2" t="s">
        <v>81</v>
      </c>
      <c r="C262" s="2" t="s">
        <v>102</v>
      </c>
      <c r="D262" s="2" t="s">
        <v>110</v>
      </c>
      <c r="E262" s="2">
        <v>0.13120187500000011</v>
      </c>
      <c r="F262" s="2">
        <v>2022</v>
      </c>
    </row>
    <row r="263" spans="2:6" x14ac:dyDescent="0.35">
      <c r="B263" s="3" t="s">
        <v>118</v>
      </c>
      <c r="C263" s="3" t="s">
        <v>102</v>
      </c>
      <c r="D263" s="3" t="s">
        <v>110</v>
      </c>
      <c r="E263" s="3">
        <v>0.13120187500000011</v>
      </c>
      <c r="F263" s="3">
        <v>2022</v>
      </c>
    </row>
    <row r="264" spans="2:6" x14ac:dyDescent="0.35">
      <c r="B264" s="2" t="s">
        <v>115</v>
      </c>
      <c r="C264" s="2" t="s">
        <v>102</v>
      </c>
      <c r="D264" s="2" t="s">
        <v>110</v>
      </c>
      <c r="E264" s="2">
        <v>0.13120187500000011</v>
      </c>
      <c r="F264" s="2">
        <v>2022</v>
      </c>
    </row>
    <row r="265" spans="2:6" x14ac:dyDescent="0.35">
      <c r="B265" s="3" t="s">
        <v>129</v>
      </c>
      <c r="C265" s="3" t="s">
        <v>102</v>
      </c>
      <c r="D265" s="3" t="s">
        <v>110</v>
      </c>
      <c r="E265" s="3">
        <v>0.13120187500000011</v>
      </c>
      <c r="F265" s="3">
        <v>2022</v>
      </c>
    </row>
    <row r="266" spans="2:6" x14ac:dyDescent="0.35">
      <c r="B266" s="2" t="s">
        <v>52</v>
      </c>
      <c r="C266" s="2" t="s">
        <v>102</v>
      </c>
      <c r="D266" s="2" t="s">
        <v>110</v>
      </c>
      <c r="E266" s="2"/>
      <c r="F266" s="2">
        <v>2022</v>
      </c>
    </row>
    <row r="267" spans="2:6" x14ac:dyDescent="0.35">
      <c r="B267" s="3" t="s">
        <v>86</v>
      </c>
      <c r="C267" s="3" t="s">
        <v>102</v>
      </c>
      <c r="D267" s="3" t="s">
        <v>110</v>
      </c>
      <c r="E267" s="3">
        <v>0.13120187500000011</v>
      </c>
      <c r="F267" s="3">
        <v>2022</v>
      </c>
    </row>
    <row r="268" spans="2:6" x14ac:dyDescent="0.35">
      <c r="B268" s="2" t="s">
        <v>126</v>
      </c>
      <c r="C268" s="2" t="s">
        <v>102</v>
      </c>
      <c r="D268" s="2" t="s">
        <v>110</v>
      </c>
      <c r="E268" s="2"/>
      <c r="F268" s="2">
        <v>2022</v>
      </c>
    </row>
    <row r="269" spans="2:6" x14ac:dyDescent="0.35">
      <c r="B269" s="3" t="s">
        <v>79</v>
      </c>
      <c r="C269" s="3" t="s">
        <v>102</v>
      </c>
      <c r="D269" s="3" t="s">
        <v>110</v>
      </c>
      <c r="E269" s="3">
        <v>0.13120187500000011</v>
      </c>
      <c r="F269" s="3">
        <v>2022</v>
      </c>
    </row>
    <row r="270" spans="2:6" x14ac:dyDescent="0.35">
      <c r="B270" s="2" t="s">
        <v>8</v>
      </c>
      <c r="C270" s="2" t="s">
        <v>102</v>
      </c>
      <c r="D270" s="2" t="s">
        <v>110</v>
      </c>
      <c r="E270" s="2">
        <v>0.13120187500000011</v>
      </c>
      <c r="F270" s="2">
        <v>2022</v>
      </c>
    </row>
    <row r="271" spans="2:6" x14ac:dyDescent="0.35">
      <c r="B271" s="3" t="s">
        <v>113</v>
      </c>
      <c r="C271" s="3" t="s">
        <v>102</v>
      </c>
      <c r="D271" s="3" t="s">
        <v>110</v>
      </c>
      <c r="E271" s="3">
        <v>0.13120187500000011</v>
      </c>
      <c r="F271" s="3">
        <v>2022</v>
      </c>
    </row>
    <row r="272" spans="2:6" x14ac:dyDescent="0.35">
      <c r="B272" s="2" t="s">
        <v>121</v>
      </c>
      <c r="C272" s="2" t="s">
        <v>102</v>
      </c>
      <c r="D272" s="2" t="s">
        <v>110</v>
      </c>
      <c r="E272" s="2">
        <v>0.13120187500000011</v>
      </c>
      <c r="F272" s="2">
        <v>2022</v>
      </c>
    </row>
    <row r="273" spans="2:6" x14ac:dyDescent="0.35">
      <c r="B273" s="3" t="s">
        <v>123</v>
      </c>
      <c r="C273" s="3" t="s">
        <v>102</v>
      </c>
      <c r="D273" s="3" t="s">
        <v>110</v>
      </c>
      <c r="E273" s="3">
        <v>0.13120187500000011</v>
      </c>
      <c r="F273" s="3">
        <v>2022</v>
      </c>
    </row>
    <row r="274" spans="2:6" x14ac:dyDescent="0.35">
      <c r="B274" s="2" t="s">
        <v>80</v>
      </c>
      <c r="C274" s="2" t="s">
        <v>102</v>
      </c>
      <c r="D274" s="2" t="s">
        <v>110</v>
      </c>
      <c r="E274" s="2">
        <v>0.13120187500000011</v>
      </c>
      <c r="F274" s="2">
        <v>2022</v>
      </c>
    </row>
    <row r="275" spans="2:6" x14ac:dyDescent="0.35">
      <c r="B275" s="3" t="s">
        <v>112</v>
      </c>
      <c r="C275" s="3" t="s">
        <v>102</v>
      </c>
      <c r="D275" s="3" t="s">
        <v>110</v>
      </c>
      <c r="E275" s="3">
        <v>0.13120187500000011</v>
      </c>
      <c r="F275" s="3">
        <v>2022</v>
      </c>
    </row>
    <row r="276" spans="2:6" x14ac:dyDescent="0.35">
      <c r="B276" s="2" t="s">
        <v>125</v>
      </c>
      <c r="C276" s="2" t="s">
        <v>102</v>
      </c>
      <c r="D276" s="2" t="s">
        <v>110</v>
      </c>
      <c r="E276" s="2"/>
      <c r="F276" s="2">
        <v>2022</v>
      </c>
    </row>
    <row r="277" spans="2:6" x14ac:dyDescent="0.35">
      <c r="B277" s="3" t="s">
        <v>82</v>
      </c>
      <c r="C277" s="3" t="s">
        <v>102</v>
      </c>
      <c r="D277" s="3" t="s">
        <v>110</v>
      </c>
      <c r="E277" s="3"/>
      <c r="F277" s="3">
        <v>2022</v>
      </c>
    </row>
    <row r="278" spans="2:6" x14ac:dyDescent="0.35">
      <c r="B278" s="2" t="s">
        <v>122</v>
      </c>
      <c r="C278" s="2" t="s">
        <v>103</v>
      </c>
      <c r="D278" s="2" t="s">
        <v>49</v>
      </c>
      <c r="E278" s="2">
        <v>3.4516802873905839</v>
      </c>
      <c r="F278" s="2">
        <v>2022</v>
      </c>
    </row>
    <row r="279" spans="2:6" x14ac:dyDescent="0.35">
      <c r="B279" s="3" t="s">
        <v>127</v>
      </c>
      <c r="C279" s="3" t="s">
        <v>103</v>
      </c>
      <c r="D279" s="3" t="s">
        <v>49</v>
      </c>
      <c r="E279" s="3">
        <v>2.558145497432661</v>
      </c>
      <c r="F279" s="3">
        <v>2022</v>
      </c>
    </row>
    <row r="280" spans="2:6" x14ac:dyDescent="0.35">
      <c r="B280" s="2" t="s">
        <v>116</v>
      </c>
      <c r="C280" s="2" t="s">
        <v>103</v>
      </c>
      <c r="D280" s="2" t="s">
        <v>49</v>
      </c>
      <c r="E280" s="2">
        <v>3.1399317065207701</v>
      </c>
      <c r="F280" s="2">
        <v>2022</v>
      </c>
    </row>
    <row r="281" spans="2:6" x14ac:dyDescent="0.35">
      <c r="B281" s="3" t="s">
        <v>81</v>
      </c>
      <c r="C281" s="3" t="s">
        <v>103</v>
      </c>
      <c r="D281" s="3" t="s">
        <v>49</v>
      </c>
      <c r="E281" s="3">
        <v>3.128628856605288</v>
      </c>
      <c r="F281" s="3">
        <v>2022</v>
      </c>
    </row>
    <row r="282" spans="2:6" x14ac:dyDescent="0.35">
      <c r="B282" s="2" t="s">
        <v>129</v>
      </c>
      <c r="C282" s="2" t="s">
        <v>103</v>
      </c>
      <c r="D282" s="2" t="s">
        <v>49</v>
      </c>
      <c r="E282" s="2">
        <v>3.8593831987786378</v>
      </c>
      <c r="F282" s="2">
        <v>2022</v>
      </c>
    </row>
    <row r="283" spans="2:6" x14ac:dyDescent="0.35">
      <c r="B283" s="3" t="s">
        <v>8</v>
      </c>
      <c r="C283" s="3" t="s">
        <v>103</v>
      </c>
      <c r="D283" s="3" t="s">
        <v>49</v>
      </c>
      <c r="E283" s="3">
        <v>2.0772779549831482</v>
      </c>
      <c r="F283" s="3">
        <v>2022</v>
      </c>
    </row>
    <row r="284" spans="2:6" x14ac:dyDescent="0.35">
      <c r="B284" s="2" t="s">
        <v>113</v>
      </c>
      <c r="C284" s="2" t="s">
        <v>103</v>
      </c>
      <c r="D284" s="2" t="s">
        <v>49</v>
      </c>
      <c r="E284" s="2">
        <v>3.0974094667318228</v>
      </c>
      <c r="F284" s="2">
        <v>2022</v>
      </c>
    </row>
    <row r="285" spans="2:6" x14ac:dyDescent="0.35">
      <c r="B285" s="3" t="s">
        <v>121</v>
      </c>
      <c r="C285" s="3" t="s">
        <v>103</v>
      </c>
      <c r="D285" s="3" t="s">
        <v>49</v>
      </c>
      <c r="E285" s="3">
        <v>3.7462633464006418</v>
      </c>
      <c r="F285" s="3">
        <v>2022</v>
      </c>
    </row>
    <row r="286" spans="2:6" x14ac:dyDescent="0.35">
      <c r="B286" s="2" t="s">
        <v>123</v>
      </c>
      <c r="C286" s="2" t="s">
        <v>103</v>
      </c>
      <c r="D286" s="2" t="s">
        <v>49</v>
      </c>
      <c r="E286" s="2">
        <v>3.3687329316470902</v>
      </c>
      <c r="F286" s="2">
        <v>2022</v>
      </c>
    </row>
    <row r="287" spans="2:6" x14ac:dyDescent="0.35">
      <c r="B287" s="3" t="s">
        <v>6</v>
      </c>
      <c r="C287" s="3" t="s">
        <v>103</v>
      </c>
      <c r="D287" s="3" t="s">
        <v>49</v>
      </c>
      <c r="E287" s="3">
        <v>1.597671133023804</v>
      </c>
      <c r="F287" s="3">
        <v>2022</v>
      </c>
    </row>
    <row r="288" spans="2:6" x14ac:dyDescent="0.35">
      <c r="B288" s="2" t="s">
        <v>114</v>
      </c>
      <c r="C288" s="2" t="s">
        <v>103</v>
      </c>
      <c r="D288" s="2" t="s">
        <v>49</v>
      </c>
      <c r="E288" s="2">
        <v>1.155762096229985</v>
      </c>
      <c r="F288" s="2">
        <v>2022</v>
      </c>
    </row>
    <row r="289" spans="2:6" x14ac:dyDescent="0.35">
      <c r="B289" s="3" t="s">
        <v>124</v>
      </c>
      <c r="C289" s="3" t="s">
        <v>103</v>
      </c>
      <c r="D289" s="3" t="s">
        <v>49</v>
      </c>
      <c r="E289" s="3">
        <v>1.1808860756196859</v>
      </c>
      <c r="F289" s="3">
        <v>2022</v>
      </c>
    </row>
    <row r="290" spans="2:6" x14ac:dyDescent="0.35">
      <c r="B290" s="2" t="s">
        <v>85</v>
      </c>
      <c r="C290" s="2" t="s">
        <v>103</v>
      </c>
      <c r="D290" s="2" t="s">
        <v>49</v>
      </c>
      <c r="E290" s="2">
        <v>1.8731316732003209</v>
      </c>
      <c r="F290" s="2">
        <v>2022</v>
      </c>
    </row>
    <row r="291" spans="2:6" x14ac:dyDescent="0.35">
      <c r="B291" s="3" t="s">
        <v>118</v>
      </c>
      <c r="C291" s="3" t="s">
        <v>103</v>
      </c>
      <c r="D291" s="3" t="s">
        <v>49</v>
      </c>
      <c r="E291" s="3">
        <v>1.1808847920506551</v>
      </c>
      <c r="F291" s="3">
        <v>2022</v>
      </c>
    </row>
    <row r="292" spans="2:6" x14ac:dyDescent="0.35">
      <c r="B292" s="2" t="s">
        <v>125</v>
      </c>
      <c r="C292" s="2" t="s">
        <v>103</v>
      </c>
      <c r="D292" s="2" t="s">
        <v>49</v>
      </c>
      <c r="E292" s="2"/>
      <c r="F292" s="2">
        <v>2022</v>
      </c>
    </row>
    <row r="293" spans="2:6" x14ac:dyDescent="0.35">
      <c r="B293" s="3" t="s">
        <v>5</v>
      </c>
      <c r="C293" s="3" t="s">
        <v>103</v>
      </c>
      <c r="D293" s="3" t="s">
        <v>49</v>
      </c>
      <c r="E293" s="3">
        <v>1.794424501942697</v>
      </c>
      <c r="F293" s="3">
        <v>2022</v>
      </c>
    </row>
    <row r="294" spans="2:6" x14ac:dyDescent="0.35">
      <c r="B294" s="2" t="s">
        <v>84</v>
      </c>
      <c r="C294" s="2" t="s">
        <v>103</v>
      </c>
      <c r="D294" s="2" t="s">
        <v>49</v>
      </c>
      <c r="E294" s="2">
        <v>2.3227922057132169</v>
      </c>
      <c r="F294" s="2">
        <v>2022</v>
      </c>
    </row>
    <row r="295" spans="2:6" x14ac:dyDescent="0.35">
      <c r="B295" s="3" t="s">
        <v>120</v>
      </c>
      <c r="C295" s="3" t="s">
        <v>103</v>
      </c>
      <c r="D295" s="3" t="s">
        <v>49</v>
      </c>
      <c r="E295" s="3">
        <v>2.1139795502338621</v>
      </c>
      <c r="F295" s="3">
        <v>2022</v>
      </c>
    </row>
    <row r="296" spans="2:6" x14ac:dyDescent="0.35">
      <c r="B296" s="2" t="s">
        <v>7</v>
      </c>
      <c r="C296" s="2" t="s">
        <v>103</v>
      </c>
      <c r="D296" s="2" t="s">
        <v>49</v>
      </c>
      <c r="E296" s="2">
        <v>2.0818955435692672</v>
      </c>
      <c r="F296" s="2">
        <v>2022</v>
      </c>
    </row>
    <row r="297" spans="2:6" x14ac:dyDescent="0.35">
      <c r="B297" s="3" t="s">
        <v>83</v>
      </c>
      <c r="C297" s="3" t="s">
        <v>103</v>
      </c>
      <c r="D297" s="3" t="s">
        <v>49</v>
      </c>
      <c r="E297" s="3">
        <v>2.1526836222085008</v>
      </c>
      <c r="F297" s="3">
        <v>2022</v>
      </c>
    </row>
    <row r="298" spans="2:6" x14ac:dyDescent="0.35">
      <c r="B298" s="2" t="s">
        <v>78</v>
      </c>
      <c r="C298" s="2" t="s">
        <v>103</v>
      </c>
      <c r="D298" s="2" t="s">
        <v>49</v>
      </c>
      <c r="E298" s="2">
        <v>2.4183429134898642</v>
      </c>
      <c r="F298" s="2">
        <v>2022</v>
      </c>
    </row>
    <row r="299" spans="2:6" x14ac:dyDescent="0.35">
      <c r="B299" s="3" t="s">
        <v>119</v>
      </c>
      <c r="C299" s="3" t="s">
        <v>103</v>
      </c>
      <c r="D299" s="3" t="s">
        <v>49</v>
      </c>
      <c r="E299" s="3">
        <v>1.6923427790768679</v>
      </c>
      <c r="F299" s="3">
        <v>2022</v>
      </c>
    </row>
    <row r="300" spans="2:6" x14ac:dyDescent="0.35">
      <c r="B300" s="2" t="s">
        <v>115</v>
      </c>
      <c r="C300" s="2" t="s">
        <v>103</v>
      </c>
      <c r="D300" s="2" t="s">
        <v>49</v>
      </c>
      <c r="E300" s="2">
        <v>2.3293661459180668</v>
      </c>
      <c r="F300" s="2">
        <v>2022</v>
      </c>
    </row>
    <row r="301" spans="2:6" x14ac:dyDescent="0.35">
      <c r="B301" s="3" t="s">
        <v>52</v>
      </c>
      <c r="C301" s="3" t="s">
        <v>103</v>
      </c>
      <c r="D301" s="3" t="s">
        <v>49</v>
      </c>
      <c r="E301" s="3">
        <v>1.8289837886467779</v>
      </c>
      <c r="F301" s="3">
        <v>2022</v>
      </c>
    </row>
    <row r="302" spans="2:6" x14ac:dyDescent="0.35">
      <c r="B302" s="2" t="s">
        <v>86</v>
      </c>
      <c r="C302" s="2" t="s">
        <v>103</v>
      </c>
      <c r="D302" s="2" t="s">
        <v>49</v>
      </c>
      <c r="E302" s="2">
        <v>1.972147056448204</v>
      </c>
      <c r="F302" s="2">
        <v>2022</v>
      </c>
    </row>
    <row r="303" spans="2:6" x14ac:dyDescent="0.35">
      <c r="B303" s="3" t="s">
        <v>126</v>
      </c>
      <c r="C303" s="3" t="s">
        <v>103</v>
      </c>
      <c r="D303" s="3" t="s">
        <v>49</v>
      </c>
      <c r="E303" s="3">
        <v>2.177361653150927</v>
      </c>
      <c r="F303" s="3">
        <v>2022</v>
      </c>
    </row>
    <row r="304" spans="2:6" x14ac:dyDescent="0.35">
      <c r="B304" s="2" t="s">
        <v>79</v>
      </c>
      <c r="C304" s="2" t="s">
        <v>103</v>
      </c>
      <c r="D304" s="2" t="s">
        <v>49</v>
      </c>
      <c r="E304" s="2">
        <v>2.143340377320444</v>
      </c>
      <c r="F304" s="2">
        <v>2022</v>
      </c>
    </row>
    <row r="305" spans="2:6" x14ac:dyDescent="0.35">
      <c r="B305" s="3" t="s">
        <v>80</v>
      </c>
      <c r="C305" s="3" t="s">
        <v>103</v>
      </c>
      <c r="D305" s="3" t="s">
        <v>49</v>
      </c>
      <c r="E305" s="3">
        <v>1.818209215517784</v>
      </c>
      <c r="F305" s="3">
        <v>2022</v>
      </c>
    </row>
    <row r="306" spans="2:6" x14ac:dyDescent="0.35">
      <c r="B306" s="2" t="s">
        <v>112</v>
      </c>
      <c r="C306" s="2" t="s">
        <v>103</v>
      </c>
      <c r="D306" s="2" t="s">
        <v>49</v>
      </c>
      <c r="E306" s="2">
        <v>1.9229969740445101</v>
      </c>
      <c r="F306" s="2">
        <v>2022</v>
      </c>
    </row>
    <row r="307" spans="2:6" x14ac:dyDescent="0.35">
      <c r="B307" s="3" t="s">
        <v>82</v>
      </c>
      <c r="C307" s="3" t="s">
        <v>103</v>
      </c>
      <c r="D307" s="3" t="s">
        <v>49</v>
      </c>
      <c r="E307" s="3">
        <v>1.816871313225277</v>
      </c>
      <c r="F307" s="3">
        <v>2022</v>
      </c>
    </row>
    <row r="308" spans="2:6" x14ac:dyDescent="0.35">
      <c r="B308" s="2" t="s">
        <v>122</v>
      </c>
      <c r="C308" s="2" t="s">
        <v>103</v>
      </c>
      <c r="D308" s="2" t="s">
        <v>105</v>
      </c>
      <c r="E308" s="2">
        <v>4.1879051047656617</v>
      </c>
      <c r="F308" s="2">
        <v>2022</v>
      </c>
    </row>
    <row r="309" spans="2:6" x14ac:dyDescent="0.35">
      <c r="B309" s="3" t="s">
        <v>127</v>
      </c>
      <c r="C309" s="3" t="s">
        <v>103</v>
      </c>
      <c r="D309" s="3" t="s">
        <v>105</v>
      </c>
      <c r="E309" s="3">
        <v>3.122886909583479</v>
      </c>
      <c r="F309" s="3">
        <v>2022</v>
      </c>
    </row>
    <row r="310" spans="2:6" x14ac:dyDescent="0.35">
      <c r="B310" s="2" t="s">
        <v>116</v>
      </c>
      <c r="C310" s="2" t="s">
        <v>103</v>
      </c>
      <c r="D310" s="2" t="s">
        <v>105</v>
      </c>
      <c r="E310" s="2">
        <v>3.8163270591428242</v>
      </c>
      <c r="F310" s="2">
        <v>2022</v>
      </c>
    </row>
    <row r="311" spans="2:6" x14ac:dyDescent="0.35">
      <c r="B311" s="3" t="s">
        <v>81</v>
      </c>
      <c r="C311" s="3" t="s">
        <v>103</v>
      </c>
      <c r="D311" s="3" t="s">
        <v>105</v>
      </c>
      <c r="E311" s="3">
        <v>3.802855014234571</v>
      </c>
      <c r="F311" s="3">
        <v>2022</v>
      </c>
    </row>
    <row r="312" spans="2:6" x14ac:dyDescent="0.35">
      <c r="B312" s="2" t="s">
        <v>129</v>
      </c>
      <c r="C312" s="2" t="s">
        <v>103</v>
      </c>
      <c r="D312" s="2" t="s">
        <v>105</v>
      </c>
      <c r="E312" s="2">
        <v>4.673852628843008</v>
      </c>
      <c r="F312" s="2">
        <v>2022</v>
      </c>
    </row>
    <row r="313" spans="2:6" x14ac:dyDescent="0.35">
      <c r="B313" s="3" t="s">
        <v>8</v>
      </c>
      <c r="C313" s="3" t="s">
        <v>103</v>
      </c>
      <c r="D313" s="3" t="s">
        <v>105</v>
      </c>
      <c r="E313" s="3">
        <v>2.5497333089213399</v>
      </c>
      <c r="F313" s="3">
        <v>2022</v>
      </c>
    </row>
    <row r="314" spans="2:6" x14ac:dyDescent="0.35">
      <c r="B314" s="2" t="s">
        <v>113</v>
      </c>
      <c r="C314" s="2" t="s">
        <v>103</v>
      </c>
      <c r="D314" s="2" t="s">
        <v>105</v>
      </c>
      <c r="E314" s="2">
        <v>3.7656441315343079</v>
      </c>
      <c r="F314" s="2">
        <v>2022</v>
      </c>
    </row>
    <row r="315" spans="2:6" x14ac:dyDescent="0.35">
      <c r="B315" s="3" t="s">
        <v>121</v>
      </c>
      <c r="C315" s="3" t="s">
        <v>103</v>
      </c>
      <c r="D315" s="3" t="s">
        <v>105</v>
      </c>
      <c r="E315" s="3">
        <v>4.5390232944143394</v>
      </c>
      <c r="F315" s="3">
        <v>2022</v>
      </c>
    </row>
    <row r="316" spans="2:6" x14ac:dyDescent="0.35">
      <c r="B316" s="2" t="s">
        <v>123</v>
      </c>
      <c r="C316" s="2" t="s">
        <v>103</v>
      </c>
      <c r="D316" s="2" t="s">
        <v>105</v>
      </c>
      <c r="E316" s="2">
        <v>4.0890388444902994</v>
      </c>
      <c r="F316" s="2">
        <v>2022</v>
      </c>
    </row>
    <row r="317" spans="2:6" x14ac:dyDescent="0.35">
      <c r="B317" s="3" t="s">
        <v>6</v>
      </c>
      <c r="C317" s="3" t="s">
        <v>103</v>
      </c>
      <c r="D317" s="3" t="s">
        <v>105</v>
      </c>
      <c r="E317" s="3">
        <v>6.453127855531676</v>
      </c>
      <c r="F317" s="3">
        <v>2022</v>
      </c>
    </row>
    <row r="318" spans="2:6" x14ac:dyDescent="0.35">
      <c r="B318" s="2" t="s">
        <v>114</v>
      </c>
      <c r="C318" s="2" t="s">
        <v>103</v>
      </c>
      <c r="D318" s="2" t="s">
        <v>105</v>
      </c>
      <c r="E318" s="2">
        <v>4.6770264306035836</v>
      </c>
      <c r="F318" s="2">
        <v>2022</v>
      </c>
    </row>
    <row r="319" spans="2:6" x14ac:dyDescent="0.35">
      <c r="B319" s="3" t="s">
        <v>124</v>
      </c>
      <c r="C319" s="3" t="s">
        <v>103</v>
      </c>
      <c r="D319" s="3" t="s">
        <v>105</v>
      </c>
      <c r="E319" s="3">
        <v>4.7735402183016298</v>
      </c>
      <c r="F319" s="3">
        <v>2022</v>
      </c>
    </row>
    <row r="320" spans="2:6" x14ac:dyDescent="0.35">
      <c r="B320" s="2" t="s">
        <v>85</v>
      </c>
      <c r="C320" s="2" t="s">
        <v>103</v>
      </c>
      <c r="D320" s="2" t="s">
        <v>105</v>
      </c>
      <c r="E320" s="2">
        <v>7.5627364661581069</v>
      </c>
      <c r="F320" s="2">
        <v>2022</v>
      </c>
    </row>
    <row r="321" spans="2:6" x14ac:dyDescent="0.35">
      <c r="B321" s="3" t="s">
        <v>118</v>
      </c>
      <c r="C321" s="3" t="s">
        <v>103</v>
      </c>
      <c r="D321" s="3" t="s">
        <v>105</v>
      </c>
      <c r="E321" s="3">
        <v>4.7735352874701302</v>
      </c>
      <c r="F321" s="3">
        <v>2022</v>
      </c>
    </row>
    <row r="322" spans="2:6" x14ac:dyDescent="0.35">
      <c r="B322" s="2" t="s">
        <v>125</v>
      </c>
      <c r="C322" s="2" t="s">
        <v>103</v>
      </c>
      <c r="D322" s="2" t="s">
        <v>105</v>
      </c>
      <c r="E322" s="2"/>
      <c r="F322" s="2">
        <v>2022</v>
      </c>
    </row>
    <row r="323" spans="2:6" x14ac:dyDescent="0.35">
      <c r="B323" s="3" t="s">
        <v>5</v>
      </c>
      <c r="C323" s="3" t="s">
        <v>103</v>
      </c>
      <c r="D323" s="3" t="s">
        <v>105</v>
      </c>
      <c r="E323" s="3">
        <v>3.4049063469076022</v>
      </c>
      <c r="F323" s="3">
        <v>2022</v>
      </c>
    </row>
    <row r="324" spans="2:6" x14ac:dyDescent="0.35">
      <c r="B324" s="2" t="s">
        <v>84</v>
      </c>
      <c r="C324" s="2" t="s">
        <v>103</v>
      </c>
      <c r="D324" s="2" t="s">
        <v>105</v>
      </c>
      <c r="E324" s="2">
        <v>4.3740427517471172</v>
      </c>
      <c r="F324" s="2">
        <v>2022</v>
      </c>
    </row>
    <row r="325" spans="2:6" x14ac:dyDescent="0.35">
      <c r="B325" s="3" t="s">
        <v>120</v>
      </c>
      <c r="C325" s="3" t="s">
        <v>103</v>
      </c>
      <c r="D325" s="3" t="s">
        <v>105</v>
      </c>
      <c r="E325" s="3">
        <v>3.991036854959475</v>
      </c>
      <c r="F325" s="3">
        <v>2022</v>
      </c>
    </row>
    <row r="326" spans="2:6" x14ac:dyDescent="0.35">
      <c r="B326" s="2" t="s">
        <v>7</v>
      </c>
      <c r="C326" s="2" t="s">
        <v>103</v>
      </c>
      <c r="D326" s="2" t="s">
        <v>105</v>
      </c>
      <c r="E326" s="2">
        <v>3.9321881050266532</v>
      </c>
      <c r="F326" s="2">
        <v>2022</v>
      </c>
    </row>
    <row r="327" spans="2:6" x14ac:dyDescent="0.35">
      <c r="B327" s="3" t="s">
        <v>83</v>
      </c>
      <c r="C327" s="3" t="s">
        <v>103</v>
      </c>
      <c r="D327" s="3" t="s">
        <v>105</v>
      </c>
      <c r="E327" s="3">
        <v>4.0620281833440028</v>
      </c>
      <c r="F327" s="3">
        <v>2022</v>
      </c>
    </row>
    <row r="328" spans="2:6" x14ac:dyDescent="0.35">
      <c r="B328" s="2" t="s">
        <v>78</v>
      </c>
      <c r="C328" s="2" t="s">
        <v>103</v>
      </c>
      <c r="D328" s="2" t="s">
        <v>105</v>
      </c>
      <c r="E328" s="2">
        <v>4.5493026488863784</v>
      </c>
      <c r="F328" s="2">
        <v>2022</v>
      </c>
    </row>
    <row r="329" spans="2:6" x14ac:dyDescent="0.35">
      <c r="B329" s="3" t="s">
        <v>119</v>
      </c>
      <c r="C329" s="3" t="s">
        <v>103</v>
      </c>
      <c r="D329" s="3" t="s">
        <v>105</v>
      </c>
      <c r="E329" s="3">
        <v>3.2099341528203791</v>
      </c>
      <c r="F329" s="3">
        <v>2022</v>
      </c>
    </row>
    <row r="330" spans="2:6" x14ac:dyDescent="0.35">
      <c r="B330" s="2" t="s">
        <v>115</v>
      </c>
      <c r="C330" s="2" t="s">
        <v>103</v>
      </c>
      <c r="D330" s="2" t="s">
        <v>105</v>
      </c>
      <c r="E330" s="2">
        <v>4.3861007271500281</v>
      </c>
      <c r="F330" s="2">
        <v>2022</v>
      </c>
    </row>
    <row r="331" spans="2:6" x14ac:dyDescent="0.35">
      <c r="B331" s="3" t="s">
        <v>52</v>
      </c>
      <c r="C331" s="3" t="s">
        <v>103</v>
      </c>
      <c r="D331" s="3" t="s">
        <v>105</v>
      </c>
      <c r="E331" s="3">
        <v>3.4682952759265442</v>
      </c>
      <c r="F331" s="3">
        <v>2022</v>
      </c>
    </row>
    <row r="332" spans="2:6" x14ac:dyDescent="0.35">
      <c r="B332" s="2" t="s">
        <v>86</v>
      </c>
      <c r="C332" s="2" t="s">
        <v>103</v>
      </c>
      <c r="D332" s="2" t="s">
        <v>105</v>
      </c>
      <c r="E332" s="2">
        <v>3.730886523786785</v>
      </c>
      <c r="F332" s="2">
        <v>2022</v>
      </c>
    </row>
    <row r="333" spans="2:6" x14ac:dyDescent="0.35">
      <c r="B333" s="3" t="s">
        <v>126</v>
      </c>
      <c r="C333" s="3" t="s">
        <v>103</v>
      </c>
      <c r="D333" s="3" t="s">
        <v>105</v>
      </c>
      <c r="E333" s="3">
        <v>4.1072928314581647</v>
      </c>
      <c r="F333" s="3">
        <v>2022</v>
      </c>
    </row>
    <row r="334" spans="2:6" x14ac:dyDescent="0.35">
      <c r="B334" s="2" t="s">
        <v>79</v>
      </c>
      <c r="C334" s="2" t="s">
        <v>103</v>
      </c>
      <c r="D334" s="2" t="s">
        <v>105</v>
      </c>
      <c r="E334" s="2">
        <v>4.0448907264257823</v>
      </c>
      <c r="F334" s="2">
        <v>2022</v>
      </c>
    </row>
    <row r="335" spans="2:6" x14ac:dyDescent="0.35">
      <c r="B335" s="3" t="s">
        <v>80</v>
      </c>
      <c r="C335" s="3" t="s">
        <v>103</v>
      </c>
      <c r="D335" s="3" t="s">
        <v>105</v>
      </c>
      <c r="E335" s="3">
        <v>3.4485324649307212</v>
      </c>
      <c r="F335" s="3">
        <v>2022</v>
      </c>
    </row>
    <row r="336" spans="2:6" x14ac:dyDescent="0.35">
      <c r="B336" s="2" t="s">
        <v>112</v>
      </c>
      <c r="C336" s="2" t="s">
        <v>103</v>
      </c>
      <c r="D336" s="2" t="s">
        <v>105</v>
      </c>
      <c r="E336" s="2">
        <v>3.6407350368235138</v>
      </c>
      <c r="F336" s="2">
        <v>2022</v>
      </c>
    </row>
    <row r="337" spans="2:6" x14ac:dyDescent="0.35">
      <c r="B337" s="3" t="s">
        <v>82</v>
      </c>
      <c r="C337" s="3" t="s">
        <v>103</v>
      </c>
      <c r="D337" s="3" t="s">
        <v>105</v>
      </c>
      <c r="E337" s="3">
        <v>3.4460784734991212</v>
      </c>
      <c r="F337" s="3">
        <v>2022</v>
      </c>
    </row>
    <row r="338" spans="2:6" x14ac:dyDescent="0.35">
      <c r="B338" s="2" t="s">
        <v>122</v>
      </c>
      <c r="C338" s="2" t="s">
        <v>103</v>
      </c>
      <c r="D338" s="2" t="s">
        <v>108</v>
      </c>
      <c r="E338" s="2">
        <v>0</v>
      </c>
      <c r="F338" s="2">
        <v>2022</v>
      </c>
    </row>
    <row r="339" spans="2:6" x14ac:dyDescent="0.35">
      <c r="B339" s="3" t="s">
        <v>127</v>
      </c>
      <c r="C339" s="3" t="s">
        <v>103</v>
      </c>
      <c r="D339" s="3" t="s">
        <v>108</v>
      </c>
      <c r="E339" s="3">
        <v>0</v>
      </c>
      <c r="F339" s="3">
        <v>2022</v>
      </c>
    </row>
    <row r="340" spans="2:6" x14ac:dyDescent="0.35">
      <c r="B340" s="2" t="s">
        <v>116</v>
      </c>
      <c r="C340" s="2" t="s">
        <v>103</v>
      </c>
      <c r="D340" s="2" t="s">
        <v>108</v>
      </c>
      <c r="E340" s="2">
        <v>0</v>
      </c>
      <c r="F340" s="2">
        <v>2022</v>
      </c>
    </row>
    <row r="341" spans="2:6" x14ac:dyDescent="0.35">
      <c r="B341" s="3" t="s">
        <v>81</v>
      </c>
      <c r="C341" s="3" t="s">
        <v>103</v>
      </c>
      <c r="D341" s="3" t="s">
        <v>108</v>
      </c>
      <c r="E341" s="3">
        <v>0</v>
      </c>
      <c r="F341" s="3">
        <v>2022</v>
      </c>
    </row>
    <row r="342" spans="2:6" x14ac:dyDescent="0.35">
      <c r="B342" s="2" t="s">
        <v>129</v>
      </c>
      <c r="C342" s="2" t="s">
        <v>103</v>
      </c>
      <c r="D342" s="2" t="s">
        <v>108</v>
      </c>
      <c r="E342" s="2">
        <v>0</v>
      </c>
      <c r="F342" s="2">
        <v>2022</v>
      </c>
    </row>
    <row r="343" spans="2:6" x14ac:dyDescent="0.35">
      <c r="B343" s="3" t="s">
        <v>8</v>
      </c>
      <c r="C343" s="3" t="s">
        <v>103</v>
      </c>
      <c r="D343" s="3" t="s">
        <v>108</v>
      </c>
      <c r="E343" s="3">
        <v>0</v>
      </c>
      <c r="F343" s="3">
        <v>2022</v>
      </c>
    </row>
    <row r="344" spans="2:6" x14ac:dyDescent="0.35">
      <c r="B344" s="2" t="s">
        <v>113</v>
      </c>
      <c r="C344" s="2" t="s">
        <v>103</v>
      </c>
      <c r="D344" s="2" t="s">
        <v>108</v>
      </c>
      <c r="E344" s="2">
        <v>0</v>
      </c>
      <c r="F344" s="2">
        <v>2022</v>
      </c>
    </row>
    <row r="345" spans="2:6" x14ac:dyDescent="0.35">
      <c r="B345" s="3" t="s">
        <v>121</v>
      </c>
      <c r="C345" s="3" t="s">
        <v>103</v>
      </c>
      <c r="D345" s="3" t="s">
        <v>108</v>
      </c>
      <c r="E345" s="3">
        <v>0</v>
      </c>
      <c r="F345" s="3">
        <v>2022</v>
      </c>
    </row>
    <row r="346" spans="2:6" x14ac:dyDescent="0.35">
      <c r="B346" s="2" t="s">
        <v>123</v>
      </c>
      <c r="C346" s="2" t="s">
        <v>103</v>
      </c>
      <c r="D346" s="2" t="s">
        <v>108</v>
      </c>
      <c r="E346" s="2">
        <v>0</v>
      </c>
      <c r="F346" s="2">
        <v>2022</v>
      </c>
    </row>
    <row r="347" spans="2:6" x14ac:dyDescent="0.35">
      <c r="B347" s="3" t="s">
        <v>6</v>
      </c>
      <c r="C347" s="3" t="s">
        <v>103</v>
      </c>
      <c r="D347" s="3" t="s">
        <v>108</v>
      </c>
      <c r="E347" s="3">
        <v>-4.429748870113845</v>
      </c>
      <c r="F347" s="3">
        <v>2022</v>
      </c>
    </row>
    <row r="348" spans="2:6" x14ac:dyDescent="0.35">
      <c r="B348" s="2" t="s">
        <v>114</v>
      </c>
      <c r="C348" s="2" t="s">
        <v>103</v>
      </c>
      <c r="D348" s="2" t="s">
        <v>108</v>
      </c>
      <c r="E348" s="2">
        <v>0.98202574266531073</v>
      </c>
      <c r="F348" s="2">
        <v>2022</v>
      </c>
    </row>
    <row r="349" spans="2:6" x14ac:dyDescent="0.35">
      <c r="B349" s="3" t="s">
        <v>124</v>
      </c>
      <c r="C349" s="3" t="s">
        <v>103</v>
      </c>
      <c r="D349" s="3" t="s">
        <v>108</v>
      </c>
      <c r="E349" s="3">
        <v>0.55280972807786888</v>
      </c>
      <c r="F349" s="3">
        <v>2022</v>
      </c>
    </row>
    <row r="350" spans="2:6" x14ac:dyDescent="0.35">
      <c r="B350" s="2" t="s">
        <v>85</v>
      </c>
      <c r="C350" s="2" t="s">
        <v>103</v>
      </c>
      <c r="D350" s="2" t="s">
        <v>108</v>
      </c>
      <c r="E350" s="2">
        <v>-4.7744369835569858</v>
      </c>
      <c r="F350" s="2">
        <v>2022</v>
      </c>
    </row>
    <row r="351" spans="2:6" x14ac:dyDescent="0.35">
      <c r="B351" s="3" t="s">
        <v>118</v>
      </c>
      <c r="C351" s="3" t="s">
        <v>103</v>
      </c>
      <c r="D351" s="3" t="s">
        <v>108</v>
      </c>
      <c r="E351" s="3">
        <v>1.371184987810643</v>
      </c>
      <c r="F351" s="3">
        <v>2022</v>
      </c>
    </row>
    <row r="352" spans="2:6" x14ac:dyDescent="0.35">
      <c r="B352" s="2" t="s">
        <v>125</v>
      </c>
      <c r="C352" s="2" t="s">
        <v>103</v>
      </c>
      <c r="D352" s="2" t="s">
        <v>108</v>
      </c>
      <c r="E352" s="2"/>
      <c r="F352" s="2">
        <v>2022</v>
      </c>
    </row>
    <row r="353" spans="2:6" x14ac:dyDescent="0.35">
      <c r="B353" s="3" t="s">
        <v>5</v>
      </c>
      <c r="C353" s="3" t="s">
        <v>103</v>
      </c>
      <c r="D353" s="3" t="s">
        <v>108</v>
      </c>
      <c r="E353" s="3">
        <v>0</v>
      </c>
      <c r="F353" s="3">
        <v>2022</v>
      </c>
    </row>
    <row r="354" spans="2:6" x14ac:dyDescent="0.35">
      <c r="B354" s="2" t="s">
        <v>84</v>
      </c>
      <c r="C354" s="2" t="s">
        <v>103</v>
      </c>
      <c r="D354" s="2" t="s">
        <v>108</v>
      </c>
      <c r="E354" s="2">
        <v>0</v>
      </c>
      <c r="F354" s="2">
        <v>2022</v>
      </c>
    </row>
    <row r="355" spans="2:6" x14ac:dyDescent="0.35">
      <c r="B355" s="3" t="s">
        <v>120</v>
      </c>
      <c r="C355" s="3" t="s">
        <v>103</v>
      </c>
      <c r="D355" s="3" t="s">
        <v>108</v>
      </c>
      <c r="E355" s="3">
        <v>0</v>
      </c>
      <c r="F355" s="3">
        <v>2022</v>
      </c>
    </row>
    <row r="356" spans="2:6" x14ac:dyDescent="0.35">
      <c r="B356" s="2" t="s">
        <v>7</v>
      </c>
      <c r="C356" s="2" t="s">
        <v>103</v>
      </c>
      <c r="D356" s="2" t="s">
        <v>108</v>
      </c>
      <c r="E356" s="2">
        <v>0</v>
      </c>
      <c r="F356" s="2">
        <v>2022</v>
      </c>
    </row>
    <row r="357" spans="2:6" x14ac:dyDescent="0.35">
      <c r="B357" s="3" t="s">
        <v>83</v>
      </c>
      <c r="C357" s="3" t="s">
        <v>103</v>
      </c>
      <c r="D357" s="3" t="s">
        <v>108</v>
      </c>
      <c r="E357" s="3">
        <v>0</v>
      </c>
      <c r="F357" s="3">
        <v>2022</v>
      </c>
    </row>
    <row r="358" spans="2:6" x14ac:dyDescent="0.35">
      <c r="B358" s="2" t="s">
        <v>78</v>
      </c>
      <c r="C358" s="2" t="s">
        <v>103</v>
      </c>
      <c r="D358" s="2" t="s">
        <v>108</v>
      </c>
      <c r="E358" s="2">
        <v>0</v>
      </c>
      <c r="F358" s="2">
        <v>2022</v>
      </c>
    </row>
    <row r="359" spans="2:6" x14ac:dyDescent="0.35">
      <c r="B359" s="3" t="s">
        <v>119</v>
      </c>
      <c r="C359" s="3" t="s">
        <v>103</v>
      </c>
      <c r="D359" s="3" t="s">
        <v>108</v>
      </c>
      <c r="E359" s="3">
        <v>0</v>
      </c>
      <c r="F359" s="3">
        <v>2022</v>
      </c>
    </row>
    <row r="360" spans="2:6" x14ac:dyDescent="0.35">
      <c r="B360" s="2" t="s">
        <v>115</v>
      </c>
      <c r="C360" s="2" t="s">
        <v>103</v>
      </c>
      <c r="D360" s="2" t="s">
        <v>108</v>
      </c>
      <c r="E360" s="2">
        <v>0</v>
      </c>
      <c r="F360" s="2">
        <v>2022</v>
      </c>
    </row>
    <row r="361" spans="2:6" x14ac:dyDescent="0.35">
      <c r="B361" s="3" t="s">
        <v>52</v>
      </c>
      <c r="C361" s="3" t="s">
        <v>103</v>
      </c>
      <c r="D361" s="3" t="s">
        <v>108</v>
      </c>
      <c r="E361" s="3">
        <v>0</v>
      </c>
      <c r="F361" s="3">
        <v>2022</v>
      </c>
    </row>
    <row r="362" spans="2:6" x14ac:dyDescent="0.35">
      <c r="B362" s="2" t="s">
        <v>86</v>
      </c>
      <c r="C362" s="2" t="s">
        <v>103</v>
      </c>
      <c r="D362" s="2" t="s">
        <v>108</v>
      </c>
      <c r="E362" s="2">
        <v>0</v>
      </c>
      <c r="F362" s="2">
        <v>2022</v>
      </c>
    </row>
    <row r="363" spans="2:6" x14ac:dyDescent="0.35">
      <c r="B363" s="3" t="s">
        <v>126</v>
      </c>
      <c r="C363" s="3" t="s">
        <v>103</v>
      </c>
      <c r="D363" s="3" t="s">
        <v>108</v>
      </c>
      <c r="E363" s="3">
        <v>0</v>
      </c>
      <c r="F363" s="3">
        <v>2022</v>
      </c>
    </row>
    <row r="364" spans="2:6" x14ac:dyDescent="0.35">
      <c r="B364" s="2" t="s">
        <v>79</v>
      </c>
      <c r="C364" s="2" t="s">
        <v>103</v>
      </c>
      <c r="D364" s="2" t="s">
        <v>108</v>
      </c>
      <c r="E364" s="2">
        <v>0</v>
      </c>
      <c r="F364" s="2">
        <v>2022</v>
      </c>
    </row>
    <row r="365" spans="2:6" x14ac:dyDescent="0.35">
      <c r="B365" s="3" t="s">
        <v>80</v>
      </c>
      <c r="C365" s="3" t="s">
        <v>103</v>
      </c>
      <c r="D365" s="3" t="s">
        <v>108</v>
      </c>
      <c r="E365" s="3">
        <v>0</v>
      </c>
      <c r="F365" s="3">
        <v>2022</v>
      </c>
    </row>
    <row r="366" spans="2:6" x14ac:dyDescent="0.35">
      <c r="B366" s="2" t="s">
        <v>112</v>
      </c>
      <c r="C366" s="2" t="s">
        <v>103</v>
      </c>
      <c r="D366" s="2" t="s">
        <v>108</v>
      </c>
      <c r="E366" s="2">
        <v>0</v>
      </c>
      <c r="F366" s="2">
        <v>2022</v>
      </c>
    </row>
    <row r="367" spans="2:6" x14ac:dyDescent="0.35">
      <c r="B367" s="3" t="s">
        <v>82</v>
      </c>
      <c r="C367" s="3" t="s">
        <v>103</v>
      </c>
      <c r="D367" s="3" t="s">
        <v>108</v>
      </c>
      <c r="E367" s="3">
        <v>0</v>
      </c>
      <c r="F367" s="3">
        <v>2022</v>
      </c>
    </row>
    <row r="368" spans="2:6" x14ac:dyDescent="0.35">
      <c r="B368" s="2" t="s">
        <v>122</v>
      </c>
      <c r="C368" s="2" t="s">
        <v>103</v>
      </c>
      <c r="D368" s="2" t="s">
        <v>110</v>
      </c>
      <c r="E368" s="2">
        <v>0.95023592689711689</v>
      </c>
      <c r="F368" s="2">
        <v>2022</v>
      </c>
    </row>
    <row r="369" spans="2:6" x14ac:dyDescent="0.35">
      <c r="B369" s="3" t="s">
        <v>127</v>
      </c>
      <c r="C369" s="3" t="s">
        <v>103</v>
      </c>
      <c r="D369" s="3" t="s">
        <v>110</v>
      </c>
      <c r="E369" s="3">
        <v>0.70424881666206962</v>
      </c>
      <c r="F369" s="3">
        <v>2022</v>
      </c>
    </row>
    <row r="370" spans="2:6" x14ac:dyDescent="0.35">
      <c r="B370" s="2" t="s">
        <v>116</v>
      </c>
      <c r="C370" s="2" t="s">
        <v>103</v>
      </c>
      <c r="D370" s="2" t="s">
        <v>110</v>
      </c>
      <c r="E370" s="2">
        <v>0.86441259534932824</v>
      </c>
      <c r="F370" s="2">
        <v>2022</v>
      </c>
    </row>
    <row r="371" spans="2:6" x14ac:dyDescent="0.35">
      <c r="B371" s="3" t="s">
        <v>81</v>
      </c>
      <c r="C371" s="3" t="s">
        <v>103</v>
      </c>
      <c r="D371" s="3" t="s">
        <v>110</v>
      </c>
      <c r="E371" s="3">
        <v>0.86130095893698366</v>
      </c>
      <c r="F371" s="3">
        <v>2022</v>
      </c>
    </row>
    <row r="372" spans="2:6" x14ac:dyDescent="0.35">
      <c r="B372" s="2" t="s">
        <v>129</v>
      </c>
      <c r="C372" s="2" t="s">
        <v>103</v>
      </c>
      <c r="D372" s="2" t="s">
        <v>110</v>
      </c>
      <c r="E372" s="2">
        <v>1.062475161601661</v>
      </c>
      <c r="F372" s="2">
        <v>2022</v>
      </c>
    </row>
    <row r="373" spans="2:6" x14ac:dyDescent="0.35">
      <c r="B373" s="3" t="s">
        <v>8</v>
      </c>
      <c r="C373" s="3" t="s">
        <v>103</v>
      </c>
      <c r="D373" s="3" t="s">
        <v>110</v>
      </c>
      <c r="E373" s="3">
        <v>0.57186760610108534</v>
      </c>
      <c r="F373" s="3">
        <v>2022</v>
      </c>
    </row>
    <row r="374" spans="2:6" x14ac:dyDescent="0.35">
      <c r="B374" s="2" t="s">
        <v>113</v>
      </c>
      <c r="C374" s="2" t="s">
        <v>103</v>
      </c>
      <c r="D374" s="2" t="s">
        <v>110</v>
      </c>
      <c r="E374" s="2">
        <v>0.85270636633176822</v>
      </c>
      <c r="F374" s="2">
        <v>2022</v>
      </c>
    </row>
    <row r="375" spans="2:6" x14ac:dyDescent="0.35">
      <c r="B375" s="3" t="s">
        <v>121</v>
      </c>
      <c r="C375" s="3" t="s">
        <v>103</v>
      </c>
      <c r="D375" s="3" t="s">
        <v>110</v>
      </c>
      <c r="E375" s="3">
        <v>1.0313336482443709</v>
      </c>
      <c r="F375" s="3">
        <v>2022</v>
      </c>
    </row>
    <row r="376" spans="2:6" x14ac:dyDescent="0.35">
      <c r="B376" s="2" t="s">
        <v>123</v>
      </c>
      <c r="C376" s="2" t="s">
        <v>103</v>
      </c>
      <c r="D376" s="2" t="s">
        <v>110</v>
      </c>
      <c r="E376" s="2">
        <v>0.92740079997168245</v>
      </c>
      <c r="F376" s="2">
        <v>2022</v>
      </c>
    </row>
    <row r="377" spans="2:6" x14ac:dyDescent="0.35">
      <c r="B377" s="3" t="s">
        <v>6</v>
      </c>
      <c r="C377" s="3" t="s">
        <v>103</v>
      </c>
      <c r="D377" s="3" t="s">
        <v>110</v>
      </c>
      <c r="E377" s="3">
        <v>0.5557904942414551</v>
      </c>
      <c r="F377" s="3">
        <v>2022</v>
      </c>
    </row>
    <row r="378" spans="2:6" x14ac:dyDescent="0.35">
      <c r="B378" s="2" t="s">
        <v>114</v>
      </c>
      <c r="C378" s="2" t="s">
        <v>103</v>
      </c>
      <c r="D378" s="2" t="s">
        <v>110</v>
      </c>
      <c r="E378" s="2">
        <v>0.44430763178404181</v>
      </c>
      <c r="F378" s="2">
        <v>2022</v>
      </c>
    </row>
    <row r="379" spans="2:6" x14ac:dyDescent="0.35">
      <c r="B379" s="3" t="s">
        <v>124</v>
      </c>
      <c r="C379" s="3" t="s">
        <v>103</v>
      </c>
      <c r="D379" s="3" t="s">
        <v>110</v>
      </c>
      <c r="E379" s="3">
        <v>0.45396599990326031</v>
      </c>
      <c r="F379" s="3">
        <v>2022</v>
      </c>
    </row>
    <row r="380" spans="2:6" x14ac:dyDescent="0.35">
      <c r="B380" s="2" t="s">
        <v>85</v>
      </c>
      <c r="C380" s="2" t="s">
        <v>103</v>
      </c>
      <c r="D380" s="2" t="s">
        <v>110</v>
      </c>
      <c r="E380" s="2">
        <v>0.51566682412218534</v>
      </c>
      <c r="F380" s="2">
        <v>2022</v>
      </c>
    </row>
    <row r="381" spans="2:6" x14ac:dyDescent="0.35">
      <c r="B381" s="3" t="s">
        <v>118</v>
      </c>
      <c r="C381" s="3" t="s">
        <v>103</v>
      </c>
      <c r="D381" s="3" t="s">
        <v>110</v>
      </c>
      <c r="E381" s="3">
        <v>0.45396550646302869</v>
      </c>
      <c r="F381" s="3">
        <v>2022</v>
      </c>
    </row>
    <row r="382" spans="2:6" x14ac:dyDescent="0.35">
      <c r="B382" s="2" t="s">
        <v>125</v>
      </c>
      <c r="C382" s="2" t="s">
        <v>103</v>
      </c>
      <c r="D382" s="2" t="s">
        <v>110</v>
      </c>
      <c r="E382" s="2"/>
      <c r="F382" s="2">
        <v>2022</v>
      </c>
    </row>
    <row r="383" spans="2:6" x14ac:dyDescent="0.35">
      <c r="B383" s="3" t="s">
        <v>5</v>
      </c>
      <c r="C383" s="3" t="s">
        <v>103</v>
      </c>
      <c r="D383" s="3" t="s">
        <v>110</v>
      </c>
      <c r="E383" s="3">
        <v>0.49399900566673421</v>
      </c>
      <c r="F383" s="3">
        <v>2022</v>
      </c>
    </row>
    <row r="384" spans="2:6" x14ac:dyDescent="0.35">
      <c r="B384" s="2" t="s">
        <v>84</v>
      </c>
      <c r="C384" s="2" t="s">
        <v>103</v>
      </c>
      <c r="D384" s="2" t="s">
        <v>110</v>
      </c>
      <c r="E384" s="2">
        <v>0.639456850232762</v>
      </c>
      <c r="F384" s="2">
        <v>2022</v>
      </c>
    </row>
    <row r="385" spans="2:6" x14ac:dyDescent="0.35">
      <c r="B385" s="3" t="s">
        <v>120</v>
      </c>
      <c r="C385" s="3" t="s">
        <v>103</v>
      </c>
      <c r="D385" s="3" t="s">
        <v>110</v>
      </c>
      <c r="E385" s="3">
        <v>0.581971431333413</v>
      </c>
      <c r="F385" s="3">
        <v>2022</v>
      </c>
    </row>
    <row r="386" spans="2:6" x14ac:dyDescent="0.35">
      <c r="B386" s="2" t="s">
        <v>7</v>
      </c>
      <c r="C386" s="2" t="s">
        <v>103</v>
      </c>
      <c r="D386" s="2" t="s">
        <v>110</v>
      </c>
      <c r="E386" s="2">
        <v>0.57313881264538469</v>
      </c>
      <c r="F386" s="2">
        <v>2022</v>
      </c>
    </row>
    <row r="387" spans="2:6" x14ac:dyDescent="0.35">
      <c r="B387" s="3" t="s">
        <v>83</v>
      </c>
      <c r="C387" s="3" t="s">
        <v>103</v>
      </c>
      <c r="D387" s="3" t="s">
        <v>110</v>
      </c>
      <c r="E387" s="3">
        <v>0.59262653164553303</v>
      </c>
      <c r="F387" s="3">
        <v>2022</v>
      </c>
    </row>
    <row r="388" spans="2:6" x14ac:dyDescent="0.35">
      <c r="B388" s="2" t="s">
        <v>78</v>
      </c>
      <c r="C388" s="2" t="s">
        <v>103</v>
      </c>
      <c r="D388" s="2" t="s">
        <v>110</v>
      </c>
      <c r="E388" s="2">
        <v>0.66576163741177885</v>
      </c>
      <c r="F388" s="2">
        <v>2022</v>
      </c>
    </row>
    <row r="389" spans="2:6" x14ac:dyDescent="0.35">
      <c r="B389" s="3" t="s">
        <v>119</v>
      </c>
      <c r="C389" s="3" t="s">
        <v>103</v>
      </c>
      <c r="D389" s="3" t="s">
        <v>110</v>
      </c>
      <c r="E389" s="3">
        <v>0.57521289455149349</v>
      </c>
      <c r="F389" s="3">
        <v>2022</v>
      </c>
    </row>
    <row r="390" spans="2:6" x14ac:dyDescent="0.35">
      <c r="B390" s="2" t="s">
        <v>115</v>
      </c>
      <c r="C390" s="2" t="s">
        <v>103</v>
      </c>
      <c r="D390" s="2" t="s">
        <v>110</v>
      </c>
      <c r="E390" s="2">
        <v>0.64126663377115689</v>
      </c>
      <c r="F390" s="2">
        <v>2022</v>
      </c>
    </row>
    <row r="391" spans="2:6" x14ac:dyDescent="0.35">
      <c r="B391" s="3" t="s">
        <v>52</v>
      </c>
      <c r="C391" s="3" t="s">
        <v>103</v>
      </c>
      <c r="D391" s="3" t="s">
        <v>110</v>
      </c>
      <c r="E391" s="3">
        <v>0.50351306059068612</v>
      </c>
      <c r="F391" s="3">
        <v>2022</v>
      </c>
    </row>
    <row r="392" spans="2:6" x14ac:dyDescent="0.35">
      <c r="B392" s="2" t="s">
        <v>86</v>
      </c>
      <c r="C392" s="2" t="s">
        <v>103</v>
      </c>
      <c r="D392" s="2" t="s">
        <v>110</v>
      </c>
      <c r="E392" s="2">
        <v>0.54292542475832783</v>
      </c>
      <c r="F392" s="2">
        <v>2022</v>
      </c>
    </row>
    <row r="393" spans="2:6" x14ac:dyDescent="0.35">
      <c r="B393" s="3" t="s">
        <v>126</v>
      </c>
      <c r="C393" s="3" t="s">
        <v>103</v>
      </c>
      <c r="D393" s="3" t="s">
        <v>110</v>
      </c>
      <c r="E393" s="3">
        <v>0.59942031022700737</v>
      </c>
      <c r="F393" s="3">
        <v>2022</v>
      </c>
    </row>
    <row r="394" spans="2:6" x14ac:dyDescent="0.35">
      <c r="B394" s="2" t="s">
        <v>79</v>
      </c>
      <c r="C394" s="2" t="s">
        <v>103</v>
      </c>
      <c r="D394" s="2" t="s">
        <v>110</v>
      </c>
      <c r="E394" s="2">
        <v>0.59005436787971044</v>
      </c>
      <c r="F394" s="2">
        <v>2022</v>
      </c>
    </row>
    <row r="395" spans="2:6" x14ac:dyDescent="0.35">
      <c r="B395" s="3" t="s">
        <v>80</v>
      </c>
      <c r="C395" s="3" t="s">
        <v>103</v>
      </c>
      <c r="D395" s="3" t="s">
        <v>110</v>
      </c>
      <c r="E395" s="3">
        <v>0.50054685699368651</v>
      </c>
      <c r="F395" s="3">
        <v>2022</v>
      </c>
    </row>
    <row r="396" spans="2:6" x14ac:dyDescent="0.35">
      <c r="B396" s="2" t="s">
        <v>112</v>
      </c>
      <c r="C396" s="2" t="s">
        <v>103</v>
      </c>
      <c r="D396" s="2" t="s">
        <v>110</v>
      </c>
      <c r="E396" s="2">
        <v>0.52939457305095494</v>
      </c>
      <c r="F396" s="2">
        <v>2022</v>
      </c>
    </row>
    <row r="397" spans="2:6" x14ac:dyDescent="0.35">
      <c r="B397" s="3" t="s">
        <v>82</v>
      </c>
      <c r="C397" s="3" t="s">
        <v>103</v>
      </c>
      <c r="D397" s="3" t="s">
        <v>110</v>
      </c>
      <c r="E397" s="3">
        <v>0.50017853701061543</v>
      </c>
      <c r="F397" s="3">
        <v>2022</v>
      </c>
    </row>
    <row r="398" spans="2:6" x14ac:dyDescent="0.35">
      <c r="B398" s="2" t="s">
        <v>5</v>
      </c>
      <c r="C398" s="2" t="s">
        <v>97</v>
      </c>
      <c r="D398" s="2" t="s">
        <v>49</v>
      </c>
      <c r="E398" s="2">
        <v>0.19972468382615829</v>
      </c>
      <c r="F398" s="2">
        <v>2022</v>
      </c>
    </row>
    <row r="399" spans="2:6" x14ac:dyDescent="0.35">
      <c r="B399" s="3" t="s">
        <v>84</v>
      </c>
      <c r="C399" s="3" t="s">
        <v>97</v>
      </c>
      <c r="D399" s="3" t="s">
        <v>49</v>
      </c>
      <c r="E399" s="3">
        <v>0.19972468382615829</v>
      </c>
      <c r="F399" s="3">
        <v>2022</v>
      </c>
    </row>
    <row r="400" spans="2:6" x14ac:dyDescent="0.35">
      <c r="B400" s="2" t="s">
        <v>6</v>
      </c>
      <c r="C400" s="2" t="s">
        <v>97</v>
      </c>
      <c r="D400" s="2" t="s">
        <v>49</v>
      </c>
      <c r="E400" s="2">
        <v>0.19972468382615829</v>
      </c>
      <c r="F400" s="2">
        <v>2022</v>
      </c>
    </row>
    <row r="401" spans="2:6" x14ac:dyDescent="0.35">
      <c r="B401" s="3" t="s">
        <v>122</v>
      </c>
      <c r="C401" s="3" t="s">
        <v>97</v>
      </c>
      <c r="D401" s="3" t="s">
        <v>49</v>
      </c>
      <c r="E401" s="3">
        <v>0.19972468382615829</v>
      </c>
      <c r="F401" s="3">
        <v>2022</v>
      </c>
    </row>
    <row r="402" spans="2:6" x14ac:dyDescent="0.35">
      <c r="B402" s="2" t="s">
        <v>120</v>
      </c>
      <c r="C402" s="2" t="s">
        <v>97</v>
      </c>
      <c r="D402" s="2" t="s">
        <v>49</v>
      </c>
      <c r="E402" s="2">
        <v>0.19972468382615829</v>
      </c>
      <c r="F402" s="2">
        <v>2022</v>
      </c>
    </row>
    <row r="403" spans="2:6" x14ac:dyDescent="0.35">
      <c r="B403" s="3" t="s">
        <v>127</v>
      </c>
      <c r="C403" s="3" t="s">
        <v>97</v>
      </c>
      <c r="D403" s="3" t="s">
        <v>49</v>
      </c>
      <c r="E403" s="3"/>
      <c r="F403" s="3">
        <v>2022</v>
      </c>
    </row>
    <row r="404" spans="2:6" x14ac:dyDescent="0.35">
      <c r="B404" s="2" t="s">
        <v>114</v>
      </c>
      <c r="C404" s="2" t="s">
        <v>97</v>
      </c>
      <c r="D404" s="2" t="s">
        <v>49</v>
      </c>
      <c r="E404" s="2">
        <v>0.19972468382615829</v>
      </c>
      <c r="F404" s="2">
        <v>2022</v>
      </c>
    </row>
    <row r="405" spans="2:6" x14ac:dyDescent="0.35">
      <c r="B405" s="3" t="s">
        <v>7</v>
      </c>
      <c r="C405" s="3" t="s">
        <v>97</v>
      </c>
      <c r="D405" s="3" t="s">
        <v>49</v>
      </c>
      <c r="E405" s="3">
        <v>0.19972468382615829</v>
      </c>
      <c r="F405" s="3">
        <v>2022</v>
      </c>
    </row>
    <row r="406" spans="2:6" x14ac:dyDescent="0.35">
      <c r="B406" s="2" t="s">
        <v>124</v>
      </c>
      <c r="C406" s="2" t="s">
        <v>97</v>
      </c>
      <c r="D406" s="2" t="s">
        <v>49</v>
      </c>
      <c r="E406" s="2">
        <v>0.19972468382615829</v>
      </c>
      <c r="F406" s="2">
        <v>2022</v>
      </c>
    </row>
    <row r="407" spans="2:6" x14ac:dyDescent="0.35">
      <c r="B407" s="3" t="s">
        <v>83</v>
      </c>
      <c r="C407" s="3" t="s">
        <v>97</v>
      </c>
      <c r="D407" s="3" t="s">
        <v>49</v>
      </c>
      <c r="E407" s="3">
        <v>0.19972468382615829</v>
      </c>
      <c r="F407" s="3">
        <v>2022</v>
      </c>
    </row>
    <row r="408" spans="2:6" x14ac:dyDescent="0.35">
      <c r="B408" s="2" t="s">
        <v>78</v>
      </c>
      <c r="C408" s="2" t="s">
        <v>97</v>
      </c>
      <c r="D408" s="2" t="s">
        <v>49</v>
      </c>
      <c r="E408" s="2">
        <v>0.19972468382615829</v>
      </c>
      <c r="F408" s="2">
        <v>2022</v>
      </c>
    </row>
    <row r="409" spans="2:6" x14ac:dyDescent="0.35">
      <c r="B409" s="3" t="s">
        <v>85</v>
      </c>
      <c r="C409" s="3" t="s">
        <v>97</v>
      </c>
      <c r="D409" s="3" t="s">
        <v>49</v>
      </c>
      <c r="E409" s="3">
        <v>0.19972468382615829</v>
      </c>
      <c r="F409" s="3">
        <v>2022</v>
      </c>
    </row>
    <row r="410" spans="2:6" x14ac:dyDescent="0.35">
      <c r="B410" s="2" t="s">
        <v>116</v>
      </c>
      <c r="C410" s="2" t="s">
        <v>97</v>
      </c>
      <c r="D410" s="2" t="s">
        <v>49</v>
      </c>
      <c r="E410" s="2">
        <v>0.19972468382615829</v>
      </c>
      <c r="F410" s="2">
        <v>2022</v>
      </c>
    </row>
    <row r="411" spans="2:6" x14ac:dyDescent="0.35">
      <c r="B411" s="3" t="s">
        <v>119</v>
      </c>
      <c r="C411" s="3" t="s">
        <v>97</v>
      </c>
      <c r="D411" s="3" t="s">
        <v>49</v>
      </c>
      <c r="E411" s="3">
        <v>0.19972468382615829</v>
      </c>
      <c r="F411" s="3">
        <v>2022</v>
      </c>
    </row>
    <row r="412" spans="2:6" x14ac:dyDescent="0.35">
      <c r="B412" s="2" t="s">
        <v>81</v>
      </c>
      <c r="C412" s="2" t="s">
        <v>97</v>
      </c>
      <c r="D412" s="2" t="s">
        <v>49</v>
      </c>
      <c r="E412" s="2">
        <v>0.19972468382615829</v>
      </c>
      <c r="F412" s="2">
        <v>2022</v>
      </c>
    </row>
    <row r="413" spans="2:6" x14ac:dyDescent="0.35">
      <c r="B413" s="3" t="s">
        <v>118</v>
      </c>
      <c r="C413" s="3" t="s">
        <v>97</v>
      </c>
      <c r="D413" s="3" t="s">
        <v>49</v>
      </c>
      <c r="E413" s="3">
        <v>0.19972468382615829</v>
      </c>
      <c r="F413" s="3">
        <v>2022</v>
      </c>
    </row>
    <row r="414" spans="2:6" x14ac:dyDescent="0.35">
      <c r="B414" s="2" t="s">
        <v>115</v>
      </c>
      <c r="C414" s="2" t="s">
        <v>97</v>
      </c>
      <c r="D414" s="2" t="s">
        <v>49</v>
      </c>
      <c r="E414" s="2">
        <v>0.19972468382615829</v>
      </c>
      <c r="F414" s="2">
        <v>2022</v>
      </c>
    </row>
    <row r="415" spans="2:6" x14ac:dyDescent="0.35">
      <c r="B415" s="3" t="s">
        <v>129</v>
      </c>
      <c r="C415" s="3" t="s">
        <v>97</v>
      </c>
      <c r="D415" s="3" t="s">
        <v>49</v>
      </c>
      <c r="E415" s="3">
        <v>0.19972468382615829</v>
      </c>
      <c r="F415" s="3">
        <v>2022</v>
      </c>
    </row>
    <row r="416" spans="2:6" x14ac:dyDescent="0.35">
      <c r="B416" s="2" t="s">
        <v>52</v>
      </c>
      <c r="C416" s="2" t="s">
        <v>97</v>
      </c>
      <c r="D416" s="2" t="s">
        <v>49</v>
      </c>
      <c r="E416" s="2"/>
      <c r="F416" s="2">
        <v>2022</v>
      </c>
    </row>
    <row r="417" spans="2:6" x14ac:dyDescent="0.35">
      <c r="B417" s="3" t="s">
        <v>86</v>
      </c>
      <c r="C417" s="3" t="s">
        <v>97</v>
      </c>
      <c r="D417" s="3" t="s">
        <v>49</v>
      </c>
      <c r="E417" s="3">
        <v>0.19972468382615829</v>
      </c>
      <c r="F417" s="3">
        <v>2022</v>
      </c>
    </row>
    <row r="418" spans="2:6" x14ac:dyDescent="0.35">
      <c r="B418" s="2" t="s">
        <v>126</v>
      </c>
      <c r="C418" s="2" t="s">
        <v>97</v>
      </c>
      <c r="D418" s="2" t="s">
        <v>49</v>
      </c>
      <c r="E418" s="2"/>
      <c r="F418" s="2">
        <v>2022</v>
      </c>
    </row>
    <row r="419" spans="2:6" x14ac:dyDescent="0.35">
      <c r="B419" s="3" t="s">
        <v>79</v>
      </c>
      <c r="C419" s="3" t="s">
        <v>97</v>
      </c>
      <c r="D419" s="3" t="s">
        <v>49</v>
      </c>
      <c r="E419" s="3">
        <v>0.19972468382615829</v>
      </c>
      <c r="F419" s="3">
        <v>2022</v>
      </c>
    </row>
    <row r="420" spans="2:6" x14ac:dyDescent="0.35">
      <c r="B420" s="2" t="s">
        <v>8</v>
      </c>
      <c r="C420" s="2" t="s">
        <v>97</v>
      </c>
      <c r="D420" s="2" t="s">
        <v>49</v>
      </c>
      <c r="E420" s="2">
        <v>0.19972468382615829</v>
      </c>
      <c r="F420" s="2">
        <v>2022</v>
      </c>
    </row>
    <row r="421" spans="2:6" x14ac:dyDescent="0.35">
      <c r="B421" s="3" t="s">
        <v>113</v>
      </c>
      <c r="C421" s="3" t="s">
        <v>97</v>
      </c>
      <c r="D421" s="3" t="s">
        <v>49</v>
      </c>
      <c r="E421" s="3">
        <v>0.19972468382615829</v>
      </c>
      <c r="F421" s="3">
        <v>2022</v>
      </c>
    </row>
    <row r="422" spans="2:6" x14ac:dyDescent="0.35">
      <c r="B422" s="2" t="s">
        <v>121</v>
      </c>
      <c r="C422" s="2" t="s">
        <v>97</v>
      </c>
      <c r="D422" s="2" t="s">
        <v>49</v>
      </c>
      <c r="E422" s="2">
        <v>0.19972468382615829</v>
      </c>
      <c r="F422" s="2">
        <v>2022</v>
      </c>
    </row>
    <row r="423" spans="2:6" x14ac:dyDescent="0.35">
      <c r="B423" s="3" t="s">
        <v>123</v>
      </c>
      <c r="C423" s="3" t="s">
        <v>97</v>
      </c>
      <c r="D423" s="3" t="s">
        <v>49</v>
      </c>
      <c r="E423" s="3">
        <v>0.19972468382615829</v>
      </c>
      <c r="F423" s="3">
        <v>2022</v>
      </c>
    </row>
    <row r="424" spans="2:6" x14ac:dyDescent="0.35">
      <c r="B424" s="2" t="s">
        <v>80</v>
      </c>
      <c r="C424" s="2" t="s">
        <v>97</v>
      </c>
      <c r="D424" s="2" t="s">
        <v>49</v>
      </c>
      <c r="E424" s="2">
        <v>0.19972468382615829</v>
      </c>
      <c r="F424" s="2">
        <v>2022</v>
      </c>
    </row>
    <row r="425" spans="2:6" x14ac:dyDescent="0.35">
      <c r="B425" s="3" t="s">
        <v>112</v>
      </c>
      <c r="C425" s="3" t="s">
        <v>97</v>
      </c>
      <c r="D425" s="3" t="s">
        <v>49</v>
      </c>
      <c r="E425" s="3">
        <v>0.19972468382615829</v>
      </c>
      <c r="F425" s="3">
        <v>2022</v>
      </c>
    </row>
    <row r="426" spans="2:6" x14ac:dyDescent="0.35">
      <c r="B426" s="2" t="s">
        <v>125</v>
      </c>
      <c r="C426" s="2" t="s">
        <v>97</v>
      </c>
      <c r="D426" s="2" t="s">
        <v>49</v>
      </c>
      <c r="E426" s="2"/>
      <c r="F426" s="2">
        <v>2022</v>
      </c>
    </row>
    <row r="427" spans="2:6" x14ac:dyDescent="0.35">
      <c r="B427" s="3" t="s">
        <v>82</v>
      </c>
      <c r="C427" s="3" t="s">
        <v>97</v>
      </c>
      <c r="D427" s="3" t="s">
        <v>49</v>
      </c>
      <c r="E427" s="3"/>
      <c r="F427" s="3">
        <v>2022</v>
      </c>
    </row>
    <row r="428" spans="2:6" x14ac:dyDescent="0.35">
      <c r="B428" s="2" t="s">
        <v>5</v>
      </c>
      <c r="C428" s="2" t="s">
        <v>97</v>
      </c>
      <c r="D428" s="2" t="s">
        <v>104</v>
      </c>
      <c r="E428" s="2">
        <v>0.55467648529833602</v>
      </c>
      <c r="F428" s="2">
        <v>2022</v>
      </c>
    </row>
    <row r="429" spans="2:6" x14ac:dyDescent="0.35">
      <c r="B429" s="3" t="s">
        <v>84</v>
      </c>
      <c r="C429" s="3" t="s">
        <v>97</v>
      </c>
      <c r="D429" s="3" t="s">
        <v>104</v>
      </c>
      <c r="E429" s="3">
        <v>0.55467648529833602</v>
      </c>
      <c r="F429" s="3">
        <v>2022</v>
      </c>
    </row>
    <row r="430" spans="2:6" x14ac:dyDescent="0.35">
      <c r="B430" s="2" t="s">
        <v>6</v>
      </c>
      <c r="C430" s="2" t="s">
        <v>97</v>
      </c>
      <c r="D430" s="2" t="s">
        <v>104</v>
      </c>
      <c r="E430" s="2">
        <v>0.55467648529833602</v>
      </c>
      <c r="F430" s="2">
        <v>2022</v>
      </c>
    </row>
    <row r="431" spans="2:6" x14ac:dyDescent="0.35">
      <c r="B431" s="3" t="s">
        <v>122</v>
      </c>
      <c r="C431" s="3" t="s">
        <v>97</v>
      </c>
      <c r="D431" s="3" t="s">
        <v>104</v>
      </c>
      <c r="E431" s="3">
        <v>0.55467648529833602</v>
      </c>
      <c r="F431" s="3">
        <v>2022</v>
      </c>
    </row>
    <row r="432" spans="2:6" x14ac:dyDescent="0.35">
      <c r="B432" s="2" t="s">
        <v>120</v>
      </c>
      <c r="C432" s="2" t="s">
        <v>97</v>
      </c>
      <c r="D432" s="2" t="s">
        <v>104</v>
      </c>
      <c r="E432" s="2">
        <v>0.55467648529833602</v>
      </c>
      <c r="F432" s="2">
        <v>2022</v>
      </c>
    </row>
    <row r="433" spans="2:6" x14ac:dyDescent="0.35">
      <c r="B433" s="3" t="s">
        <v>127</v>
      </c>
      <c r="C433" s="3" t="s">
        <v>97</v>
      </c>
      <c r="D433" s="3" t="s">
        <v>104</v>
      </c>
      <c r="E433" s="3"/>
      <c r="F433" s="3">
        <v>2022</v>
      </c>
    </row>
    <row r="434" spans="2:6" x14ac:dyDescent="0.35">
      <c r="B434" s="2" t="s">
        <v>114</v>
      </c>
      <c r="C434" s="2" t="s">
        <v>97</v>
      </c>
      <c r="D434" s="2" t="s">
        <v>104</v>
      </c>
      <c r="E434" s="2">
        <v>0.55467648529833602</v>
      </c>
      <c r="F434" s="2">
        <v>2022</v>
      </c>
    </row>
    <row r="435" spans="2:6" x14ac:dyDescent="0.35">
      <c r="B435" s="3" t="s">
        <v>7</v>
      </c>
      <c r="C435" s="3" t="s">
        <v>97</v>
      </c>
      <c r="D435" s="3" t="s">
        <v>104</v>
      </c>
      <c r="E435" s="3">
        <v>0.55467648529833602</v>
      </c>
      <c r="F435" s="3">
        <v>2022</v>
      </c>
    </row>
    <row r="436" spans="2:6" x14ac:dyDescent="0.35">
      <c r="B436" s="2" t="s">
        <v>124</v>
      </c>
      <c r="C436" s="2" t="s">
        <v>97</v>
      </c>
      <c r="D436" s="2" t="s">
        <v>104</v>
      </c>
      <c r="E436" s="2">
        <v>0.55467648529833602</v>
      </c>
      <c r="F436" s="2">
        <v>2022</v>
      </c>
    </row>
    <row r="437" spans="2:6" x14ac:dyDescent="0.35">
      <c r="B437" s="3" t="s">
        <v>83</v>
      </c>
      <c r="C437" s="3" t="s">
        <v>97</v>
      </c>
      <c r="D437" s="3" t="s">
        <v>104</v>
      </c>
      <c r="E437" s="3">
        <v>0.55467648529833602</v>
      </c>
      <c r="F437" s="3">
        <v>2022</v>
      </c>
    </row>
    <row r="438" spans="2:6" x14ac:dyDescent="0.35">
      <c r="B438" s="2" t="s">
        <v>78</v>
      </c>
      <c r="C438" s="2" t="s">
        <v>97</v>
      </c>
      <c r="D438" s="2" t="s">
        <v>104</v>
      </c>
      <c r="E438" s="2">
        <v>0.55467648529833602</v>
      </c>
      <c r="F438" s="2">
        <v>2022</v>
      </c>
    </row>
    <row r="439" spans="2:6" x14ac:dyDescent="0.35">
      <c r="B439" s="3" t="s">
        <v>85</v>
      </c>
      <c r="C439" s="3" t="s">
        <v>97</v>
      </c>
      <c r="D439" s="3" t="s">
        <v>104</v>
      </c>
      <c r="E439" s="3">
        <v>0.55467648529833602</v>
      </c>
      <c r="F439" s="3">
        <v>2022</v>
      </c>
    </row>
    <row r="440" spans="2:6" x14ac:dyDescent="0.35">
      <c r="B440" s="2" t="s">
        <v>116</v>
      </c>
      <c r="C440" s="2" t="s">
        <v>97</v>
      </c>
      <c r="D440" s="2" t="s">
        <v>104</v>
      </c>
      <c r="E440" s="2">
        <v>0.55467648529833602</v>
      </c>
      <c r="F440" s="2">
        <v>2022</v>
      </c>
    </row>
    <row r="441" spans="2:6" x14ac:dyDescent="0.35">
      <c r="B441" s="3" t="s">
        <v>119</v>
      </c>
      <c r="C441" s="3" t="s">
        <v>97</v>
      </c>
      <c r="D441" s="3" t="s">
        <v>104</v>
      </c>
      <c r="E441" s="3">
        <v>0.55467648529833602</v>
      </c>
      <c r="F441" s="3">
        <v>2022</v>
      </c>
    </row>
    <row r="442" spans="2:6" x14ac:dyDescent="0.35">
      <c r="B442" s="2" t="s">
        <v>81</v>
      </c>
      <c r="C442" s="2" t="s">
        <v>97</v>
      </c>
      <c r="D442" s="2" t="s">
        <v>104</v>
      </c>
      <c r="E442" s="2">
        <v>0.55467648529833602</v>
      </c>
      <c r="F442" s="2">
        <v>2022</v>
      </c>
    </row>
    <row r="443" spans="2:6" x14ac:dyDescent="0.35">
      <c r="B443" s="3" t="s">
        <v>118</v>
      </c>
      <c r="C443" s="3" t="s">
        <v>97</v>
      </c>
      <c r="D443" s="3" t="s">
        <v>104</v>
      </c>
      <c r="E443" s="3">
        <v>0.55467648529833602</v>
      </c>
      <c r="F443" s="3">
        <v>2022</v>
      </c>
    </row>
    <row r="444" spans="2:6" x14ac:dyDescent="0.35">
      <c r="B444" s="2" t="s">
        <v>115</v>
      </c>
      <c r="C444" s="2" t="s">
        <v>97</v>
      </c>
      <c r="D444" s="2" t="s">
        <v>104</v>
      </c>
      <c r="E444" s="2">
        <v>0.55467648529833602</v>
      </c>
      <c r="F444" s="2">
        <v>2022</v>
      </c>
    </row>
    <row r="445" spans="2:6" x14ac:dyDescent="0.35">
      <c r="B445" s="3" t="s">
        <v>129</v>
      </c>
      <c r="C445" s="3" t="s">
        <v>97</v>
      </c>
      <c r="D445" s="3" t="s">
        <v>104</v>
      </c>
      <c r="E445" s="3">
        <v>0.55467648529833602</v>
      </c>
      <c r="F445" s="3">
        <v>2022</v>
      </c>
    </row>
    <row r="446" spans="2:6" x14ac:dyDescent="0.35">
      <c r="B446" s="2" t="s">
        <v>52</v>
      </c>
      <c r="C446" s="2" t="s">
        <v>97</v>
      </c>
      <c r="D446" s="2" t="s">
        <v>104</v>
      </c>
      <c r="E446" s="2"/>
      <c r="F446" s="2">
        <v>2022</v>
      </c>
    </row>
    <row r="447" spans="2:6" x14ac:dyDescent="0.35">
      <c r="B447" s="3" t="s">
        <v>86</v>
      </c>
      <c r="C447" s="3" t="s">
        <v>97</v>
      </c>
      <c r="D447" s="3" t="s">
        <v>104</v>
      </c>
      <c r="E447" s="3">
        <v>0.55467648529833602</v>
      </c>
      <c r="F447" s="3">
        <v>2022</v>
      </c>
    </row>
    <row r="448" spans="2:6" x14ac:dyDescent="0.35">
      <c r="B448" s="2" t="s">
        <v>126</v>
      </c>
      <c r="C448" s="2" t="s">
        <v>97</v>
      </c>
      <c r="D448" s="2" t="s">
        <v>104</v>
      </c>
      <c r="E448" s="2"/>
      <c r="F448" s="2">
        <v>2022</v>
      </c>
    </row>
    <row r="449" spans="2:6" x14ac:dyDescent="0.35">
      <c r="B449" s="3" t="s">
        <v>79</v>
      </c>
      <c r="C449" s="3" t="s">
        <v>97</v>
      </c>
      <c r="D449" s="3" t="s">
        <v>104</v>
      </c>
      <c r="E449" s="3">
        <v>0.55467648529833602</v>
      </c>
      <c r="F449" s="3">
        <v>2022</v>
      </c>
    </row>
    <row r="450" spans="2:6" x14ac:dyDescent="0.35">
      <c r="B450" s="2" t="s">
        <v>8</v>
      </c>
      <c r="C450" s="2" t="s">
        <v>97</v>
      </c>
      <c r="D450" s="2" t="s">
        <v>104</v>
      </c>
      <c r="E450" s="2">
        <v>0.55467648529833602</v>
      </c>
      <c r="F450" s="2">
        <v>2022</v>
      </c>
    </row>
    <row r="451" spans="2:6" x14ac:dyDescent="0.35">
      <c r="B451" s="3" t="s">
        <v>113</v>
      </c>
      <c r="C451" s="3" t="s">
        <v>97</v>
      </c>
      <c r="D451" s="3" t="s">
        <v>104</v>
      </c>
      <c r="E451" s="3">
        <v>0.55467648529833602</v>
      </c>
      <c r="F451" s="3">
        <v>2022</v>
      </c>
    </row>
    <row r="452" spans="2:6" x14ac:dyDescent="0.35">
      <c r="B452" s="2" t="s">
        <v>121</v>
      </c>
      <c r="C452" s="2" t="s">
        <v>97</v>
      </c>
      <c r="D452" s="2" t="s">
        <v>104</v>
      </c>
      <c r="E452" s="2">
        <v>0.55467648529833602</v>
      </c>
      <c r="F452" s="2">
        <v>2022</v>
      </c>
    </row>
    <row r="453" spans="2:6" x14ac:dyDescent="0.35">
      <c r="B453" s="3" t="s">
        <v>123</v>
      </c>
      <c r="C453" s="3" t="s">
        <v>97</v>
      </c>
      <c r="D453" s="3" t="s">
        <v>104</v>
      </c>
      <c r="E453" s="3">
        <v>0.55467648529833602</v>
      </c>
      <c r="F453" s="3">
        <v>2022</v>
      </c>
    </row>
    <row r="454" spans="2:6" x14ac:dyDescent="0.35">
      <c r="B454" s="2" t="s">
        <v>80</v>
      </c>
      <c r="C454" s="2" t="s">
        <v>97</v>
      </c>
      <c r="D454" s="2" t="s">
        <v>104</v>
      </c>
      <c r="E454" s="2">
        <v>0.55467648529833602</v>
      </c>
      <c r="F454" s="2">
        <v>2022</v>
      </c>
    </row>
    <row r="455" spans="2:6" x14ac:dyDescent="0.35">
      <c r="B455" s="3" t="s">
        <v>112</v>
      </c>
      <c r="C455" s="3" t="s">
        <v>97</v>
      </c>
      <c r="D455" s="3" t="s">
        <v>104</v>
      </c>
      <c r="E455" s="3">
        <v>0.55467648529833602</v>
      </c>
      <c r="F455" s="3">
        <v>2022</v>
      </c>
    </row>
    <row r="456" spans="2:6" x14ac:dyDescent="0.35">
      <c r="B456" s="2" t="s">
        <v>125</v>
      </c>
      <c r="C456" s="2" t="s">
        <v>97</v>
      </c>
      <c r="D456" s="2" t="s">
        <v>104</v>
      </c>
      <c r="E456" s="2"/>
      <c r="F456" s="2">
        <v>2022</v>
      </c>
    </row>
    <row r="457" spans="2:6" x14ac:dyDescent="0.35">
      <c r="B457" s="3" t="s">
        <v>82</v>
      </c>
      <c r="C457" s="3" t="s">
        <v>97</v>
      </c>
      <c r="D457" s="3" t="s">
        <v>104</v>
      </c>
      <c r="E457" s="3"/>
      <c r="F457" s="3">
        <v>2022</v>
      </c>
    </row>
    <row r="458" spans="2:6" x14ac:dyDescent="0.35">
      <c r="B458" s="2" t="s">
        <v>5</v>
      </c>
      <c r="C458" s="2" t="s">
        <v>97</v>
      </c>
      <c r="D458" s="2" t="s">
        <v>106</v>
      </c>
      <c r="E458" s="2">
        <v>6.1041085452755626</v>
      </c>
      <c r="F458" s="2">
        <v>2022</v>
      </c>
    </row>
    <row r="459" spans="2:6" x14ac:dyDescent="0.35">
      <c r="B459" s="3" t="s">
        <v>84</v>
      </c>
      <c r="C459" s="3" t="s">
        <v>97</v>
      </c>
      <c r="D459" s="3" t="s">
        <v>106</v>
      </c>
      <c r="E459" s="3">
        <v>4.3071975040106807</v>
      </c>
      <c r="F459" s="3">
        <v>2022</v>
      </c>
    </row>
    <row r="460" spans="2:6" x14ac:dyDescent="0.35">
      <c r="B460" s="2" t="s">
        <v>6</v>
      </c>
      <c r="C460" s="2" t="s">
        <v>97</v>
      </c>
      <c r="D460" s="2" t="s">
        <v>106</v>
      </c>
      <c r="E460" s="2">
        <v>5.8291713367760201</v>
      </c>
      <c r="F460" s="2">
        <v>2022</v>
      </c>
    </row>
    <row r="461" spans="2:6" x14ac:dyDescent="0.35">
      <c r="B461" s="3" t="s">
        <v>122</v>
      </c>
      <c r="C461" s="3" t="s">
        <v>97</v>
      </c>
      <c r="D461" s="3" t="s">
        <v>106</v>
      </c>
      <c r="E461" s="3">
        <v>3.6787695988688651</v>
      </c>
      <c r="F461" s="3">
        <v>2022</v>
      </c>
    </row>
    <row r="462" spans="2:6" x14ac:dyDescent="0.35">
      <c r="B462" s="2" t="s">
        <v>120</v>
      </c>
      <c r="C462" s="2" t="s">
        <v>97</v>
      </c>
      <c r="D462" s="2" t="s">
        <v>106</v>
      </c>
      <c r="E462" s="2">
        <v>4.4446661082604528</v>
      </c>
      <c r="F462" s="2">
        <v>2022</v>
      </c>
    </row>
    <row r="463" spans="2:6" x14ac:dyDescent="0.35">
      <c r="B463" s="3" t="s">
        <v>127</v>
      </c>
      <c r="C463" s="3" t="s">
        <v>97</v>
      </c>
      <c r="D463" s="3" t="s">
        <v>106</v>
      </c>
      <c r="E463" s="3"/>
      <c r="F463" s="3">
        <v>2022</v>
      </c>
    </row>
    <row r="464" spans="2:6" x14ac:dyDescent="0.35">
      <c r="B464" s="2" t="s">
        <v>114</v>
      </c>
      <c r="C464" s="2" t="s">
        <v>97</v>
      </c>
      <c r="D464" s="2" t="s">
        <v>106</v>
      </c>
      <c r="E464" s="2">
        <v>6.5803390671408453</v>
      </c>
      <c r="F464" s="2">
        <v>2022</v>
      </c>
    </row>
    <row r="465" spans="2:6" x14ac:dyDescent="0.35">
      <c r="B465" s="3" t="s">
        <v>7</v>
      </c>
      <c r="C465" s="3" t="s">
        <v>97</v>
      </c>
      <c r="D465" s="3" t="s">
        <v>106</v>
      </c>
      <c r="E465" s="3">
        <v>5.9617303480168706</v>
      </c>
      <c r="F465" s="3">
        <v>2022</v>
      </c>
    </row>
    <row r="466" spans="2:6" x14ac:dyDescent="0.35">
      <c r="B466" s="2" t="s">
        <v>124</v>
      </c>
      <c r="C466" s="2" t="s">
        <v>97</v>
      </c>
      <c r="D466" s="2" t="s">
        <v>106</v>
      </c>
      <c r="E466" s="2">
        <v>7.0860271470596521</v>
      </c>
      <c r="F466" s="2">
        <v>2022</v>
      </c>
    </row>
    <row r="467" spans="2:6" x14ac:dyDescent="0.35">
      <c r="B467" s="3" t="s">
        <v>83</v>
      </c>
      <c r="C467" s="3" t="s">
        <v>97</v>
      </c>
      <c r="D467" s="3" t="s">
        <v>106</v>
      </c>
      <c r="E467" s="3">
        <v>3.9095204702881241</v>
      </c>
      <c r="F467" s="3">
        <v>2022</v>
      </c>
    </row>
    <row r="468" spans="2:6" x14ac:dyDescent="0.35">
      <c r="B468" s="2" t="s">
        <v>78</v>
      </c>
      <c r="C468" s="2" t="s">
        <v>97</v>
      </c>
      <c r="D468" s="2" t="s">
        <v>106</v>
      </c>
      <c r="E468" s="2">
        <v>5.3283928498661339</v>
      </c>
      <c r="F468" s="2">
        <v>2022</v>
      </c>
    </row>
    <row r="469" spans="2:6" x14ac:dyDescent="0.35">
      <c r="B469" s="3" t="s">
        <v>85</v>
      </c>
      <c r="C469" s="3" t="s">
        <v>97</v>
      </c>
      <c r="D469" s="3" t="s">
        <v>106</v>
      </c>
      <c r="E469" s="3">
        <v>6.2710347075788579</v>
      </c>
      <c r="F469" s="3">
        <v>2022</v>
      </c>
    </row>
    <row r="470" spans="2:6" x14ac:dyDescent="0.35">
      <c r="B470" s="2" t="s">
        <v>116</v>
      </c>
      <c r="C470" s="2" t="s">
        <v>97</v>
      </c>
      <c r="D470" s="2" t="s">
        <v>106</v>
      </c>
      <c r="E470" s="2">
        <v>6.0844701732398807</v>
      </c>
      <c r="F470" s="2">
        <v>2022</v>
      </c>
    </row>
    <row r="471" spans="2:6" x14ac:dyDescent="0.35">
      <c r="B471" s="3" t="s">
        <v>119</v>
      </c>
      <c r="C471" s="3" t="s">
        <v>97</v>
      </c>
      <c r="D471" s="3" t="s">
        <v>106</v>
      </c>
      <c r="E471" s="3">
        <v>4.4839428523318174</v>
      </c>
      <c r="F471" s="3">
        <v>2022</v>
      </c>
    </row>
    <row r="472" spans="2:6" x14ac:dyDescent="0.35">
      <c r="B472" s="2" t="s">
        <v>81</v>
      </c>
      <c r="C472" s="2" t="s">
        <v>97</v>
      </c>
      <c r="D472" s="2" t="s">
        <v>106</v>
      </c>
      <c r="E472" s="2">
        <v>6.4035937188197094</v>
      </c>
      <c r="F472" s="2">
        <v>2022</v>
      </c>
    </row>
    <row r="473" spans="2:6" x14ac:dyDescent="0.35">
      <c r="B473" s="3" t="s">
        <v>118</v>
      </c>
      <c r="C473" s="3" t="s">
        <v>97</v>
      </c>
      <c r="D473" s="3" t="s">
        <v>106</v>
      </c>
      <c r="E473" s="3">
        <v>4.8767102930454538</v>
      </c>
      <c r="F473" s="3">
        <v>2022</v>
      </c>
    </row>
    <row r="474" spans="2:6" x14ac:dyDescent="0.35">
      <c r="B474" s="2" t="s">
        <v>115</v>
      </c>
      <c r="C474" s="2" t="s">
        <v>97</v>
      </c>
      <c r="D474" s="2" t="s">
        <v>106</v>
      </c>
      <c r="E474" s="2">
        <v>6.2563059285520968</v>
      </c>
      <c r="F474" s="2">
        <v>2022</v>
      </c>
    </row>
    <row r="475" spans="2:6" x14ac:dyDescent="0.35">
      <c r="B475" s="3" t="s">
        <v>129</v>
      </c>
      <c r="C475" s="3" t="s">
        <v>97</v>
      </c>
      <c r="D475" s="3" t="s">
        <v>106</v>
      </c>
      <c r="E475" s="3">
        <v>5.0730940134022724</v>
      </c>
      <c r="F475" s="3">
        <v>2022</v>
      </c>
    </row>
    <row r="476" spans="2:6" x14ac:dyDescent="0.35">
      <c r="B476" s="2" t="s">
        <v>52</v>
      </c>
      <c r="C476" s="2" t="s">
        <v>97</v>
      </c>
      <c r="D476" s="2" t="s">
        <v>106</v>
      </c>
      <c r="E476" s="2"/>
      <c r="F476" s="2">
        <v>2022</v>
      </c>
    </row>
    <row r="477" spans="2:6" x14ac:dyDescent="0.35">
      <c r="B477" s="3" t="s">
        <v>86</v>
      </c>
      <c r="C477" s="3" t="s">
        <v>97</v>
      </c>
      <c r="D477" s="3" t="s">
        <v>106</v>
      </c>
      <c r="E477" s="3">
        <v>4.9601733741970984</v>
      </c>
      <c r="F477" s="3">
        <v>2022</v>
      </c>
    </row>
    <row r="478" spans="2:6" x14ac:dyDescent="0.35">
      <c r="B478" s="2" t="s">
        <v>126</v>
      </c>
      <c r="C478" s="2" t="s">
        <v>97</v>
      </c>
      <c r="D478" s="2" t="s">
        <v>106</v>
      </c>
      <c r="E478" s="2"/>
      <c r="F478" s="2">
        <v>2022</v>
      </c>
    </row>
    <row r="479" spans="2:6" x14ac:dyDescent="0.35">
      <c r="B479" s="3" t="s">
        <v>79</v>
      </c>
      <c r="C479" s="3" t="s">
        <v>97</v>
      </c>
      <c r="D479" s="3" t="s">
        <v>106</v>
      </c>
      <c r="E479" s="3">
        <v>3.9242492493148871</v>
      </c>
      <c r="F479" s="3">
        <v>2022</v>
      </c>
    </row>
    <row r="480" spans="2:6" x14ac:dyDescent="0.35">
      <c r="B480" s="2" t="s">
        <v>8</v>
      </c>
      <c r="C480" s="2" t="s">
        <v>97</v>
      </c>
      <c r="D480" s="2" t="s">
        <v>106</v>
      </c>
      <c r="E480" s="2">
        <v>5.1712858735806799</v>
      </c>
      <c r="F480" s="2">
        <v>2022</v>
      </c>
    </row>
    <row r="481" spans="2:6" x14ac:dyDescent="0.35">
      <c r="B481" s="3" t="s">
        <v>113</v>
      </c>
      <c r="C481" s="3" t="s">
        <v>97</v>
      </c>
      <c r="D481" s="3" t="s">
        <v>106</v>
      </c>
      <c r="E481" s="3">
        <v>6.6196158112122099</v>
      </c>
      <c r="F481" s="3">
        <v>2022</v>
      </c>
    </row>
    <row r="482" spans="2:6" x14ac:dyDescent="0.35">
      <c r="B482" s="2" t="s">
        <v>121</v>
      </c>
      <c r="C482" s="2" t="s">
        <v>97</v>
      </c>
      <c r="D482" s="2" t="s">
        <v>106</v>
      </c>
      <c r="E482" s="2">
        <v>4.2875591319749988</v>
      </c>
      <c r="F482" s="2">
        <v>2022</v>
      </c>
    </row>
    <row r="483" spans="2:6" x14ac:dyDescent="0.35">
      <c r="B483" s="3" t="s">
        <v>123</v>
      </c>
      <c r="C483" s="3" t="s">
        <v>97</v>
      </c>
      <c r="D483" s="3" t="s">
        <v>106</v>
      </c>
      <c r="E483" s="3">
        <v>3.6345832617885798</v>
      </c>
      <c r="F483" s="3">
        <v>2022</v>
      </c>
    </row>
    <row r="484" spans="2:6" x14ac:dyDescent="0.35">
      <c r="B484" s="2" t="s">
        <v>80</v>
      </c>
      <c r="C484" s="2" t="s">
        <v>97</v>
      </c>
      <c r="D484" s="2" t="s">
        <v>106</v>
      </c>
      <c r="E484" s="2">
        <v>4.5477675614477828</v>
      </c>
      <c r="F484" s="2">
        <v>2022</v>
      </c>
    </row>
    <row r="485" spans="2:6" x14ac:dyDescent="0.35">
      <c r="B485" s="3" t="s">
        <v>112</v>
      </c>
      <c r="C485" s="3" t="s">
        <v>97</v>
      </c>
      <c r="D485" s="3" t="s">
        <v>106</v>
      </c>
      <c r="E485" s="3">
        <v>8.7209216190301593</v>
      </c>
      <c r="F485" s="3">
        <v>2022</v>
      </c>
    </row>
    <row r="486" spans="2:6" x14ac:dyDescent="0.35">
      <c r="B486" s="2" t="s">
        <v>125</v>
      </c>
      <c r="C486" s="2" t="s">
        <v>97</v>
      </c>
      <c r="D486" s="2" t="s">
        <v>106</v>
      </c>
      <c r="E486" s="2"/>
      <c r="F486" s="2">
        <v>2022</v>
      </c>
    </row>
    <row r="487" spans="2:6" x14ac:dyDescent="0.35">
      <c r="B487" s="3" t="s">
        <v>82</v>
      </c>
      <c r="C487" s="3" t="s">
        <v>97</v>
      </c>
      <c r="D487" s="3" t="s">
        <v>106</v>
      </c>
      <c r="E487" s="3"/>
      <c r="F487" s="3">
        <v>2022</v>
      </c>
    </row>
    <row r="488" spans="2:6" x14ac:dyDescent="0.35">
      <c r="B488" s="2" t="s">
        <v>5</v>
      </c>
      <c r="C488" s="2" t="s">
        <v>97</v>
      </c>
      <c r="D488" s="2" t="s">
        <v>110</v>
      </c>
      <c r="E488" s="2">
        <v>9.1633055555555579E-2</v>
      </c>
      <c r="F488" s="2">
        <v>2022</v>
      </c>
    </row>
    <row r="489" spans="2:6" x14ac:dyDescent="0.35">
      <c r="B489" s="3" t="s">
        <v>84</v>
      </c>
      <c r="C489" s="3" t="s">
        <v>97</v>
      </c>
      <c r="D489" s="3" t="s">
        <v>110</v>
      </c>
      <c r="E489" s="3">
        <v>9.1633055555555579E-2</v>
      </c>
      <c r="F489" s="3">
        <v>2022</v>
      </c>
    </row>
    <row r="490" spans="2:6" x14ac:dyDescent="0.35">
      <c r="B490" s="2" t="s">
        <v>6</v>
      </c>
      <c r="C490" s="2" t="s">
        <v>97</v>
      </c>
      <c r="D490" s="2" t="s">
        <v>110</v>
      </c>
      <c r="E490" s="2">
        <v>9.1633055555555579E-2</v>
      </c>
      <c r="F490" s="2">
        <v>2022</v>
      </c>
    </row>
    <row r="491" spans="2:6" x14ac:dyDescent="0.35">
      <c r="B491" s="3" t="s">
        <v>122</v>
      </c>
      <c r="C491" s="3" t="s">
        <v>97</v>
      </c>
      <c r="D491" s="3" t="s">
        <v>110</v>
      </c>
      <c r="E491" s="3">
        <v>9.1633055555555579E-2</v>
      </c>
      <c r="F491" s="3">
        <v>2022</v>
      </c>
    </row>
    <row r="492" spans="2:6" x14ac:dyDescent="0.35">
      <c r="B492" s="2" t="s">
        <v>120</v>
      </c>
      <c r="C492" s="2" t="s">
        <v>97</v>
      </c>
      <c r="D492" s="2" t="s">
        <v>110</v>
      </c>
      <c r="E492" s="2">
        <v>9.1633055555555579E-2</v>
      </c>
      <c r="F492" s="2">
        <v>2022</v>
      </c>
    </row>
    <row r="493" spans="2:6" x14ac:dyDescent="0.35">
      <c r="B493" s="3" t="s">
        <v>127</v>
      </c>
      <c r="C493" s="3" t="s">
        <v>97</v>
      </c>
      <c r="D493" s="3" t="s">
        <v>110</v>
      </c>
      <c r="E493" s="3"/>
      <c r="F493" s="3">
        <v>2022</v>
      </c>
    </row>
    <row r="494" spans="2:6" x14ac:dyDescent="0.35">
      <c r="B494" s="2" t="s">
        <v>114</v>
      </c>
      <c r="C494" s="2" t="s">
        <v>97</v>
      </c>
      <c r="D494" s="2" t="s">
        <v>110</v>
      </c>
      <c r="E494" s="2">
        <v>9.1633055555555579E-2</v>
      </c>
      <c r="F494" s="2">
        <v>2022</v>
      </c>
    </row>
    <row r="495" spans="2:6" x14ac:dyDescent="0.35">
      <c r="B495" s="3" t="s">
        <v>7</v>
      </c>
      <c r="C495" s="3" t="s">
        <v>97</v>
      </c>
      <c r="D495" s="3" t="s">
        <v>110</v>
      </c>
      <c r="E495" s="3">
        <v>9.1633055555555579E-2</v>
      </c>
      <c r="F495" s="3">
        <v>2022</v>
      </c>
    </row>
    <row r="496" spans="2:6" x14ac:dyDescent="0.35">
      <c r="B496" s="2" t="s">
        <v>124</v>
      </c>
      <c r="C496" s="2" t="s">
        <v>97</v>
      </c>
      <c r="D496" s="2" t="s">
        <v>110</v>
      </c>
      <c r="E496" s="2">
        <v>9.1633055555555579E-2</v>
      </c>
      <c r="F496" s="2">
        <v>2022</v>
      </c>
    </row>
    <row r="497" spans="2:6" x14ac:dyDescent="0.35">
      <c r="B497" s="3" t="s">
        <v>83</v>
      </c>
      <c r="C497" s="3" t="s">
        <v>97</v>
      </c>
      <c r="D497" s="3" t="s">
        <v>110</v>
      </c>
      <c r="E497" s="3">
        <v>9.1633055555555579E-2</v>
      </c>
      <c r="F497" s="3">
        <v>2022</v>
      </c>
    </row>
    <row r="498" spans="2:6" x14ac:dyDescent="0.35">
      <c r="B498" s="2" t="s">
        <v>78</v>
      </c>
      <c r="C498" s="2" t="s">
        <v>97</v>
      </c>
      <c r="D498" s="2" t="s">
        <v>110</v>
      </c>
      <c r="E498" s="2">
        <v>9.1633055555555579E-2</v>
      </c>
      <c r="F498" s="2">
        <v>2022</v>
      </c>
    </row>
    <row r="499" spans="2:6" x14ac:dyDescent="0.35">
      <c r="B499" s="3" t="s">
        <v>85</v>
      </c>
      <c r="C499" s="3" t="s">
        <v>97</v>
      </c>
      <c r="D499" s="3" t="s">
        <v>110</v>
      </c>
      <c r="E499" s="3">
        <v>9.1633055555555579E-2</v>
      </c>
      <c r="F499" s="3">
        <v>2022</v>
      </c>
    </row>
    <row r="500" spans="2:6" x14ac:dyDescent="0.35">
      <c r="B500" s="2" t="s">
        <v>116</v>
      </c>
      <c r="C500" s="2" t="s">
        <v>97</v>
      </c>
      <c r="D500" s="2" t="s">
        <v>110</v>
      </c>
      <c r="E500" s="2">
        <v>9.1633055555555579E-2</v>
      </c>
      <c r="F500" s="2">
        <v>2022</v>
      </c>
    </row>
    <row r="501" spans="2:6" x14ac:dyDescent="0.35">
      <c r="B501" s="3" t="s">
        <v>119</v>
      </c>
      <c r="C501" s="3" t="s">
        <v>97</v>
      </c>
      <c r="D501" s="3" t="s">
        <v>110</v>
      </c>
      <c r="E501" s="3">
        <v>9.1633055555555579E-2</v>
      </c>
      <c r="F501" s="3">
        <v>2022</v>
      </c>
    </row>
    <row r="502" spans="2:6" x14ac:dyDescent="0.35">
      <c r="B502" s="2" t="s">
        <v>81</v>
      </c>
      <c r="C502" s="2" t="s">
        <v>97</v>
      </c>
      <c r="D502" s="2" t="s">
        <v>110</v>
      </c>
      <c r="E502" s="2">
        <v>9.1633055555555579E-2</v>
      </c>
      <c r="F502" s="2">
        <v>2022</v>
      </c>
    </row>
    <row r="503" spans="2:6" x14ac:dyDescent="0.35">
      <c r="B503" s="3" t="s">
        <v>118</v>
      </c>
      <c r="C503" s="3" t="s">
        <v>97</v>
      </c>
      <c r="D503" s="3" t="s">
        <v>110</v>
      </c>
      <c r="E503" s="3">
        <v>9.1633055555555579E-2</v>
      </c>
      <c r="F503" s="3">
        <v>2022</v>
      </c>
    </row>
    <row r="504" spans="2:6" x14ac:dyDescent="0.35">
      <c r="B504" s="2" t="s">
        <v>115</v>
      </c>
      <c r="C504" s="2" t="s">
        <v>97</v>
      </c>
      <c r="D504" s="2" t="s">
        <v>110</v>
      </c>
      <c r="E504" s="2">
        <v>9.1633055555555579E-2</v>
      </c>
      <c r="F504" s="2">
        <v>2022</v>
      </c>
    </row>
    <row r="505" spans="2:6" x14ac:dyDescent="0.35">
      <c r="B505" s="3" t="s">
        <v>129</v>
      </c>
      <c r="C505" s="3" t="s">
        <v>97</v>
      </c>
      <c r="D505" s="3" t="s">
        <v>110</v>
      </c>
      <c r="E505" s="3">
        <v>9.1633055555555579E-2</v>
      </c>
      <c r="F505" s="3">
        <v>2022</v>
      </c>
    </row>
    <row r="506" spans="2:6" x14ac:dyDescent="0.35">
      <c r="B506" s="2" t="s">
        <v>52</v>
      </c>
      <c r="C506" s="2" t="s">
        <v>97</v>
      </c>
      <c r="D506" s="2" t="s">
        <v>110</v>
      </c>
      <c r="E506" s="2"/>
      <c r="F506" s="2">
        <v>2022</v>
      </c>
    </row>
    <row r="507" spans="2:6" x14ac:dyDescent="0.35">
      <c r="B507" s="3" t="s">
        <v>86</v>
      </c>
      <c r="C507" s="3" t="s">
        <v>97</v>
      </c>
      <c r="D507" s="3" t="s">
        <v>110</v>
      </c>
      <c r="E507" s="3">
        <v>9.1633055555555579E-2</v>
      </c>
      <c r="F507" s="3">
        <v>2022</v>
      </c>
    </row>
    <row r="508" spans="2:6" x14ac:dyDescent="0.35">
      <c r="B508" s="2" t="s">
        <v>126</v>
      </c>
      <c r="C508" s="2" t="s">
        <v>97</v>
      </c>
      <c r="D508" s="2" t="s">
        <v>110</v>
      </c>
      <c r="E508" s="2"/>
      <c r="F508" s="2">
        <v>2022</v>
      </c>
    </row>
    <row r="509" spans="2:6" x14ac:dyDescent="0.35">
      <c r="B509" s="3" t="s">
        <v>79</v>
      </c>
      <c r="C509" s="3" t="s">
        <v>97</v>
      </c>
      <c r="D509" s="3" t="s">
        <v>110</v>
      </c>
      <c r="E509" s="3">
        <v>9.1633055555555579E-2</v>
      </c>
      <c r="F509" s="3">
        <v>2022</v>
      </c>
    </row>
    <row r="510" spans="2:6" x14ac:dyDescent="0.35">
      <c r="B510" s="2" t="s">
        <v>8</v>
      </c>
      <c r="C510" s="2" t="s">
        <v>97</v>
      </c>
      <c r="D510" s="2" t="s">
        <v>110</v>
      </c>
      <c r="E510" s="2">
        <v>9.1633055555555579E-2</v>
      </c>
      <c r="F510" s="2">
        <v>2022</v>
      </c>
    </row>
    <row r="511" spans="2:6" x14ac:dyDescent="0.35">
      <c r="B511" s="3" t="s">
        <v>113</v>
      </c>
      <c r="C511" s="3" t="s">
        <v>97</v>
      </c>
      <c r="D511" s="3" t="s">
        <v>110</v>
      </c>
      <c r="E511" s="3">
        <v>9.1633055555555579E-2</v>
      </c>
      <c r="F511" s="3">
        <v>2022</v>
      </c>
    </row>
    <row r="512" spans="2:6" x14ac:dyDescent="0.35">
      <c r="B512" s="2" t="s">
        <v>121</v>
      </c>
      <c r="C512" s="2" t="s">
        <v>97</v>
      </c>
      <c r="D512" s="2" t="s">
        <v>110</v>
      </c>
      <c r="E512" s="2">
        <v>9.1633055555555579E-2</v>
      </c>
      <c r="F512" s="2">
        <v>2022</v>
      </c>
    </row>
    <row r="513" spans="2:6" x14ac:dyDescent="0.35">
      <c r="B513" s="3" t="s">
        <v>123</v>
      </c>
      <c r="C513" s="3" t="s">
        <v>97</v>
      </c>
      <c r="D513" s="3" t="s">
        <v>110</v>
      </c>
      <c r="E513" s="3">
        <v>9.1633055555555579E-2</v>
      </c>
      <c r="F513" s="3">
        <v>2022</v>
      </c>
    </row>
    <row r="514" spans="2:6" x14ac:dyDescent="0.35">
      <c r="B514" s="2" t="s">
        <v>80</v>
      </c>
      <c r="C514" s="2" t="s">
        <v>97</v>
      </c>
      <c r="D514" s="2" t="s">
        <v>110</v>
      </c>
      <c r="E514" s="2">
        <v>9.1633055555555579E-2</v>
      </c>
      <c r="F514" s="2">
        <v>2022</v>
      </c>
    </row>
    <row r="515" spans="2:6" x14ac:dyDescent="0.35">
      <c r="B515" s="3" t="s">
        <v>112</v>
      </c>
      <c r="C515" s="3" t="s">
        <v>97</v>
      </c>
      <c r="D515" s="3" t="s">
        <v>110</v>
      </c>
      <c r="E515" s="3">
        <v>9.1633055555555579E-2</v>
      </c>
      <c r="F515" s="3">
        <v>2022</v>
      </c>
    </row>
    <row r="516" spans="2:6" x14ac:dyDescent="0.35">
      <c r="B516" s="2" t="s">
        <v>125</v>
      </c>
      <c r="C516" s="2" t="s">
        <v>97</v>
      </c>
      <c r="D516" s="2" t="s">
        <v>110</v>
      </c>
      <c r="E516" s="2"/>
      <c r="F516" s="2">
        <v>2022</v>
      </c>
    </row>
    <row r="517" spans="2:6" x14ac:dyDescent="0.35">
      <c r="B517" s="3" t="s">
        <v>82</v>
      </c>
      <c r="C517" s="3" t="s">
        <v>97</v>
      </c>
      <c r="D517" s="3" t="s">
        <v>110</v>
      </c>
      <c r="E517" s="3"/>
      <c r="F517" s="3">
        <v>2022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0176-D783-41DB-AA63-5392B7FDB6F5}">
  <dimension ref="A4:H33"/>
  <sheetViews>
    <sheetView tabSelected="1" topLeftCell="A2" zoomScale="62" workbookViewId="0">
      <selection activeCell="C14" sqref="C14"/>
    </sheetView>
  </sheetViews>
  <sheetFormatPr baseColWidth="10" defaultRowHeight="14.5" x14ac:dyDescent="0.35"/>
  <cols>
    <col min="1" max="1" width="95.08984375" bestFit="1" customWidth="1"/>
    <col min="2" max="2" width="29" bestFit="1" customWidth="1"/>
    <col min="3" max="3" width="20.81640625" bestFit="1" customWidth="1"/>
    <col min="4" max="4" width="19.08984375" bestFit="1" customWidth="1"/>
    <col min="5" max="5" width="25.08984375" bestFit="1" customWidth="1"/>
    <col min="6" max="6" width="30.36328125" bestFit="1" customWidth="1"/>
    <col min="7" max="8" width="12" bestFit="1" customWidth="1"/>
    <col min="9" max="9" width="12.6328125" bestFit="1" customWidth="1"/>
    <col min="10" max="20" width="12" bestFit="1" customWidth="1"/>
    <col min="21" max="21" width="12.26953125" bestFit="1" customWidth="1"/>
    <col min="22" max="24" width="12" bestFit="1" customWidth="1"/>
    <col min="25" max="27" width="12.6328125" bestFit="1" customWidth="1"/>
    <col min="28" max="29" width="12" bestFit="1" customWidth="1"/>
  </cols>
  <sheetData>
    <row r="4" spans="1:7" x14ac:dyDescent="0.35">
      <c r="A4" s="4" t="s">
        <v>50</v>
      </c>
      <c r="B4" t="s">
        <v>164</v>
      </c>
    </row>
    <row r="5" spans="1:7" x14ac:dyDescent="0.35">
      <c r="A5" t="s">
        <v>102</v>
      </c>
      <c r="B5" s="33">
        <v>1.5959687349821978</v>
      </c>
    </row>
    <row r="6" spans="1:7" x14ac:dyDescent="0.35">
      <c r="A6" t="s">
        <v>97</v>
      </c>
      <c r="B6" s="33">
        <v>1.5569608616208073</v>
      </c>
      <c r="G6">
        <f>SUM(B6:F6)</f>
        <v>1.5569608616208073</v>
      </c>
    </row>
    <row r="7" spans="1:7" x14ac:dyDescent="0.35">
      <c r="A7" t="s">
        <v>103</v>
      </c>
      <c r="B7" s="33">
        <v>1.7160861222764723</v>
      </c>
      <c r="G7">
        <f t="shared" ref="G7:G33" si="0">SUM(B7:F7)</f>
        <v>1.7160861222764723</v>
      </c>
    </row>
    <row r="8" spans="1:7" x14ac:dyDescent="0.35">
      <c r="A8" t="s">
        <v>98</v>
      </c>
      <c r="B8" s="33">
        <v>1.9701878542438664</v>
      </c>
      <c r="G8">
        <f t="shared" si="0"/>
        <v>1.9701878542438664</v>
      </c>
    </row>
    <row r="9" spans="1:7" x14ac:dyDescent="0.35">
      <c r="G9">
        <f t="shared" si="0"/>
        <v>0</v>
      </c>
    </row>
    <row r="10" spans="1:7" x14ac:dyDescent="0.35">
      <c r="G10">
        <f t="shared" si="0"/>
        <v>0</v>
      </c>
    </row>
    <row r="11" spans="1:7" x14ac:dyDescent="0.35">
      <c r="G11">
        <f t="shared" si="0"/>
        <v>0</v>
      </c>
    </row>
    <row r="12" spans="1:7" x14ac:dyDescent="0.35">
      <c r="G12">
        <f t="shared" si="0"/>
        <v>0</v>
      </c>
    </row>
    <row r="13" spans="1:7" x14ac:dyDescent="0.35">
      <c r="G13">
        <f t="shared" si="0"/>
        <v>0</v>
      </c>
    </row>
    <row r="14" spans="1:7" x14ac:dyDescent="0.35">
      <c r="G14">
        <f t="shared" si="0"/>
        <v>0</v>
      </c>
    </row>
    <row r="15" spans="1:7" x14ac:dyDescent="0.35">
      <c r="G15">
        <f t="shared" si="0"/>
        <v>0</v>
      </c>
    </row>
    <row r="16" spans="1:7" x14ac:dyDescent="0.35">
      <c r="G16">
        <f t="shared" si="0"/>
        <v>0</v>
      </c>
    </row>
    <row r="17" spans="2:7" x14ac:dyDescent="0.35">
      <c r="G17">
        <f t="shared" si="0"/>
        <v>0</v>
      </c>
    </row>
    <row r="18" spans="2:7" x14ac:dyDescent="0.35">
      <c r="G18">
        <f t="shared" si="0"/>
        <v>0</v>
      </c>
    </row>
    <row r="19" spans="2:7" x14ac:dyDescent="0.35">
      <c r="G19">
        <f t="shared" si="0"/>
        <v>0</v>
      </c>
    </row>
    <row r="20" spans="2:7" x14ac:dyDescent="0.35">
      <c r="G20">
        <f t="shared" si="0"/>
        <v>0</v>
      </c>
    </row>
    <row r="21" spans="2:7" x14ac:dyDescent="0.35">
      <c r="B21" t="s">
        <v>102</v>
      </c>
      <c r="C21" s="33">
        <v>1.5959687349821978</v>
      </c>
      <c r="G21">
        <f t="shared" si="0"/>
        <v>1.5959687349821978</v>
      </c>
    </row>
    <row r="22" spans="2:7" x14ac:dyDescent="0.35">
      <c r="B22" t="s">
        <v>97</v>
      </c>
      <c r="C22" s="33">
        <v>1.5569608616208073</v>
      </c>
      <c r="G22">
        <f t="shared" si="0"/>
        <v>1.5569608616208073</v>
      </c>
    </row>
    <row r="23" spans="2:7" x14ac:dyDescent="0.35">
      <c r="B23" t="s">
        <v>98</v>
      </c>
      <c r="C23" s="33">
        <v>1.9701878542438664</v>
      </c>
      <c r="G23">
        <f>SUM(B23:F23)</f>
        <v>1.9701878542438664</v>
      </c>
    </row>
    <row r="24" spans="2:7" x14ac:dyDescent="0.35">
      <c r="G24">
        <f t="shared" si="0"/>
        <v>0</v>
      </c>
    </row>
    <row r="25" spans="2:7" x14ac:dyDescent="0.35">
      <c r="G25">
        <f t="shared" si="0"/>
        <v>0</v>
      </c>
    </row>
    <row r="26" spans="2:7" x14ac:dyDescent="0.35">
      <c r="G26">
        <f t="shared" si="0"/>
        <v>0</v>
      </c>
    </row>
    <row r="27" spans="2:7" x14ac:dyDescent="0.35">
      <c r="G27">
        <f t="shared" si="0"/>
        <v>0</v>
      </c>
    </row>
    <row r="28" spans="2:7" x14ac:dyDescent="0.35">
      <c r="G28">
        <f t="shared" si="0"/>
        <v>0</v>
      </c>
    </row>
    <row r="29" spans="2:7" x14ac:dyDescent="0.35">
      <c r="G29">
        <f t="shared" si="0"/>
        <v>0</v>
      </c>
    </row>
    <row r="30" spans="2:7" x14ac:dyDescent="0.35">
      <c r="G30">
        <f t="shared" si="0"/>
        <v>0</v>
      </c>
    </row>
    <row r="31" spans="2:7" x14ac:dyDescent="0.35">
      <c r="G31">
        <f t="shared" si="0"/>
        <v>0</v>
      </c>
    </row>
    <row r="32" spans="2:7" x14ac:dyDescent="0.35">
      <c r="G32">
        <f t="shared" si="0"/>
        <v>0</v>
      </c>
    </row>
    <row r="33" spans="7:8" x14ac:dyDescent="0.35">
      <c r="G33">
        <f t="shared" si="0"/>
        <v>0</v>
      </c>
      <c r="H33">
        <f>AVERAGE(G6:G33)</f>
        <v>0.37022686746385775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C0-4DCE-4868-B292-89E17113E534}">
  <dimension ref="B7:I213"/>
  <sheetViews>
    <sheetView topLeftCell="A191" zoomScale="82" workbookViewId="0">
      <selection activeCell="B7" sqref="B7:I212"/>
    </sheetView>
  </sheetViews>
  <sheetFormatPr baseColWidth="10" defaultColWidth="8.7265625" defaultRowHeight="14.5" x14ac:dyDescent="0.35"/>
  <cols>
    <col min="2" max="2" width="16" customWidth="1"/>
    <col min="3" max="3" width="28" customWidth="1"/>
    <col min="4" max="4" width="17" customWidth="1"/>
    <col min="5" max="5" width="35" customWidth="1"/>
    <col min="6" max="6" width="18" customWidth="1"/>
    <col min="7" max="7" width="28" customWidth="1"/>
    <col min="8" max="8" width="26" customWidth="1"/>
    <col min="9" max="9" width="20" customWidth="1"/>
  </cols>
  <sheetData>
    <row r="7" spans="2:9" ht="15.5" x14ac:dyDescent="0.35">
      <c r="B7" s="6" t="s">
        <v>0</v>
      </c>
      <c r="C7" s="6" t="s">
        <v>62</v>
      </c>
      <c r="D7" s="6" t="s">
        <v>61</v>
      </c>
      <c r="E7" s="6" t="s">
        <v>1</v>
      </c>
      <c r="F7" s="6" t="s">
        <v>2</v>
      </c>
      <c r="G7" s="6" t="s">
        <v>60</v>
      </c>
      <c r="H7" s="6" t="s">
        <v>59</v>
      </c>
      <c r="I7" s="6" t="s">
        <v>58</v>
      </c>
    </row>
    <row r="8" spans="2:9" x14ac:dyDescent="0.35">
      <c r="B8" s="2" t="s">
        <v>5</v>
      </c>
      <c r="C8" s="2" t="s">
        <v>96</v>
      </c>
      <c r="D8" s="2" t="s">
        <v>55</v>
      </c>
      <c r="E8" s="2" t="s">
        <v>71</v>
      </c>
      <c r="F8" s="2">
        <v>1</v>
      </c>
      <c r="G8" s="2">
        <v>2100</v>
      </c>
      <c r="H8" s="2"/>
      <c r="I8" s="2">
        <v>1449</v>
      </c>
    </row>
    <row r="9" spans="2:9" x14ac:dyDescent="0.35">
      <c r="B9" s="3" t="s">
        <v>5</v>
      </c>
      <c r="C9" s="3" t="s">
        <v>96</v>
      </c>
      <c r="D9" s="3" t="s">
        <v>54</v>
      </c>
      <c r="E9" s="3" t="s">
        <v>73</v>
      </c>
      <c r="F9" s="3">
        <v>1</v>
      </c>
      <c r="G9" s="3">
        <v>10248.6</v>
      </c>
      <c r="H9" s="3"/>
      <c r="I9" s="3">
        <v>6000.4756476683924</v>
      </c>
    </row>
    <row r="10" spans="2:9" x14ac:dyDescent="0.35">
      <c r="B10" s="2" t="s">
        <v>5</v>
      </c>
      <c r="C10" s="2" t="s">
        <v>97</v>
      </c>
      <c r="D10" s="2"/>
      <c r="E10" s="2" t="s">
        <v>64</v>
      </c>
      <c r="F10" s="2">
        <v>1</v>
      </c>
      <c r="G10" s="2">
        <v>96766.112500000003</v>
      </c>
      <c r="H10" s="2"/>
      <c r="I10" s="2">
        <v>70639.262124999994</v>
      </c>
    </row>
    <row r="11" spans="2:9" x14ac:dyDescent="0.35">
      <c r="B11" s="3" t="s">
        <v>5</v>
      </c>
      <c r="C11" s="3" t="s">
        <v>97</v>
      </c>
      <c r="D11" s="3"/>
      <c r="E11" s="3" t="s">
        <v>73</v>
      </c>
      <c r="F11" s="3">
        <v>1</v>
      </c>
      <c r="G11" s="3">
        <v>57570.720000000001</v>
      </c>
      <c r="H11" s="3"/>
      <c r="I11" s="3">
        <v>33707.209119170977</v>
      </c>
    </row>
    <row r="12" spans="2:9" x14ac:dyDescent="0.35">
      <c r="B12" s="2" t="s">
        <v>5</v>
      </c>
      <c r="C12" s="2" t="s">
        <v>97</v>
      </c>
      <c r="D12" s="2"/>
      <c r="E12" s="2" t="s">
        <v>64</v>
      </c>
      <c r="F12" s="2">
        <v>1</v>
      </c>
      <c r="G12" s="2">
        <v>389.82</v>
      </c>
      <c r="H12" s="2"/>
      <c r="I12" s="2">
        <v>284.5686</v>
      </c>
    </row>
    <row r="13" spans="2:9" x14ac:dyDescent="0.35">
      <c r="B13" s="3" t="s">
        <v>5</v>
      </c>
      <c r="C13" s="3" t="s">
        <v>97</v>
      </c>
      <c r="D13" s="3"/>
      <c r="E13" s="3" t="s">
        <v>71</v>
      </c>
      <c r="F13" s="3">
        <v>1</v>
      </c>
      <c r="G13" s="3">
        <v>3303.8249999999998</v>
      </c>
      <c r="H13" s="3"/>
      <c r="I13" s="3">
        <v>2576.9834999999998</v>
      </c>
    </row>
    <row r="14" spans="2:9" x14ac:dyDescent="0.35">
      <c r="B14" s="2" t="s">
        <v>84</v>
      </c>
      <c r="C14" s="2" t="s">
        <v>96</v>
      </c>
      <c r="D14" s="2" t="s">
        <v>55</v>
      </c>
      <c r="E14" s="2" t="s">
        <v>140</v>
      </c>
      <c r="F14" s="2">
        <v>1</v>
      </c>
      <c r="G14" s="2">
        <v>11200</v>
      </c>
      <c r="H14" s="2"/>
      <c r="I14" s="2">
        <v>7727.9999999999982</v>
      </c>
    </row>
    <row r="15" spans="2:9" x14ac:dyDescent="0.35">
      <c r="B15" s="3" t="s">
        <v>84</v>
      </c>
      <c r="C15" s="3" t="s">
        <v>96</v>
      </c>
      <c r="D15" s="3" t="s">
        <v>55</v>
      </c>
      <c r="E15" s="3" t="s">
        <v>71</v>
      </c>
      <c r="F15" s="3">
        <v>2</v>
      </c>
      <c r="G15" s="3">
        <v>18872</v>
      </c>
      <c r="H15" s="3"/>
      <c r="I15" s="3">
        <v>13021.68</v>
      </c>
    </row>
    <row r="16" spans="2:9" x14ac:dyDescent="0.35">
      <c r="B16" s="2" t="s">
        <v>84</v>
      </c>
      <c r="C16" s="2" t="s">
        <v>96</v>
      </c>
      <c r="D16" s="2" t="s">
        <v>54</v>
      </c>
      <c r="E16" s="2" t="s">
        <v>71</v>
      </c>
      <c r="F16" s="2">
        <v>1</v>
      </c>
      <c r="G16" s="2">
        <v>18447.48</v>
      </c>
      <c r="H16" s="2"/>
      <c r="I16" s="2">
        <v>15959.21525581395</v>
      </c>
    </row>
    <row r="17" spans="2:9" x14ac:dyDescent="0.35">
      <c r="B17" s="3" t="s">
        <v>84</v>
      </c>
      <c r="C17" s="3" t="s">
        <v>96</v>
      </c>
      <c r="D17" s="3" t="s">
        <v>54</v>
      </c>
      <c r="E17" s="3" t="s">
        <v>73</v>
      </c>
      <c r="F17" s="3">
        <v>1</v>
      </c>
      <c r="G17" s="3">
        <v>19813.96</v>
      </c>
      <c r="H17" s="3"/>
      <c r="I17" s="3">
        <v>17141.37934883721</v>
      </c>
    </row>
    <row r="18" spans="2:9" x14ac:dyDescent="0.35">
      <c r="B18" s="2" t="s">
        <v>84</v>
      </c>
      <c r="C18" s="2" t="s">
        <v>96</v>
      </c>
      <c r="D18" s="2" t="s">
        <v>57</v>
      </c>
      <c r="E18" s="2" t="s">
        <v>77</v>
      </c>
      <c r="F18" s="2">
        <v>1</v>
      </c>
      <c r="G18" s="2">
        <v>9889</v>
      </c>
      <c r="H18" s="2"/>
      <c r="I18" s="2">
        <v>5789.932642487046</v>
      </c>
    </row>
    <row r="19" spans="2:9" x14ac:dyDescent="0.35">
      <c r="B19" s="3" t="s">
        <v>84</v>
      </c>
      <c r="C19" s="3" t="s">
        <v>97</v>
      </c>
      <c r="D19" s="3"/>
      <c r="E19" s="3" t="s">
        <v>64</v>
      </c>
      <c r="F19" s="3">
        <v>2</v>
      </c>
      <c r="G19" s="3">
        <v>149810.9838577497</v>
      </c>
      <c r="H19" s="3"/>
      <c r="I19" s="3">
        <v>109362.0182161573</v>
      </c>
    </row>
    <row r="20" spans="2:9" x14ac:dyDescent="0.35">
      <c r="B20" s="2" t="s">
        <v>84</v>
      </c>
      <c r="C20" s="2" t="s">
        <v>97</v>
      </c>
      <c r="D20" s="2"/>
      <c r="E20" s="2" t="s">
        <v>71</v>
      </c>
      <c r="F20" s="2">
        <v>1</v>
      </c>
      <c r="G20" s="2">
        <v>29660</v>
      </c>
      <c r="H20" s="2"/>
      <c r="I20" s="2">
        <v>23134.799999999999</v>
      </c>
    </row>
    <row r="21" spans="2:9" x14ac:dyDescent="0.35">
      <c r="B21" s="3" t="s">
        <v>84</v>
      </c>
      <c r="C21" s="3" t="s">
        <v>97</v>
      </c>
      <c r="D21" s="3"/>
      <c r="E21" s="3" t="s">
        <v>73</v>
      </c>
      <c r="F21" s="3">
        <v>2</v>
      </c>
      <c r="G21" s="3">
        <v>186560</v>
      </c>
      <c r="H21" s="3"/>
      <c r="I21" s="3">
        <v>161396.09302325579</v>
      </c>
    </row>
    <row r="22" spans="2:9" x14ac:dyDescent="0.35">
      <c r="B22" s="2" t="s">
        <v>84</v>
      </c>
      <c r="C22" s="2" t="s">
        <v>97</v>
      </c>
      <c r="D22" s="2"/>
      <c r="E22" s="2" t="s">
        <v>64</v>
      </c>
      <c r="F22" s="2">
        <v>1</v>
      </c>
      <c r="G22" s="2">
        <v>78789.983857749743</v>
      </c>
      <c r="H22" s="2"/>
      <c r="I22" s="2">
        <v>57516.688216157308</v>
      </c>
    </row>
    <row r="23" spans="2:9" x14ac:dyDescent="0.35">
      <c r="B23" s="3" t="s">
        <v>6</v>
      </c>
      <c r="C23" s="3" t="s">
        <v>96</v>
      </c>
      <c r="D23" s="3" t="s">
        <v>54</v>
      </c>
      <c r="E23" s="3" t="s">
        <v>73</v>
      </c>
      <c r="F23" s="3">
        <v>1</v>
      </c>
      <c r="G23" s="3">
        <v>7686.45</v>
      </c>
      <c r="H23" s="3"/>
      <c r="I23" s="3">
        <v>5479.0592307692305</v>
      </c>
    </row>
    <row r="24" spans="2:9" x14ac:dyDescent="0.35">
      <c r="B24" s="2" t="s">
        <v>6</v>
      </c>
      <c r="C24" s="2" t="s">
        <v>97</v>
      </c>
      <c r="D24" s="2"/>
      <c r="E24" s="2" t="s">
        <v>64</v>
      </c>
      <c r="F24" s="2">
        <v>1</v>
      </c>
      <c r="G24" s="2">
        <v>79898.625</v>
      </c>
      <c r="H24" s="2"/>
      <c r="I24" s="2">
        <v>48604.996874999997</v>
      </c>
    </row>
    <row r="25" spans="2:9" x14ac:dyDescent="0.35">
      <c r="B25" s="3" t="s">
        <v>6</v>
      </c>
      <c r="C25" s="3" t="s">
        <v>97</v>
      </c>
      <c r="D25" s="3"/>
      <c r="E25" s="3" t="s">
        <v>73</v>
      </c>
      <c r="F25" s="3">
        <v>1</v>
      </c>
      <c r="G25" s="3">
        <v>94117.647058823539</v>
      </c>
      <c r="H25" s="3"/>
      <c r="I25" s="3">
        <v>67088.989441930622</v>
      </c>
    </row>
    <row r="26" spans="2:9" x14ac:dyDescent="0.35">
      <c r="B26" s="2" t="s">
        <v>122</v>
      </c>
      <c r="C26" s="2" t="s">
        <v>97</v>
      </c>
      <c r="D26" s="2"/>
      <c r="E26" s="2" t="s">
        <v>64</v>
      </c>
      <c r="F26" s="2">
        <v>1</v>
      </c>
      <c r="G26" s="2">
        <v>79898.625</v>
      </c>
      <c r="H26" s="2"/>
      <c r="I26" s="2">
        <v>9720.9993749999994</v>
      </c>
    </row>
    <row r="27" spans="2:9" x14ac:dyDescent="0.35">
      <c r="B27" s="3" t="s">
        <v>122</v>
      </c>
      <c r="C27" s="3" t="s">
        <v>97</v>
      </c>
      <c r="D27" s="3"/>
      <c r="E27" s="3" t="s">
        <v>73</v>
      </c>
      <c r="F27" s="3">
        <v>1</v>
      </c>
      <c r="G27" s="3">
        <v>70000</v>
      </c>
      <c r="H27" s="3"/>
      <c r="I27" s="3">
        <v>52595.803692307687</v>
      </c>
    </row>
    <row r="28" spans="2:9" x14ac:dyDescent="0.35">
      <c r="B28" s="2" t="s">
        <v>120</v>
      </c>
      <c r="C28" s="2" t="s">
        <v>96</v>
      </c>
      <c r="D28" s="2" t="s">
        <v>55</v>
      </c>
      <c r="E28" s="2" t="s">
        <v>71</v>
      </c>
      <c r="F28" s="2">
        <v>1</v>
      </c>
      <c r="G28" s="2">
        <v>2100</v>
      </c>
      <c r="H28" s="2"/>
      <c r="I28" s="2">
        <v>1449</v>
      </c>
    </row>
    <row r="29" spans="2:9" x14ac:dyDescent="0.35">
      <c r="B29" s="3" t="s">
        <v>120</v>
      </c>
      <c r="C29" s="3" t="s">
        <v>96</v>
      </c>
      <c r="D29" s="3" t="s">
        <v>54</v>
      </c>
      <c r="E29" s="3" t="s">
        <v>71</v>
      </c>
      <c r="F29" s="3">
        <v>1</v>
      </c>
      <c r="G29" s="3">
        <v>9309.1450000000004</v>
      </c>
      <c r="H29" s="3"/>
      <c r="I29" s="3">
        <v>7979.267142857143</v>
      </c>
    </row>
    <row r="30" spans="2:9" x14ac:dyDescent="0.35">
      <c r="B30" s="2" t="s">
        <v>120</v>
      </c>
      <c r="C30" s="2" t="s">
        <v>96</v>
      </c>
      <c r="D30" s="2" t="s">
        <v>57</v>
      </c>
      <c r="E30" s="2" t="s">
        <v>73</v>
      </c>
      <c r="F30" s="2">
        <v>1</v>
      </c>
      <c r="G30" s="2">
        <v>2500</v>
      </c>
      <c r="H30" s="2"/>
      <c r="I30" s="2">
        <v>2162.7906976744189</v>
      </c>
    </row>
    <row r="31" spans="2:9" x14ac:dyDescent="0.35">
      <c r="B31" s="3" t="s">
        <v>120</v>
      </c>
      <c r="C31" s="3" t="s">
        <v>97</v>
      </c>
      <c r="D31" s="3"/>
      <c r="E31" s="3" t="s">
        <v>64</v>
      </c>
      <c r="F31" s="3">
        <v>1</v>
      </c>
      <c r="G31" s="3">
        <v>53265.75</v>
      </c>
      <c r="H31" s="3"/>
      <c r="I31" s="3">
        <v>37286.024999999987</v>
      </c>
    </row>
    <row r="32" spans="2:9" x14ac:dyDescent="0.35">
      <c r="B32" s="2" t="s">
        <v>120</v>
      </c>
      <c r="C32" s="2" t="s">
        <v>97</v>
      </c>
      <c r="D32" s="2"/>
      <c r="E32" s="2" t="s">
        <v>71</v>
      </c>
      <c r="F32" s="2">
        <v>1</v>
      </c>
      <c r="G32" s="2">
        <v>13650</v>
      </c>
      <c r="H32" s="2"/>
      <c r="I32" s="2">
        <v>10647</v>
      </c>
    </row>
    <row r="33" spans="2:9" x14ac:dyDescent="0.35">
      <c r="B33" s="3" t="s">
        <v>120</v>
      </c>
      <c r="C33" s="3" t="s">
        <v>97</v>
      </c>
      <c r="D33" s="3"/>
      <c r="E33" s="3" t="s">
        <v>73</v>
      </c>
      <c r="F33" s="3">
        <v>2</v>
      </c>
      <c r="G33" s="3">
        <v>51732.37</v>
      </c>
      <c r="H33" s="3"/>
      <c r="I33" s="3">
        <v>44342.031428571419</v>
      </c>
    </row>
    <row r="34" spans="2:9" x14ac:dyDescent="0.35">
      <c r="B34" s="2" t="s">
        <v>114</v>
      </c>
      <c r="C34" s="2" t="s">
        <v>97</v>
      </c>
      <c r="D34" s="2"/>
      <c r="E34" s="2" t="s">
        <v>68</v>
      </c>
      <c r="F34" s="2">
        <v>1</v>
      </c>
      <c r="G34" s="2">
        <v>164.0675</v>
      </c>
      <c r="H34" s="2"/>
      <c r="I34" s="2">
        <v>55.782949999999992</v>
      </c>
    </row>
    <row r="35" spans="2:9" x14ac:dyDescent="0.35">
      <c r="B35" s="3" t="s">
        <v>114</v>
      </c>
      <c r="C35" s="3" t="s">
        <v>97</v>
      </c>
      <c r="D35" s="3"/>
      <c r="E35" s="3" t="s">
        <v>73</v>
      </c>
      <c r="F35" s="3">
        <v>2</v>
      </c>
      <c r="G35" s="3">
        <v>30411.993235294121</v>
      </c>
      <c r="H35" s="3"/>
      <c r="I35" s="3">
        <v>24363.19900064998</v>
      </c>
    </row>
    <row r="36" spans="2:9" x14ac:dyDescent="0.35">
      <c r="B36" s="2" t="s">
        <v>124</v>
      </c>
      <c r="C36" s="2" t="s">
        <v>96</v>
      </c>
      <c r="D36" s="2" t="s">
        <v>55</v>
      </c>
      <c r="E36" s="2" t="s">
        <v>71</v>
      </c>
      <c r="F36" s="2">
        <v>1</v>
      </c>
      <c r="G36" s="2">
        <v>2100</v>
      </c>
      <c r="H36" s="2"/>
      <c r="I36" s="2">
        <v>1449</v>
      </c>
    </row>
    <row r="37" spans="2:9" x14ac:dyDescent="0.35">
      <c r="B37" s="3" t="s">
        <v>124</v>
      </c>
      <c r="C37" s="3" t="s">
        <v>96</v>
      </c>
      <c r="D37" s="3" t="s">
        <v>54</v>
      </c>
      <c r="E37" s="3" t="s">
        <v>71</v>
      </c>
      <c r="F37" s="3">
        <v>1</v>
      </c>
      <c r="G37" s="3">
        <v>7174.0199999999986</v>
      </c>
      <c r="H37" s="3"/>
      <c r="I37" s="3">
        <v>6541.0182352941156</v>
      </c>
    </row>
    <row r="38" spans="2:9" x14ac:dyDescent="0.35">
      <c r="B38" s="2" t="s">
        <v>124</v>
      </c>
      <c r="C38" s="2" t="s">
        <v>96</v>
      </c>
      <c r="D38" s="2" t="s">
        <v>56</v>
      </c>
      <c r="E38" s="2" t="s">
        <v>71</v>
      </c>
      <c r="F38" s="2">
        <v>3</v>
      </c>
      <c r="G38" s="2">
        <v>13980</v>
      </c>
      <c r="H38" s="2"/>
      <c r="I38" s="2">
        <v>10904.4</v>
      </c>
    </row>
    <row r="39" spans="2:9" x14ac:dyDescent="0.35">
      <c r="B39" s="3" t="s">
        <v>124</v>
      </c>
      <c r="C39" s="3" t="s">
        <v>97</v>
      </c>
      <c r="D39" s="3"/>
      <c r="E39" s="3" t="s">
        <v>71</v>
      </c>
      <c r="F39" s="3">
        <v>4</v>
      </c>
      <c r="G39" s="3">
        <v>17717.099999999999</v>
      </c>
      <c r="H39" s="3"/>
      <c r="I39" s="3">
        <v>13819.338</v>
      </c>
    </row>
    <row r="40" spans="2:9" x14ac:dyDescent="0.35">
      <c r="B40" s="2" t="s">
        <v>124</v>
      </c>
      <c r="C40" s="2" t="s">
        <v>97</v>
      </c>
      <c r="D40" s="2"/>
      <c r="E40" s="2" t="s">
        <v>73</v>
      </c>
      <c r="F40" s="2">
        <v>2</v>
      </c>
      <c r="G40" s="2">
        <v>120720.44128</v>
      </c>
      <c r="H40" s="2"/>
      <c r="I40" s="2">
        <v>110068.637637647</v>
      </c>
    </row>
    <row r="41" spans="2:9" x14ac:dyDescent="0.35">
      <c r="B41" s="3" t="s">
        <v>124</v>
      </c>
      <c r="C41" s="3" t="s">
        <v>97</v>
      </c>
      <c r="D41" s="3"/>
      <c r="E41" s="3" t="s">
        <v>73</v>
      </c>
      <c r="F41" s="3">
        <v>1</v>
      </c>
      <c r="G41" s="3">
        <v>35040</v>
      </c>
      <c r="H41" s="3"/>
      <c r="I41" s="3">
        <v>31948.23529411765</v>
      </c>
    </row>
    <row r="42" spans="2:9" x14ac:dyDescent="0.35">
      <c r="B42" s="2" t="s">
        <v>124</v>
      </c>
      <c r="C42" s="2" t="s">
        <v>97</v>
      </c>
      <c r="D42" s="2"/>
      <c r="E42" s="2" t="s">
        <v>71</v>
      </c>
      <c r="F42" s="2">
        <v>1</v>
      </c>
      <c r="G42" s="2">
        <v>788.4</v>
      </c>
      <c r="H42" s="2"/>
      <c r="I42" s="2">
        <v>614.952</v>
      </c>
    </row>
    <row r="43" spans="2:9" x14ac:dyDescent="0.35">
      <c r="B43" s="3" t="s">
        <v>83</v>
      </c>
      <c r="C43" s="3" t="s">
        <v>96</v>
      </c>
      <c r="D43" s="3" t="s">
        <v>55</v>
      </c>
      <c r="E43" s="3" t="s">
        <v>140</v>
      </c>
      <c r="F43" s="3">
        <v>7</v>
      </c>
      <c r="G43" s="3">
        <v>28056</v>
      </c>
      <c r="H43" s="3"/>
      <c r="I43" s="3">
        <v>19358.64</v>
      </c>
    </row>
    <row r="44" spans="2:9" x14ac:dyDescent="0.35">
      <c r="B44" s="2" t="s">
        <v>83</v>
      </c>
      <c r="C44" s="2" t="s">
        <v>96</v>
      </c>
      <c r="D44" s="2" t="s">
        <v>55</v>
      </c>
      <c r="E44" s="2" t="s">
        <v>71</v>
      </c>
      <c r="F44" s="2">
        <v>1</v>
      </c>
      <c r="G44" s="2">
        <v>1176</v>
      </c>
      <c r="H44" s="2"/>
      <c r="I44" s="2">
        <v>811.43999999999994</v>
      </c>
    </row>
    <row r="45" spans="2:9" x14ac:dyDescent="0.35">
      <c r="B45" s="3" t="s">
        <v>83</v>
      </c>
      <c r="C45" s="3" t="s">
        <v>96</v>
      </c>
      <c r="D45" s="3" t="s">
        <v>55</v>
      </c>
      <c r="E45" s="3" t="s">
        <v>140</v>
      </c>
      <c r="F45" s="3">
        <v>1</v>
      </c>
      <c r="G45" s="3">
        <v>9324</v>
      </c>
      <c r="H45" s="3"/>
      <c r="I45" s="3">
        <v>6433.5599999999986</v>
      </c>
    </row>
    <row r="46" spans="2:9" x14ac:dyDescent="0.35">
      <c r="B46" s="2" t="s">
        <v>83</v>
      </c>
      <c r="C46" s="2" t="s">
        <v>96</v>
      </c>
      <c r="D46" s="2" t="s">
        <v>54</v>
      </c>
      <c r="E46" s="2" t="s">
        <v>71</v>
      </c>
      <c r="F46" s="2">
        <v>1</v>
      </c>
      <c r="G46" s="2">
        <v>8028.07</v>
      </c>
      <c r="H46" s="2"/>
      <c r="I46" s="2">
        <v>4014.0349999999999</v>
      </c>
    </row>
    <row r="47" spans="2:9" x14ac:dyDescent="0.35">
      <c r="B47" s="3" t="s">
        <v>83</v>
      </c>
      <c r="C47" s="3" t="s">
        <v>96</v>
      </c>
      <c r="D47" s="3" t="s">
        <v>54</v>
      </c>
      <c r="E47" s="3" t="s">
        <v>73</v>
      </c>
      <c r="F47" s="3">
        <v>5</v>
      </c>
      <c r="G47" s="3">
        <v>39627.919999999998</v>
      </c>
      <c r="H47" s="3"/>
      <c r="I47" s="3">
        <v>25940.459231522891</v>
      </c>
    </row>
    <row r="48" spans="2:9" x14ac:dyDescent="0.35">
      <c r="B48" s="2" t="s">
        <v>83</v>
      </c>
      <c r="C48" s="2" t="s">
        <v>96</v>
      </c>
      <c r="D48" s="2" t="s">
        <v>56</v>
      </c>
      <c r="E48" s="2" t="s">
        <v>140</v>
      </c>
      <c r="F48" s="2">
        <v>1</v>
      </c>
      <c r="G48" s="2">
        <v>3683.4</v>
      </c>
      <c r="H48" s="2"/>
      <c r="I48" s="2">
        <v>2873.0520000000001</v>
      </c>
    </row>
    <row r="49" spans="2:9" x14ac:dyDescent="0.35">
      <c r="B49" s="3" t="s">
        <v>83</v>
      </c>
      <c r="C49" s="3" t="s">
        <v>96</v>
      </c>
      <c r="D49" s="3" t="s">
        <v>56</v>
      </c>
      <c r="E49" s="3" t="s">
        <v>71</v>
      </c>
      <c r="F49" s="3">
        <v>1</v>
      </c>
      <c r="G49" s="3">
        <v>4472.6999999999989</v>
      </c>
      <c r="H49" s="3"/>
      <c r="I49" s="3">
        <v>3488.7059999999992</v>
      </c>
    </row>
    <row r="50" spans="2:9" x14ac:dyDescent="0.35">
      <c r="B50" s="2" t="s">
        <v>83</v>
      </c>
      <c r="C50" s="2" t="s">
        <v>96</v>
      </c>
      <c r="D50" s="2" t="s">
        <v>57</v>
      </c>
      <c r="E50" s="2" t="s">
        <v>73</v>
      </c>
      <c r="F50" s="2">
        <v>1</v>
      </c>
      <c r="G50" s="2">
        <v>13449.04</v>
      </c>
      <c r="H50" s="2"/>
      <c r="I50" s="2">
        <v>9768.2501052631596</v>
      </c>
    </row>
    <row r="51" spans="2:9" x14ac:dyDescent="0.35">
      <c r="B51" s="3" t="s">
        <v>83</v>
      </c>
      <c r="C51" s="3" t="s">
        <v>97</v>
      </c>
      <c r="D51" s="3"/>
      <c r="E51" s="3" t="s">
        <v>64</v>
      </c>
      <c r="F51" s="3">
        <v>4</v>
      </c>
      <c r="G51" s="3">
        <v>266151.19750000001</v>
      </c>
      <c r="H51" s="3"/>
      <c r="I51" s="3">
        <v>151706.18257500001</v>
      </c>
    </row>
    <row r="52" spans="2:9" x14ac:dyDescent="0.35">
      <c r="B52" s="2" t="s">
        <v>83</v>
      </c>
      <c r="C52" s="2" t="s">
        <v>97</v>
      </c>
      <c r="D52" s="2"/>
      <c r="E52" s="2" t="s">
        <v>71</v>
      </c>
      <c r="F52" s="2">
        <v>1</v>
      </c>
      <c r="G52" s="2">
        <v>3111</v>
      </c>
      <c r="H52" s="2"/>
      <c r="I52" s="2">
        <v>2426.58</v>
      </c>
    </row>
    <row r="53" spans="2:9" x14ac:dyDescent="0.35">
      <c r="B53" s="3" t="s">
        <v>83</v>
      </c>
      <c r="C53" s="3" t="s">
        <v>97</v>
      </c>
      <c r="D53" s="3"/>
      <c r="E53" s="3" t="s">
        <v>73</v>
      </c>
      <c r="F53" s="3">
        <v>7</v>
      </c>
      <c r="G53" s="3">
        <v>341273.70644664287</v>
      </c>
      <c r="H53" s="3"/>
      <c r="I53" s="3">
        <v>247872.48152440379</v>
      </c>
    </row>
    <row r="54" spans="2:9" x14ac:dyDescent="0.35">
      <c r="B54" s="2" t="s">
        <v>83</v>
      </c>
      <c r="C54" s="2" t="s">
        <v>97</v>
      </c>
      <c r="D54" s="2"/>
      <c r="E54" s="2" t="s">
        <v>140</v>
      </c>
      <c r="F54" s="2">
        <v>6</v>
      </c>
      <c r="G54" s="2">
        <v>20711.888949114709</v>
      </c>
      <c r="H54" s="2"/>
      <c r="I54" s="2">
        <v>16155.273380309471</v>
      </c>
    </row>
    <row r="55" spans="2:9" x14ac:dyDescent="0.35">
      <c r="B55" s="3" t="s">
        <v>83</v>
      </c>
      <c r="C55" s="3" t="s">
        <v>97</v>
      </c>
      <c r="D55" s="3"/>
      <c r="E55" s="3" t="s">
        <v>71</v>
      </c>
      <c r="F55" s="3">
        <v>3</v>
      </c>
      <c r="G55" s="3">
        <v>23571.336837443461</v>
      </c>
      <c r="H55" s="3"/>
      <c r="I55" s="3">
        <v>18385.642733205899</v>
      </c>
    </row>
    <row r="56" spans="2:9" x14ac:dyDescent="0.35">
      <c r="B56" s="2" t="s">
        <v>83</v>
      </c>
      <c r="C56" s="2" t="s">
        <v>97</v>
      </c>
      <c r="D56" s="2"/>
      <c r="E56" s="2" t="s">
        <v>73</v>
      </c>
      <c r="F56" s="2">
        <v>2</v>
      </c>
      <c r="G56" s="2">
        <v>45698.190637494859</v>
      </c>
      <c r="H56" s="2"/>
      <c r="I56" s="2">
        <v>33191.317410390999</v>
      </c>
    </row>
    <row r="57" spans="2:9" x14ac:dyDescent="0.35">
      <c r="B57" s="3" t="s">
        <v>83</v>
      </c>
      <c r="C57" s="3" t="s">
        <v>99</v>
      </c>
      <c r="D57" s="3"/>
      <c r="E57" s="3" t="s">
        <v>73</v>
      </c>
      <c r="F57" s="3">
        <v>1</v>
      </c>
      <c r="G57" s="3">
        <v>13394.297255817461</v>
      </c>
      <c r="H57" s="3"/>
      <c r="I57" s="3">
        <v>9728.4895858042601</v>
      </c>
    </row>
    <row r="58" spans="2:9" x14ac:dyDescent="0.35">
      <c r="B58" s="2" t="s">
        <v>78</v>
      </c>
      <c r="C58" s="2" t="s">
        <v>96</v>
      </c>
      <c r="D58" s="2" t="s">
        <v>55</v>
      </c>
      <c r="E58" s="2" t="s">
        <v>140</v>
      </c>
      <c r="F58" s="2">
        <v>6</v>
      </c>
      <c r="G58" s="2">
        <v>42980</v>
      </c>
      <c r="H58" s="2"/>
      <c r="I58" s="2">
        <v>29656.2</v>
      </c>
    </row>
    <row r="59" spans="2:9" x14ac:dyDescent="0.35">
      <c r="B59" s="3" t="s">
        <v>78</v>
      </c>
      <c r="C59" s="3" t="s">
        <v>96</v>
      </c>
      <c r="D59" s="3" t="s">
        <v>55</v>
      </c>
      <c r="E59" s="3" t="s">
        <v>71</v>
      </c>
      <c r="F59" s="3">
        <v>5</v>
      </c>
      <c r="G59" s="3">
        <v>30492</v>
      </c>
      <c r="H59" s="3"/>
      <c r="I59" s="3">
        <v>21039.48</v>
      </c>
    </row>
    <row r="60" spans="2:9" x14ac:dyDescent="0.35">
      <c r="B60" s="2" t="s">
        <v>78</v>
      </c>
      <c r="C60" s="2" t="s">
        <v>96</v>
      </c>
      <c r="D60" s="2" t="s">
        <v>55</v>
      </c>
      <c r="E60" s="2" t="s">
        <v>140</v>
      </c>
      <c r="F60" s="2">
        <v>8</v>
      </c>
      <c r="G60" s="2">
        <v>105696.49435021239</v>
      </c>
      <c r="H60" s="2"/>
      <c r="I60" s="2">
        <v>72930.58110164656</v>
      </c>
    </row>
    <row r="61" spans="2:9" x14ac:dyDescent="0.35">
      <c r="B61" s="3" t="s">
        <v>78</v>
      </c>
      <c r="C61" s="3" t="s">
        <v>96</v>
      </c>
      <c r="D61" s="3" t="s">
        <v>54</v>
      </c>
      <c r="E61" s="3" t="s">
        <v>71</v>
      </c>
      <c r="F61" s="3">
        <v>2</v>
      </c>
      <c r="G61" s="3">
        <v>20240.98499999999</v>
      </c>
      <c r="H61" s="3"/>
      <c r="I61" s="3">
        <v>15858.404284798689</v>
      </c>
    </row>
    <row r="62" spans="2:9" x14ac:dyDescent="0.35">
      <c r="B62" s="2" t="s">
        <v>78</v>
      </c>
      <c r="C62" s="2" t="s">
        <v>96</v>
      </c>
      <c r="D62" s="2" t="s">
        <v>54</v>
      </c>
      <c r="E62" s="2" t="s">
        <v>73</v>
      </c>
      <c r="F62" s="2">
        <v>7</v>
      </c>
      <c r="G62" s="2">
        <v>73943.649000000005</v>
      </c>
      <c r="H62" s="2"/>
      <c r="I62" s="2">
        <v>57933.360463201308</v>
      </c>
    </row>
    <row r="63" spans="2:9" x14ac:dyDescent="0.35">
      <c r="B63" s="3" t="s">
        <v>78</v>
      </c>
      <c r="C63" s="3" t="s">
        <v>96</v>
      </c>
      <c r="D63" s="3" t="s">
        <v>57</v>
      </c>
      <c r="E63" s="3" t="s">
        <v>71</v>
      </c>
      <c r="F63" s="3">
        <v>1</v>
      </c>
      <c r="G63" s="3">
        <v>10877.9</v>
      </c>
      <c r="H63" s="3"/>
      <c r="I63" s="3">
        <v>7900.79052631579</v>
      </c>
    </row>
    <row r="64" spans="2:9" x14ac:dyDescent="0.35">
      <c r="B64" s="2" t="s">
        <v>78</v>
      </c>
      <c r="C64" s="2" t="s">
        <v>96</v>
      </c>
      <c r="D64" s="2" t="s">
        <v>57</v>
      </c>
      <c r="E64" s="2" t="s">
        <v>73</v>
      </c>
      <c r="F64" s="2">
        <v>1</v>
      </c>
      <c r="G64" s="2">
        <v>5933.4</v>
      </c>
      <c r="H64" s="2"/>
      <c r="I64" s="2">
        <v>5905.4254596888259</v>
      </c>
    </row>
    <row r="65" spans="2:9" x14ac:dyDescent="0.35">
      <c r="B65" s="3" t="s">
        <v>78</v>
      </c>
      <c r="C65" s="3" t="s">
        <v>97</v>
      </c>
      <c r="D65" s="3"/>
      <c r="E65" s="3" t="s">
        <v>64</v>
      </c>
      <c r="F65" s="3">
        <v>4</v>
      </c>
      <c r="G65" s="3">
        <v>542600.43999999994</v>
      </c>
      <c r="H65" s="3"/>
      <c r="I65" s="3">
        <v>358116.2904</v>
      </c>
    </row>
    <row r="66" spans="2:9" x14ac:dyDescent="0.35">
      <c r="B66" s="2" t="s">
        <v>78</v>
      </c>
      <c r="C66" s="2" t="s">
        <v>97</v>
      </c>
      <c r="D66" s="2"/>
      <c r="E66" s="2" t="s">
        <v>68</v>
      </c>
      <c r="F66" s="2">
        <v>4</v>
      </c>
      <c r="G66" s="2">
        <v>237006</v>
      </c>
      <c r="H66" s="2"/>
      <c r="I66" s="2">
        <v>150992.64180000001</v>
      </c>
    </row>
    <row r="67" spans="2:9" x14ac:dyDescent="0.35">
      <c r="B67" s="3" t="s">
        <v>78</v>
      </c>
      <c r="C67" s="3" t="s">
        <v>97</v>
      </c>
      <c r="D67" s="3"/>
      <c r="E67" s="3" t="s">
        <v>71</v>
      </c>
      <c r="F67" s="3">
        <v>2</v>
      </c>
      <c r="G67" s="3">
        <v>47168.22</v>
      </c>
      <c r="H67" s="3"/>
      <c r="I67" s="3">
        <v>36791.211600000002</v>
      </c>
    </row>
    <row r="68" spans="2:9" x14ac:dyDescent="0.35">
      <c r="B68" s="2" t="s">
        <v>78</v>
      </c>
      <c r="C68" s="2" t="s">
        <v>97</v>
      </c>
      <c r="D68" s="2"/>
      <c r="E68" s="2" t="s">
        <v>73</v>
      </c>
      <c r="F68" s="2">
        <v>13</v>
      </c>
      <c r="G68" s="2">
        <v>743968.62158560706</v>
      </c>
      <c r="H68" s="2"/>
      <c r="I68" s="2">
        <v>740460.99017784849</v>
      </c>
    </row>
    <row r="69" spans="2:9" x14ac:dyDescent="0.35">
      <c r="B69" s="3" t="s">
        <v>78</v>
      </c>
      <c r="C69" s="3" t="s">
        <v>97</v>
      </c>
      <c r="D69" s="3"/>
      <c r="E69" s="3" t="s">
        <v>140</v>
      </c>
      <c r="F69" s="3">
        <v>13</v>
      </c>
      <c r="G69" s="3">
        <v>139493.364</v>
      </c>
      <c r="H69" s="3"/>
      <c r="I69" s="3">
        <v>108804.82392</v>
      </c>
    </row>
    <row r="70" spans="2:9" x14ac:dyDescent="0.35">
      <c r="B70" s="2" t="s">
        <v>78</v>
      </c>
      <c r="C70" s="2" t="s">
        <v>97</v>
      </c>
      <c r="D70" s="2"/>
      <c r="E70" s="2" t="s">
        <v>71</v>
      </c>
      <c r="F70" s="2">
        <v>5</v>
      </c>
      <c r="G70" s="2">
        <v>33776.87031798478</v>
      </c>
      <c r="H70" s="2"/>
      <c r="I70" s="2">
        <v>26345.958848028131</v>
      </c>
    </row>
    <row r="71" spans="2:9" x14ac:dyDescent="0.35">
      <c r="B71" s="3" t="s">
        <v>78</v>
      </c>
      <c r="C71" s="3" t="s">
        <v>97</v>
      </c>
      <c r="D71" s="3"/>
      <c r="E71" s="3" t="s">
        <v>73</v>
      </c>
      <c r="F71" s="3">
        <v>3</v>
      </c>
      <c r="G71" s="3">
        <v>103819.14</v>
      </c>
      <c r="H71" s="3"/>
      <c r="I71" s="3">
        <v>103329.6579632249</v>
      </c>
    </row>
    <row r="72" spans="2:9" x14ac:dyDescent="0.35">
      <c r="B72" s="2" t="s">
        <v>85</v>
      </c>
      <c r="C72" s="2" t="s">
        <v>96</v>
      </c>
      <c r="D72" s="2" t="s">
        <v>55</v>
      </c>
      <c r="E72" s="2" t="s">
        <v>140</v>
      </c>
      <c r="F72" s="2">
        <v>1</v>
      </c>
      <c r="G72" s="2">
        <v>280</v>
      </c>
      <c r="H72" s="2"/>
      <c r="I72" s="2">
        <v>193.2</v>
      </c>
    </row>
    <row r="73" spans="2:9" x14ac:dyDescent="0.35">
      <c r="B73" s="3" t="s">
        <v>85</v>
      </c>
      <c r="C73" s="3" t="s">
        <v>97</v>
      </c>
      <c r="D73" s="3"/>
      <c r="E73" s="3" t="s">
        <v>64</v>
      </c>
      <c r="F73" s="3">
        <v>1</v>
      </c>
      <c r="G73" s="3">
        <v>29296.162499999991</v>
      </c>
      <c r="H73" s="3"/>
      <c r="I73" s="3">
        <v>21386.198625000001</v>
      </c>
    </row>
    <row r="74" spans="2:9" x14ac:dyDescent="0.35">
      <c r="B74" s="2" t="s">
        <v>85</v>
      </c>
      <c r="C74" s="2" t="s">
        <v>97</v>
      </c>
      <c r="D74" s="2"/>
      <c r="E74" s="2" t="s">
        <v>73</v>
      </c>
      <c r="F74" s="2">
        <v>4</v>
      </c>
      <c r="G74" s="2">
        <v>330000</v>
      </c>
      <c r="H74" s="2"/>
      <c r="I74" s="2">
        <v>304865.66765909089</v>
      </c>
    </row>
    <row r="75" spans="2:9" x14ac:dyDescent="0.35">
      <c r="B75" s="3" t="s">
        <v>116</v>
      </c>
      <c r="C75" s="3" t="s">
        <v>96</v>
      </c>
      <c r="D75" s="3" t="s">
        <v>55</v>
      </c>
      <c r="E75" s="3" t="s">
        <v>71</v>
      </c>
      <c r="F75" s="3">
        <v>1</v>
      </c>
      <c r="G75" s="3">
        <v>13440</v>
      </c>
      <c r="H75" s="3"/>
      <c r="I75" s="3">
        <v>9273.5999999999985</v>
      </c>
    </row>
    <row r="76" spans="2:9" x14ac:dyDescent="0.35">
      <c r="B76" s="2" t="s">
        <v>116</v>
      </c>
      <c r="C76" s="2" t="s">
        <v>96</v>
      </c>
      <c r="D76" s="2" t="s">
        <v>54</v>
      </c>
      <c r="E76" s="2" t="s">
        <v>71</v>
      </c>
      <c r="F76" s="2">
        <v>2</v>
      </c>
      <c r="G76" s="2">
        <v>11273.46</v>
      </c>
      <c r="H76" s="2"/>
      <c r="I76" s="2">
        <v>8813.7959999999985</v>
      </c>
    </row>
    <row r="77" spans="2:9" x14ac:dyDescent="0.35">
      <c r="B77" s="3" t="s">
        <v>116</v>
      </c>
      <c r="C77" s="3" t="s">
        <v>97</v>
      </c>
      <c r="D77" s="3"/>
      <c r="E77" s="3" t="s">
        <v>64</v>
      </c>
      <c r="F77" s="3">
        <v>2</v>
      </c>
      <c r="G77" s="3">
        <v>91528.659182879375</v>
      </c>
      <c r="H77" s="3"/>
      <c r="I77" s="3">
        <v>59514.286506501288</v>
      </c>
    </row>
    <row r="78" spans="2:9" x14ac:dyDescent="0.35">
      <c r="B78" s="2" t="s">
        <v>116</v>
      </c>
      <c r="C78" s="2" t="s">
        <v>97</v>
      </c>
      <c r="D78" s="2"/>
      <c r="E78" s="2" t="s">
        <v>73</v>
      </c>
      <c r="F78" s="2">
        <v>1</v>
      </c>
      <c r="G78" s="2">
        <v>70761.000209999998</v>
      </c>
      <c r="H78" s="2"/>
      <c r="I78" s="2">
        <v>55322.236527818182</v>
      </c>
    </row>
    <row r="79" spans="2:9" x14ac:dyDescent="0.35">
      <c r="B79" s="3" t="s">
        <v>116</v>
      </c>
      <c r="C79" s="3" t="s">
        <v>97</v>
      </c>
      <c r="D79" s="3"/>
      <c r="E79" s="3" t="s">
        <v>140</v>
      </c>
      <c r="F79" s="3">
        <v>1</v>
      </c>
      <c r="G79" s="3">
        <v>2102.4</v>
      </c>
      <c r="H79" s="3"/>
      <c r="I79" s="3">
        <v>1639.8720000000001</v>
      </c>
    </row>
    <row r="80" spans="2:9" x14ac:dyDescent="0.35">
      <c r="B80" s="2" t="s">
        <v>116</v>
      </c>
      <c r="C80" s="2" t="s">
        <v>97</v>
      </c>
      <c r="D80" s="2"/>
      <c r="E80" s="2" t="s">
        <v>71</v>
      </c>
      <c r="F80" s="2">
        <v>1</v>
      </c>
      <c r="G80" s="2">
        <v>68514.588000000003</v>
      </c>
      <c r="H80" s="2"/>
      <c r="I80" s="2">
        <v>53441.378640000003</v>
      </c>
    </row>
    <row r="81" spans="2:9" x14ac:dyDescent="0.35">
      <c r="B81" s="3" t="s">
        <v>119</v>
      </c>
      <c r="C81" s="3" t="s">
        <v>96</v>
      </c>
      <c r="D81" s="3" t="s">
        <v>55</v>
      </c>
      <c r="E81" s="3" t="s">
        <v>71</v>
      </c>
      <c r="F81" s="3">
        <v>1</v>
      </c>
      <c r="G81" s="3">
        <v>308</v>
      </c>
      <c r="H81" s="3"/>
      <c r="I81" s="3">
        <v>212.52</v>
      </c>
    </row>
    <row r="82" spans="2:9" x14ac:dyDescent="0.35">
      <c r="B82" s="2" t="s">
        <v>119</v>
      </c>
      <c r="C82" s="2" t="s">
        <v>97</v>
      </c>
      <c r="D82" s="2"/>
      <c r="E82" s="2" t="s">
        <v>73</v>
      </c>
      <c r="F82" s="2">
        <v>1</v>
      </c>
      <c r="G82" s="2">
        <v>9564.8071149999996</v>
      </c>
      <c r="H82" s="2"/>
      <c r="I82" s="2">
        <v>7651.8456919999999</v>
      </c>
    </row>
    <row r="83" spans="2:9" x14ac:dyDescent="0.35">
      <c r="B83" s="3" t="s">
        <v>81</v>
      </c>
      <c r="C83" s="3" t="s">
        <v>96</v>
      </c>
      <c r="D83" s="3" t="s">
        <v>55</v>
      </c>
      <c r="E83" s="3" t="s">
        <v>140</v>
      </c>
      <c r="F83" s="3">
        <v>3</v>
      </c>
      <c r="G83" s="3">
        <v>1932</v>
      </c>
      <c r="H83" s="3"/>
      <c r="I83" s="3">
        <v>1333.08</v>
      </c>
    </row>
    <row r="84" spans="2:9" x14ac:dyDescent="0.35">
      <c r="B84" s="2" t="s">
        <v>81</v>
      </c>
      <c r="C84" s="2" t="s">
        <v>96</v>
      </c>
      <c r="D84" s="2" t="s">
        <v>55</v>
      </c>
      <c r="E84" s="2" t="s">
        <v>71</v>
      </c>
      <c r="F84" s="2">
        <v>4</v>
      </c>
      <c r="G84" s="2">
        <v>7504</v>
      </c>
      <c r="H84" s="2"/>
      <c r="I84" s="2">
        <v>5177.76</v>
      </c>
    </row>
    <row r="85" spans="2:9" x14ac:dyDescent="0.35">
      <c r="B85" s="3" t="s">
        <v>81</v>
      </c>
      <c r="C85" s="3" t="s">
        <v>96</v>
      </c>
      <c r="D85" s="3" t="s">
        <v>54</v>
      </c>
      <c r="E85" s="3" t="s">
        <v>71</v>
      </c>
      <c r="F85" s="3">
        <v>3</v>
      </c>
      <c r="G85" s="3">
        <v>20753.415000000001</v>
      </c>
      <c r="H85" s="3"/>
      <c r="I85" s="3">
        <v>15223.79829431438</v>
      </c>
    </row>
    <row r="86" spans="2:9" x14ac:dyDescent="0.35">
      <c r="B86" s="2" t="s">
        <v>81</v>
      </c>
      <c r="C86" s="2" t="s">
        <v>96</v>
      </c>
      <c r="D86" s="2" t="s">
        <v>56</v>
      </c>
      <c r="E86" s="2" t="s">
        <v>140</v>
      </c>
      <c r="F86" s="2">
        <v>1</v>
      </c>
      <c r="G86" s="2">
        <v>631.44000000000017</v>
      </c>
      <c r="H86" s="2"/>
      <c r="I86" s="2">
        <v>492.52320000000009</v>
      </c>
    </row>
    <row r="87" spans="2:9" x14ac:dyDescent="0.35">
      <c r="B87" s="3" t="s">
        <v>81</v>
      </c>
      <c r="C87" s="3" t="s">
        <v>96</v>
      </c>
      <c r="D87" s="3" t="s">
        <v>57</v>
      </c>
      <c r="E87" s="3" t="s">
        <v>73</v>
      </c>
      <c r="F87" s="3">
        <v>1</v>
      </c>
      <c r="G87" s="3">
        <v>11767.91</v>
      </c>
      <c r="H87" s="3"/>
      <c r="I87" s="3">
        <v>8632.4245039018952</v>
      </c>
    </row>
    <row r="88" spans="2:9" x14ac:dyDescent="0.35">
      <c r="B88" s="2" t="s">
        <v>81</v>
      </c>
      <c r="C88" s="2" t="s">
        <v>97</v>
      </c>
      <c r="D88" s="2"/>
      <c r="E88" s="2" t="s">
        <v>64</v>
      </c>
      <c r="F88" s="2">
        <v>1</v>
      </c>
      <c r="G88" s="2">
        <v>106531.5</v>
      </c>
      <c r="H88" s="2"/>
      <c r="I88" s="2">
        <v>77767.994999999995</v>
      </c>
    </row>
    <row r="89" spans="2:9" x14ac:dyDescent="0.35">
      <c r="B89" s="3" t="s">
        <v>81</v>
      </c>
      <c r="C89" s="3" t="s">
        <v>97</v>
      </c>
      <c r="D89" s="3"/>
      <c r="E89" s="3" t="s">
        <v>73</v>
      </c>
      <c r="F89" s="3">
        <v>12</v>
      </c>
      <c r="G89" s="3">
        <v>534358.62325873482</v>
      </c>
      <c r="H89" s="3"/>
      <c r="I89" s="3">
        <v>391982.13389548223</v>
      </c>
    </row>
    <row r="90" spans="2:9" x14ac:dyDescent="0.35">
      <c r="B90" s="2" t="s">
        <v>81</v>
      </c>
      <c r="C90" s="2" t="s">
        <v>97</v>
      </c>
      <c r="D90" s="2"/>
      <c r="E90" s="2" t="s">
        <v>140</v>
      </c>
      <c r="F90" s="2">
        <v>8</v>
      </c>
      <c r="G90" s="2">
        <v>7498.4427637420431</v>
      </c>
      <c r="H90" s="2"/>
      <c r="I90" s="2">
        <v>5848.7853557187937</v>
      </c>
    </row>
    <row r="91" spans="2:9" x14ac:dyDescent="0.35">
      <c r="B91" s="3" t="s">
        <v>81</v>
      </c>
      <c r="C91" s="3" t="s">
        <v>97</v>
      </c>
      <c r="D91" s="3"/>
      <c r="E91" s="3" t="s">
        <v>73</v>
      </c>
      <c r="F91" s="3">
        <v>5</v>
      </c>
      <c r="G91" s="3">
        <v>136634.8076824341</v>
      </c>
      <c r="H91" s="3"/>
      <c r="I91" s="3">
        <v>100229.3238071813</v>
      </c>
    </row>
    <row r="92" spans="2:9" x14ac:dyDescent="0.35">
      <c r="B92" s="2" t="s">
        <v>81</v>
      </c>
      <c r="C92" s="2" t="s">
        <v>99</v>
      </c>
      <c r="D92" s="2"/>
      <c r="E92" s="2" t="s">
        <v>140</v>
      </c>
      <c r="F92" s="2">
        <v>1</v>
      </c>
      <c r="G92" s="2">
        <v>1181.8497578662459</v>
      </c>
      <c r="H92" s="2"/>
      <c r="I92" s="2">
        <v>921.84281113567204</v>
      </c>
    </row>
    <row r="93" spans="2:9" x14ac:dyDescent="0.35">
      <c r="B93" s="3" t="s">
        <v>115</v>
      </c>
      <c r="C93" s="3" t="s">
        <v>97</v>
      </c>
      <c r="D93" s="3"/>
      <c r="E93" s="3" t="s">
        <v>64</v>
      </c>
      <c r="F93" s="3">
        <v>1</v>
      </c>
      <c r="G93" s="3">
        <v>198326.14249999999</v>
      </c>
      <c r="H93" s="3"/>
      <c r="I93" s="3">
        <v>96518.722683333326</v>
      </c>
    </row>
    <row r="94" spans="2:9" x14ac:dyDescent="0.35">
      <c r="B94" s="2" t="s">
        <v>115</v>
      </c>
      <c r="C94" s="2" t="s">
        <v>97</v>
      </c>
      <c r="D94" s="2"/>
      <c r="E94" s="2" t="s">
        <v>73</v>
      </c>
      <c r="F94" s="2">
        <v>1</v>
      </c>
      <c r="G94" s="2">
        <v>68608.320000000007</v>
      </c>
      <c r="H94" s="2"/>
      <c r="I94" s="2">
        <v>47168.22</v>
      </c>
    </row>
    <row r="95" spans="2:9" x14ac:dyDescent="0.35">
      <c r="B95" s="3" t="s">
        <v>86</v>
      </c>
      <c r="C95" s="3" t="s">
        <v>96</v>
      </c>
      <c r="D95" s="3" t="s">
        <v>55</v>
      </c>
      <c r="E95" s="3" t="s">
        <v>140</v>
      </c>
      <c r="F95" s="3">
        <v>2</v>
      </c>
      <c r="G95" s="3">
        <v>5880</v>
      </c>
      <c r="H95" s="3"/>
      <c r="I95" s="3">
        <v>4057.2</v>
      </c>
    </row>
    <row r="96" spans="2:9" x14ac:dyDescent="0.35">
      <c r="B96" s="2" t="s">
        <v>86</v>
      </c>
      <c r="C96" s="2" t="s">
        <v>96</v>
      </c>
      <c r="D96" s="2" t="s">
        <v>55</v>
      </c>
      <c r="E96" s="2" t="s">
        <v>140</v>
      </c>
      <c r="F96" s="2">
        <v>1</v>
      </c>
      <c r="G96" s="2">
        <v>17836</v>
      </c>
      <c r="H96" s="2"/>
      <c r="I96" s="2">
        <v>12306.84</v>
      </c>
    </row>
    <row r="97" spans="2:9" x14ac:dyDescent="0.35">
      <c r="B97" s="3" t="s">
        <v>86</v>
      </c>
      <c r="C97" s="3" t="s">
        <v>96</v>
      </c>
      <c r="D97" s="3" t="s">
        <v>54</v>
      </c>
      <c r="E97" s="3" t="s">
        <v>71</v>
      </c>
      <c r="F97" s="3">
        <v>1</v>
      </c>
      <c r="G97" s="3">
        <v>31172.825000000001</v>
      </c>
      <c r="H97" s="3"/>
      <c r="I97" s="3">
        <v>25561.716499999999</v>
      </c>
    </row>
    <row r="98" spans="2:9" x14ac:dyDescent="0.35">
      <c r="B98" s="2" t="s">
        <v>86</v>
      </c>
      <c r="C98" s="2" t="s">
        <v>96</v>
      </c>
      <c r="D98" s="2" t="s">
        <v>54</v>
      </c>
      <c r="E98" s="2" t="s">
        <v>73</v>
      </c>
      <c r="F98" s="2">
        <v>2</v>
      </c>
      <c r="G98" s="2">
        <v>38961.760999999999</v>
      </c>
      <c r="H98" s="2"/>
      <c r="I98" s="2">
        <v>35445.469918614021</v>
      </c>
    </row>
    <row r="99" spans="2:9" x14ac:dyDescent="0.35">
      <c r="B99" s="3" t="s">
        <v>86</v>
      </c>
      <c r="C99" s="3" t="s">
        <v>96</v>
      </c>
      <c r="D99" s="3" t="s">
        <v>57</v>
      </c>
      <c r="E99" s="3" t="s">
        <v>71</v>
      </c>
      <c r="F99" s="3">
        <v>3</v>
      </c>
      <c r="G99" s="3">
        <v>30203.439999999999</v>
      </c>
      <c r="H99" s="3"/>
      <c r="I99" s="3">
        <v>28364.901880321089</v>
      </c>
    </row>
    <row r="100" spans="2:9" x14ac:dyDescent="0.35">
      <c r="B100" s="2" t="s">
        <v>86</v>
      </c>
      <c r="C100" s="2" t="s">
        <v>96</v>
      </c>
      <c r="D100" s="2" t="s">
        <v>57</v>
      </c>
      <c r="E100" s="2" t="s">
        <v>73</v>
      </c>
      <c r="F100" s="2">
        <v>3</v>
      </c>
      <c r="G100" s="2">
        <v>36580</v>
      </c>
      <c r="H100" s="2"/>
      <c r="I100" s="2">
        <v>27549.494714300541</v>
      </c>
    </row>
    <row r="101" spans="2:9" x14ac:dyDescent="0.35">
      <c r="B101" s="3" t="s">
        <v>86</v>
      </c>
      <c r="C101" s="3" t="s">
        <v>97</v>
      </c>
      <c r="D101" s="3"/>
      <c r="E101" s="3" t="s">
        <v>64</v>
      </c>
      <c r="F101" s="3">
        <v>2</v>
      </c>
      <c r="G101" s="3">
        <v>533367.71</v>
      </c>
      <c r="H101" s="3"/>
      <c r="I101" s="3">
        <v>261473.28096666661</v>
      </c>
    </row>
    <row r="102" spans="2:9" x14ac:dyDescent="0.35">
      <c r="B102" s="2" t="s">
        <v>86</v>
      </c>
      <c r="C102" s="2" t="s">
        <v>97</v>
      </c>
      <c r="D102" s="2"/>
      <c r="E102" s="2" t="s">
        <v>68</v>
      </c>
      <c r="F102" s="2">
        <v>1</v>
      </c>
      <c r="G102" s="2">
        <v>60984</v>
      </c>
      <c r="H102" s="2"/>
      <c r="I102" s="2">
        <v>20742.867921059209</v>
      </c>
    </row>
    <row r="103" spans="2:9" x14ac:dyDescent="0.35">
      <c r="B103" s="3" t="s">
        <v>86</v>
      </c>
      <c r="C103" s="3" t="s">
        <v>97</v>
      </c>
      <c r="D103" s="3"/>
      <c r="E103" s="3" t="s">
        <v>71</v>
      </c>
      <c r="F103" s="3">
        <v>1</v>
      </c>
      <c r="G103" s="3">
        <v>560.64</v>
      </c>
      <c r="H103" s="3"/>
      <c r="I103" s="3">
        <v>437.29919999999998</v>
      </c>
    </row>
    <row r="104" spans="2:9" x14ac:dyDescent="0.35">
      <c r="B104" s="2" t="s">
        <v>86</v>
      </c>
      <c r="C104" s="2" t="s">
        <v>97</v>
      </c>
      <c r="D104" s="2"/>
      <c r="E104" s="2" t="s">
        <v>73</v>
      </c>
      <c r="F104" s="2">
        <v>4</v>
      </c>
      <c r="G104" s="2">
        <v>384703</v>
      </c>
      <c r="H104" s="2"/>
      <c r="I104" s="2">
        <v>332210.92885614198</v>
      </c>
    </row>
    <row r="105" spans="2:9" x14ac:dyDescent="0.35">
      <c r="B105" s="3" t="s">
        <v>86</v>
      </c>
      <c r="C105" s="3" t="s">
        <v>97</v>
      </c>
      <c r="D105" s="3"/>
      <c r="E105" s="3" t="s">
        <v>140</v>
      </c>
      <c r="F105" s="3">
        <v>2</v>
      </c>
      <c r="G105" s="3">
        <v>17791.454880000001</v>
      </c>
      <c r="H105" s="3"/>
      <c r="I105" s="3">
        <v>13877.3348064</v>
      </c>
    </row>
    <row r="106" spans="2:9" x14ac:dyDescent="0.35">
      <c r="B106" s="2" t="s">
        <v>86</v>
      </c>
      <c r="C106" s="2" t="s">
        <v>97</v>
      </c>
      <c r="D106" s="2"/>
      <c r="E106" s="2" t="s">
        <v>71</v>
      </c>
      <c r="F106" s="2">
        <v>5</v>
      </c>
      <c r="G106" s="2">
        <v>235780</v>
      </c>
      <c r="H106" s="2"/>
      <c r="I106" s="2">
        <v>185677.75200000001</v>
      </c>
    </row>
    <row r="107" spans="2:9" x14ac:dyDescent="0.35">
      <c r="B107" s="3" t="s">
        <v>86</v>
      </c>
      <c r="C107" s="3" t="s">
        <v>97</v>
      </c>
      <c r="D107" s="3"/>
      <c r="E107" s="3" t="s">
        <v>73</v>
      </c>
      <c r="F107" s="3">
        <v>2</v>
      </c>
      <c r="G107" s="3">
        <v>24980.965</v>
      </c>
      <c r="H107" s="3"/>
      <c r="I107" s="3">
        <v>22726.437941176471</v>
      </c>
    </row>
    <row r="108" spans="2:9" x14ac:dyDescent="0.35">
      <c r="B108" s="3" t="s">
        <v>86</v>
      </c>
      <c r="C108" s="3" t="s">
        <v>99</v>
      </c>
      <c r="D108" s="3"/>
      <c r="E108" s="3" t="s">
        <v>134</v>
      </c>
      <c r="F108" s="3">
        <v>1</v>
      </c>
      <c r="G108" s="3">
        <v>4746</v>
      </c>
      <c r="H108" s="3"/>
      <c r="I108" s="3">
        <v>4318.8600000000006</v>
      </c>
    </row>
    <row r="109" spans="2:9" x14ac:dyDescent="0.35">
      <c r="B109" s="2" t="s">
        <v>126</v>
      </c>
      <c r="C109" s="2" t="s">
        <v>96</v>
      </c>
      <c r="D109" s="2" t="s">
        <v>55</v>
      </c>
      <c r="E109" s="2" t="s">
        <v>140</v>
      </c>
      <c r="F109" s="2">
        <v>2</v>
      </c>
      <c r="G109" s="2">
        <v>9128</v>
      </c>
      <c r="H109" s="2"/>
      <c r="I109" s="2">
        <v>6298.32</v>
      </c>
    </row>
    <row r="110" spans="2:9" x14ac:dyDescent="0.35">
      <c r="B110" s="3" t="s">
        <v>126</v>
      </c>
      <c r="C110" s="3" t="s">
        <v>96</v>
      </c>
      <c r="D110" s="3" t="s">
        <v>55</v>
      </c>
      <c r="E110" s="3" t="s">
        <v>71</v>
      </c>
      <c r="F110" s="3">
        <v>1</v>
      </c>
      <c r="G110" s="3">
        <v>1120</v>
      </c>
      <c r="H110" s="3"/>
      <c r="I110" s="3">
        <v>772.8</v>
      </c>
    </row>
    <row r="111" spans="2:9" x14ac:dyDescent="0.35">
      <c r="B111" s="2" t="s">
        <v>126</v>
      </c>
      <c r="C111" s="2" t="s">
        <v>96</v>
      </c>
      <c r="D111" s="2" t="s">
        <v>54</v>
      </c>
      <c r="E111" s="2" t="s">
        <v>73</v>
      </c>
      <c r="F111" s="2">
        <v>1</v>
      </c>
      <c r="G111" s="2">
        <v>10248.6</v>
      </c>
      <c r="H111" s="2"/>
      <c r="I111" s="2">
        <v>6892.8637168141586</v>
      </c>
    </row>
    <row r="112" spans="2:9" x14ac:dyDescent="0.35">
      <c r="B112" s="3" t="s">
        <v>126</v>
      </c>
      <c r="C112" s="3" t="s">
        <v>97</v>
      </c>
      <c r="D112" s="3"/>
      <c r="E112" s="3" t="s">
        <v>64</v>
      </c>
      <c r="F112" s="3">
        <v>1</v>
      </c>
      <c r="G112" s="3">
        <v>88776.25</v>
      </c>
      <c r="H112" s="3"/>
      <c r="I112" s="3">
        <v>64806.662499999999</v>
      </c>
    </row>
    <row r="113" spans="2:9" x14ac:dyDescent="0.35">
      <c r="B113" s="2" t="s">
        <v>126</v>
      </c>
      <c r="C113" s="2" t="s">
        <v>97</v>
      </c>
      <c r="D113" s="2"/>
      <c r="E113" s="2" t="s">
        <v>68</v>
      </c>
      <c r="F113" s="2">
        <v>1</v>
      </c>
      <c r="G113" s="2">
        <v>124740</v>
      </c>
      <c r="H113" s="2"/>
      <c r="I113" s="2">
        <v>42428.593474893831</v>
      </c>
    </row>
    <row r="114" spans="2:9" x14ac:dyDescent="0.35">
      <c r="B114" s="3" t="s">
        <v>126</v>
      </c>
      <c r="C114" s="3" t="s">
        <v>97</v>
      </c>
      <c r="D114" s="3"/>
      <c r="E114" s="3" t="s">
        <v>71</v>
      </c>
      <c r="F114" s="3">
        <v>1</v>
      </c>
      <c r="G114" s="3">
        <v>1577.9192334017789</v>
      </c>
      <c r="H114" s="3"/>
      <c r="I114" s="3">
        <v>1230.7770020533881</v>
      </c>
    </row>
    <row r="115" spans="2:9" x14ac:dyDescent="0.35">
      <c r="B115" s="2" t="s">
        <v>126</v>
      </c>
      <c r="C115" s="2" t="s">
        <v>97</v>
      </c>
      <c r="D115" s="2"/>
      <c r="E115" s="2" t="s">
        <v>73</v>
      </c>
      <c r="F115" s="2">
        <v>1</v>
      </c>
      <c r="G115" s="2">
        <v>50936.170212765952</v>
      </c>
      <c r="H115" s="2"/>
      <c r="I115" s="2">
        <v>34257.955187347012</v>
      </c>
    </row>
    <row r="116" spans="2:9" x14ac:dyDescent="0.35">
      <c r="B116" s="3" t="s">
        <v>79</v>
      </c>
      <c r="C116" s="3" t="s">
        <v>96</v>
      </c>
      <c r="D116" s="3" t="s">
        <v>55</v>
      </c>
      <c r="E116" s="3" t="s">
        <v>140</v>
      </c>
      <c r="F116" s="3">
        <v>1</v>
      </c>
      <c r="G116" s="3">
        <v>5208</v>
      </c>
      <c r="H116" s="3"/>
      <c r="I116" s="3">
        <v>3593.52</v>
      </c>
    </row>
    <row r="117" spans="2:9" x14ac:dyDescent="0.35">
      <c r="B117" s="2" t="s">
        <v>79</v>
      </c>
      <c r="C117" s="2" t="s">
        <v>96</v>
      </c>
      <c r="D117" s="2" t="s">
        <v>55</v>
      </c>
      <c r="E117" s="2" t="s">
        <v>71</v>
      </c>
      <c r="F117" s="2">
        <v>2</v>
      </c>
      <c r="G117" s="2">
        <v>5985.0159999999996</v>
      </c>
      <c r="H117" s="2"/>
      <c r="I117" s="2">
        <v>4129.66104</v>
      </c>
    </row>
    <row r="118" spans="2:9" x14ac:dyDescent="0.35">
      <c r="B118" s="3" t="s">
        <v>79</v>
      </c>
      <c r="C118" s="3" t="s">
        <v>96</v>
      </c>
      <c r="D118" s="3" t="s">
        <v>54</v>
      </c>
      <c r="E118" s="3" t="s">
        <v>73</v>
      </c>
      <c r="F118" s="3">
        <v>1</v>
      </c>
      <c r="G118" s="3">
        <v>11956.7</v>
      </c>
      <c r="H118" s="3"/>
      <c r="I118" s="3">
        <v>9804.4939999999988</v>
      </c>
    </row>
    <row r="119" spans="2:9" x14ac:dyDescent="0.35">
      <c r="B119" s="2" t="s">
        <v>79</v>
      </c>
      <c r="C119" s="2" t="s">
        <v>97</v>
      </c>
      <c r="D119" s="2"/>
      <c r="E119" s="2" t="s">
        <v>64</v>
      </c>
      <c r="F119" s="2">
        <v>6</v>
      </c>
      <c r="G119" s="2">
        <v>601694</v>
      </c>
      <c r="H119" s="2"/>
      <c r="I119" s="2">
        <v>374371.74871428573</v>
      </c>
    </row>
    <row r="120" spans="2:9" x14ac:dyDescent="0.35">
      <c r="B120" s="3" t="s">
        <v>79</v>
      </c>
      <c r="C120" s="3" t="s">
        <v>97</v>
      </c>
      <c r="D120" s="3"/>
      <c r="E120" s="3" t="s">
        <v>71</v>
      </c>
      <c r="F120" s="3">
        <v>3</v>
      </c>
      <c r="G120" s="3">
        <v>10879.92</v>
      </c>
      <c r="H120" s="3"/>
      <c r="I120" s="3">
        <v>8486.3376000000007</v>
      </c>
    </row>
    <row r="121" spans="2:9" x14ac:dyDescent="0.35">
      <c r="B121" s="2" t="s">
        <v>79</v>
      </c>
      <c r="C121" s="2" t="s">
        <v>97</v>
      </c>
      <c r="D121" s="2"/>
      <c r="E121" s="2" t="s">
        <v>73</v>
      </c>
      <c r="F121" s="2">
        <v>4</v>
      </c>
      <c r="G121" s="2">
        <v>459850</v>
      </c>
      <c r="H121" s="2"/>
      <c r="I121" s="2">
        <v>377076.9176164887</v>
      </c>
    </row>
    <row r="122" spans="2:9" x14ac:dyDescent="0.35">
      <c r="B122" s="3" t="s">
        <v>79</v>
      </c>
      <c r="C122" s="3" t="s">
        <v>97</v>
      </c>
      <c r="D122" s="3"/>
      <c r="E122" s="3" t="s">
        <v>140</v>
      </c>
      <c r="F122" s="3">
        <v>2</v>
      </c>
      <c r="G122" s="3">
        <v>7621.2</v>
      </c>
      <c r="H122" s="3"/>
      <c r="I122" s="3">
        <v>5944.5360000000001</v>
      </c>
    </row>
    <row r="123" spans="2:9" x14ac:dyDescent="0.35">
      <c r="B123" s="2" t="s">
        <v>79</v>
      </c>
      <c r="C123" s="2" t="s">
        <v>97</v>
      </c>
      <c r="D123" s="2"/>
      <c r="E123" s="2" t="s">
        <v>71</v>
      </c>
      <c r="F123" s="2">
        <v>1</v>
      </c>
      <c r="G123" s="2">
        <v>1576.8</v>
      </c>
      <c r="H123" s="2"/>
      <c r="I123" s="2">
        <v>1229.904</v>
      </c>
    </row>
    <row r="124" spans="2:9" x14ac:dyDescent="0.35">
      <c r="B124" s="3" t="s">
        <v>8</v>
      </c>
      <c r="C124" s="3" t="s">
        <v>96</v>
      </c>
      <c r="D124" s="3" t="s">
        <v>55</v>
      </c>
      <c r="E124" s="3" t="s">
        <v>140</v>
      </c>
      <c r="F124" s="3">
        <v>1</v>
      </c>
      <c r="G124" s="3">
        <v>3976</v>
      </c>
      <c r="H124" s="3"/>
      <c r="I124" s="3">
        <v>2743.44</v>
      </c>
    </row>
    <row r="125" spans="2:9" x14ac:dyDescent="0.35">
      <c r="B125" s="2" t="s">
        <v>8</v>
      </c>
      <c r="C125" s="2" t="s">
        <v>96</v>
      </c>
      <c r="D125" s="2" t="s">
        <v>54</v>
      </c>
      <c r="E125" s="2" t="s">
        <v>73</v>
      </c>
      <c r="F125" s="2">
        <v>1</v>
      </c>
      <c r="G125" s="2">
        <v>7003.21</v>
      </c>
      <c r="H125" s="2"/>
      <c r="I125" s="2">
        <v>6349.5770666666667</v>
      </c>
    </row>
    <row r="126" spans="2:9" x14ac:dyDescent="0.35">
      <c r="B126" s="3" t="s">
        <v>8</v>
      </c>
      <c r="C126" s="3" t="s">
        <v>96</v>
      </c>
      <c r="D126" s="3" t="s">
        <v>56</v>
      </c>
      <c r="E126" s="3" t="s">
        <v>71</v>
      </c>
      <c r="F126" s="3">
        <v>1</v>
      </c>
      <c r="G126" s="3">
        <v>947.16</v>
      </c>
      <c r="H126" s="3"/>
      <c r="I126" s="3">
        <v>738.78480000000002</v>
      </c>
    </row>
    <row r="127" spans="2:9" x14ac:dyDescent="0.35">
      <c r="B127" s="2" t="s">
        <v>8</v>
      </c>
      <c r="C127" s="2" t="s">
        <v>97</v>
      </c>
      <c r="D127" s="2"/>
      <c r="E127" s="2" t="s">
        <v>73</v>
      </c>
      <c r="F127" s="2">
        <v>1</v>
      </c>
      <c r="G127" s="2">
        <v>87600</v>
      </c>
      <c r="H127" s="2"/>
      <c r="I127" s="2">
        <v>87600</v>
      </c>
    </row>
    <row r="128" spans="2:9" x14ac:dyDescent="0.35">
      <c r="B128" s="3" t="s">
        <v>8</v>
      </c>
      <c r="C128" s="3" t="s">
        <v>97</v>
      </c>
      <c r="D128" s="3"/>
      <c r="E128" s="3" t="s">
        <v>71</v>
      </c>
      <c r="F128" s="3">
        <v>1</v>
      </c>
      <c r="G128" s="3">
        <v>11350</v>
      </c>
      <c r="H128" s="3"/>
      <c r="I128" s="3">
        <v>8853.0000000000018</v>
      </c>
    </row>
    <row r="129" spans="2:9" x14ac:dyDescent="0.35">
      <c r="B129" s="2" t="s">
        <v>113</v>
      </c>
      <c r="C129" s="2" t="s">
        <v>96</v>
      </c>
      <c r="D129" s="2" t="s">
        <v>55</v>
      </c>
      <c r="E129" s="2" t="s">
        <v>140</v>
      </c>
      <c r="F129" s="2">
        <v>2</v>
      </c>
      <c r="G129" s="2">
        <v>5656</v>
      </c>
      <c r="H129" s="2"/>
      <c r="I129" s="2">
        <v>3902.639999999999</v>
      </c>
    </row>
    <row r="130" spans="2:9" x14ac:dyDescent="0.35">
      <c r="B130" s="3" t="s">
        <v>113</v>
      </c>
      <c r="C130" s="3" t="s">
        <v>97</v>
      </c>
      <c r="D130" s="3"/>
      <c r="E130" s="3" t="s">
        <v>64</v>
      </c>
      <c r="F130" s="3">
        <v>1</v>
      </c>
      <c r="G130" s="3">
        <v>123221.435</v>
      </c>
      <c r="H130" s="3"/>
      <c r="I130" s="3">
        <v>44975.82377499999</v>
      </c>
    </row>
    <row r="131" spans="2:9" x14ac:dyDescent="0.35">
      <c r="B131" s="2" t="s">
        <v>113</v>
      </c>
      <c r="C131" s="2" t="s">
        <v>97</v>
      </c>
      <c r="D131" s="2"/>
      <c r="E131" s="2" t="s">
        <v>68</v>
      </c>
      <c r="F131" s="2">
        <v>1</v>
      </c>
      <c r="G131" s="2">
        <v>41735.925000000003</v>
      </c>
      <c r="H131" s="2"/>
      <c r="I131" s="2">
        <v>14195.9002334749</v>
      </c>
    </row>
    <row r="132" spans="2:9" x14ac:dyDescent="0.35">
      <c r="B132" s="3" t="s">
        <v>113</v>
      </c>
      <c r="C132" s="3" t="s">
        <v>97</v>
      </c>
      <c r="D132" s="3"/>
      <c r="E132" s="3" t="s">
        <v>73</v>
      </c>
      <c r="F132" s="3">
        <v>3</v>
      </c>
      <c r="G132" s="3">
        <v>76741.86671128434</v>
      </c>
      <c r="H132" s="3"/>
      <c r="I132" s="3">
        <v>71260.304803335472</v>
      </c>
    </row>
    <row r="133" spans="2:9" x14ac:dyDescent="0.35">
      <c r="B133" s="2" t="s">
        <v>121</v>
      </c>
      <c r="C133" s="2" t="s">
        <v>96</v>
      </c>
      <c r="D133" s="2" t="s">
        <v>55</v>
      </c>
      <c r="E133" s="2" t="s">
        <v>71</v>
      </c>
      <c r="F133" s="2">
        <v>1</v>
      </c>
      <c r="G133" s="2">
        <v>1955.3607118412051</v>
      </c>
      <c r="H133" s="2"/>
      <c r="I133" s="2">
        <v>1349.1988911704309</v>
      </c>
    </row>
    <row r="134" spans="2:9" x14ac:dyDescent="0.35">
      <c r="B134" s="3" t="s">
        <v>121</v>
      </c>
      <c r="C134" s="3" t="s">
        <v>96</v>
      </c>
      <c r="D134" s="3" t="s">
        <v>54</v>
      </c>
      <c r="E134" s="3" t="s">
        <v>73</v>
      </c>
      <c r="F134" s="3">
        <v>1</v>
      </c>
      <c r="G134" s="3">
        <v>3843.2249999999999</v>
      </c>
      <c r="H134" s="3"/>
      <c r="I134" s="3">
        <v>3402.1991803278688</v>
      </c>
    </row>
    <row r="135" spans="2:9" x14ac:dyDescent="0.35">
      <c r="B135" s="2" t="s">
        <v>121</v>
      </c>
      <c r="C135" s="2" t="s">
        <v>97</v>
      </c>
      <c r="D135" s="2"/>
      <c r="E135" s="2" t="s">
        <v>64</v>
      </c>
      <c r="F135" s="2">
        <v>1</v>
      </c>
      <c r="G135" s="2">
        <v>102980.45</v>
      </c>
      <c r="H135" s="2"/>
      <c r="I135" s="2">
        <v>8468.7469571428519</v>
      </c>
    </row>
    <row r="136" spans="2:9" x14ac:dyDescent="0.35">
      <c r="B136" s="3" t="s">
        <v>121</v>
      </c>
      <c r="C136" s="3" t="s">
        <v>97</v>
      </c>
      <c r="D136" s="3"/>
      <c r="E136" s="3" t="s">
        <v>71</v>
      </c>
      <c r="F136" s="3">
        <v>1</v>
      </c>
      <c r="G136" s="3">
        <v>308.78850102669401</v>
      </c>
      <c r="H136" s="3"/>
      <c r="I136" s="3">
        <v>240.85503080082131</v>
      </c>
    </row>
    <row r="137" spans="2:9" x14ac:dyDescent="0.35">
      <c r="B137" s="2" t="s">
        <v>121</v>
      </c>
      <c r="C137" s="2" t="s">
        <v>97</v>
      </c>
      <c r="D137" s="2"/>
      <c r="E137" s="2" t="s">
        <v>73</v>
      </c>
      <c r="F137" s="2">
        <v>1</v>
      </c>
      <c r="G137" s="2">
        <v>112103</v>
      </c>
      <c r="H137" s="2"/>
      <c r="I137" s="2">
        <v>91614.445248594595</v>
      </c>
    </row>
    <row r="138" spans="2:9" x14ac:dyDescent="0.35">
      <c r="B138" s="3" t="s">
        <v>121</v>
      </c>
      <c r="C138" s="3" t="s">
        <v>97</v>
      </c>
      <c r="D138" s="3"/>
      <c r="E138" s="3" t="s">
        <v>140</v>
      </c>
      <c r="F138" s="3">
        <v>1</v>
      </c>
      <c r="G138" s="3">
        <v>669.54140999315541</v>
      </c>
      <c r="H138" s="3"/>
      <c r="I138" s="3">
        <v>522.24229979466122</v>
      </c>
    </row>
    <row r="139" spans="2:9" x14ac:dyDescent="0.35">
      <c r="B139" s="2" t="s">
        <v>123</v>
      </c>
      <c r="C139" s="2" t="s">
        <v>96</v>
      </c>
      <c r="D139" s="2" t="s">
        <v>55</v>
      </c>
      <c r="E139" s="2" t="s">
        <v>140</v>
      </c>
      <c r="F139" s="2">
        <v>1</v>
      </c>
      <c r="G139" s="2">
        <v>448</v>
      </c>
      <c r="H139" s="2"/>
      <c r="I139" s="2">
        <v>309.12</v>
      </c>
    </row>
    <row r="140" spans="2:9" x14ac:dyDescent="0.35">
      <c r="B140" s="3" t="s">
        <v>123</v>
      </c>
      <c r="C140" s="3" t="s">
        <v>97</v>
      </c>
      <c r="D140" s="3"/>
      <c r="E140" s="3" t="s">
        <v>71</v>
      </c>
      <c r="F140" s="3">
        <v>1</v>
      </c>
      <c r="G140" s="3">
        <v>1971</v>
      </c>
      <c r="H140" s="3"/>
      <c r="I140" s="3">
        <v>1537.38</v>
      </c>
    </row>
    <row r="141" spans="2:9" x14ac:dyDescent="0.35">
      <c r="B141" s="2" t="s">
        <v>80</v>
      </c>
      <c r="C141" s="2" t="s">
        <v>96</v>
      </c>
      <c r="D141" s="2" t="s">
        <v>55</v>
      </c>
      <c r="E141" s="2" t="s">
        <v>140</v>
      </c>
      <c r="F141" s="2">
        <v>2</v>
      </c>
      <c r="G141" s="2">
        <v>1400</v>
      </c>
      <c r="H141" s="2"/>
      <c r="I141" s="2">
        <v>966</v>
      </c>
    </row>
    <row r="142" spans="2:9" x14ac:dyDescent="0.35">
      <c r="B142" s="3" t="s">
        <v>80</v>
      </c>
      <c r="C142" s="3" t="s">
        <v>96</v>
      </c>
      <c r="D142" s="3" t="s">
        <v>55</v>
      </c>
      <c r="E142" s="3" t="s">
        <v>71</v>
      </c>
      <c r="F142" s="3">
        <v>5</v>
      </c>
      <c r="G142" s="3">
        <v>10052</v>
      </c>
      <c r="H142" s="3"/>
      <c r="I142" s="3">
        <v>6935.8799999999992</v>
      </c>
    </row>
    <row r="143" spans="2:9" x14ac:dyDescent="0.35">
      <c r="B143" s="2" t="s">
        <v>80</v>
      </c>
      <c r="C143" s="2" t="s">
        <v>96</v>
      </c>
      <c r="D143" s="2" t="s">
        <v>54</v>
      </c>
      <c r="E143" s="2" t="s">
        <v>71</v>
      </c>
      <c r="F143" s="2">
        <v>1</v>
      </c>
      <c r="G143" s="2">
        <v>11529.674999999999</v>
      </c>
      <c r="H143" s="2"/>
      <c r="I143" s="2">
        <v>9225.1893620364535</v>
      </c>
    </row>
    <row r="144" spans="2:9" x14ac:dyDescent="0.35">
      <c r="B144" s="3" t="s">
        <v>80</v>
      </c>
      <c r="C144" s="3" t="s">
        <v>96</v>
      </c>
      <c r="D144" s="3" t="s">
        <v>54</v>
      </c>
      <c r="E144" s="3" t="s">
        <v>73</v>
      </c>
      <c r="F144" s="3">
        <v>2</v>
      </c>
      <c r="G144" s="3">
        <v>13733.124</v>
      </c>
      <c r="H144" s="3"/>
      <c r="I144" s="3">
        <v>10988.22555122564</v>
      </c>
    </row>
    <row r="145" spans="2:9" x14ac:dyDescent="0.35">
      <c r="B145" s="2" t="s">
        <v>80</v>
      </c>
      <c r="C145" s="2" t="s">
        <v>96</v>
      </c>
      <c r="D145" s="2" t="s">
        <v>56</v>
      </c>
      <c r="E145" s="2" t="s">
        <v>140</v>
      </c>
      <c r="F145" s="2">
        <v>1</v>
      </c>
      <c r="G145" s="2">
        <v>2367.9</v>
      </c>
      <c r="H145" s="2"/>
      <c r="I145" s="2">
        <v>1846.962</v>
      </c>
    </row>
    <row r="146" spans="2:9" x14ac:dyDescent="0.35">
      <c r="B146" s="3" t="s">
        <v>80</v>
      </c>
      <c r="C146" s="3" t="s">
        <v>96</v>
      </c>
      <c r="D146" s="3" t="s">
        <v>56</v>
      </c>
      <c r="E146" s="3" t="s">
        <v>71</v>
      </c>
      <c r="F146" s="3">
        <v>1</v>
      </c>
      <c r="G146" s="3">
        <v>229.69450000000001</v>
      </c>
      <c r="H146" s="3"/>
      <c r="I146" s="3">
        <v>179.16171</v>
      </c>
    </row>
    <row r="147" spans="2:9" x14ac:dyDescent="0.35">
      <c r="B147" s="2" t="s">
        <v>80</v>
      </c>
      <c r="C147" s="2" t="s">
        <v>96</v>
      </c>
      <c r="D147" s="2" t="s">
        <v>57</v>
      </c>
      <c r="E147" s="2" t="s">
        <v>73</v>
      </c>
      <c r="F147" s="2">
        <v>1</v>
      </c>
      <c r="G147" s="2">
        <v>8900.1</v>
      </c>
      <c r="H147" s="2"/>
      <c r="I147" s="2">
        <v>7878.7770491803276</v>
      </c>
    </row>
    <row r="148" spans="2:9" x14ac:dyDescent="0.35">
      <c r="B148" s="3" t="s">
        <v>80</v>
      </c>
      <c r="C148" s="3" t="s">
        <v>97</v>
      </c>
      <c r="D148" s="3"/>
      <c r="E148" s="3" t="s">
        <v>64</v>
      </c>
      <c r="F148" s="3">
        <v>3</v>
      </c>
      <c r="G148" s="3">
        <v>108129.4725</v>
      </c>
      <c r="H148" s="3"/>
      <c r="I148" s="3">
        <v>66298.560063571465</v>
      </c>
    </row>
    <row r="149" spans="2:9" x14ac:dyDescent="0.35">
      <c r="B149" s="2" t="s">
        <v>80</v>
      </c>
      <c r="C149" s="2" t="s">
        <v>97</v>
      </c>
      <c r="D149" s="2"/>
      <c r="E149" s="2" t="s">
        <v>73</v>
      </c>
      <c r="F149" s="2">
        <v>8</v>
      </c>
      <c r="G149" s="2">
        <v>468686</v>
      </c>
      <c r="H149" s="2"/>
      <c r="I149" s="2">
        <v>374076.21980456362</v>
      </c>
    </row>
    <row r="150" spans="2:9" x14ac:dyDescent="0.35">
      <c r="B150" s="3" t="s">
        <v>80</v>
      </c>
      <c r="C150" s="3" t="s">
        <v>97</v>
      </c>
      <c r="D150" s="3"/>
      <c r="E150" s="3" t="s">
        <v>140</v>
      </c>
      <c r="F150" s="3">
        <v>1</v>
      </c>
      <c r="G150" s="3">
        <v>43334.491121762359</v>
      </c>
      <c r="H150" s="3"/>
      <c r="I150" s="3">
        <v>33800.903074974638</v>
      </c>
    </row>
    <row r="151" spans="2:9" x14ac:dyDescent="0.35">
      <c r="B151" s="2" t="s">
        <v>80</v>
      </c>
      <c r="C151" s="2" t="s">
        <v>97</v>
      </c>
      <c r="D151" s="2"/>
      <c r="E151" s="2" t="s">
        <v>71</v>
      </c>
      <c r="F151" s="2">
        <v>2</v>
      </c>
      <c r="G151" s="2">
        <v>8863.8731839968459</v>
      </c>
      <c r="H151" s="2"/>
      <c r="I151" s="2">
        <v>6913.8210835175414</v>
      </c>
    </row>
    <row r="152" spans="2:9" x14ac:dyDescent="0.35">
      <c r="B152" s="3" t="s">
        <v>80</v>
      </c>
      <c r="C152" s="3" t="s">
        <v>97</v>
      </c>
      <c r="D152" s="3"/>
      <c r="E152" s="3" t="s">
        <v>73</v>
      </c>
      <c r="F152" s="3">
        <v>3</v>
      </c>
      <c r="G152" s="3">
        <v>115670.63450517091</v>
      </c>
      <c r="H152" s="3"/>
      <c r="I152" s="3">
        <v>92551.048224439088</v>
      </c>
    </row>
    <row r="153" spans="2:9" x14ac:dyDescent="0.35">
      <c r="B153" s="2" t="s">
        <v>112</v>
      </c>
      <c r="C153" s="2" t="s">
        <v>96</v>
      </c>
      <c r="D153" s="2" t="s">
        <v>55</v>
      </c>
      <c r="E153" s="2" t="s">
        <v>140</v>
      </c>
      <c r="F153" s="2">
        <v>1</v>
      </c>
      <c r="G153" s="2">
        <v>3444</v>
      </c>
      <c r="H153" s="2"/>
      <c r="I153" s="2">
        <v>2376.36</v>
      </c>
    </row>
    <row r="154" spans="2:9" x14ac:dyDescent="0.35">
      <c r="B154" s="3" t="s">
        <v>112</v>
      </c>
      <c r="C154" s="3" t="s">
        <v>96</v>
      </c>
      <c r="D154" s="3" t="s">
        <v>54</v>
      </c>
      <c r="E154" s="3" t="s">
        <v>71</v>
      </c>
      <c r="F154" s="3">
        <v>1</v>
      </c>
      <c r="G154" s="3">
        <v>10675.625</v>
      </c>
      <c r="H154" s="3"/>
      <c r="I154" s="3">
        <v>8676.8846365638765</v>
      </c>
    </row>
    <row r="155" spans="2:9" x14ac:dyDescent="0.35">
      <c r="B155" s="2" t="s">
        <v>112</v>
      </c>
      <c r="C155" s="2" t="s">
        <v>96</v>
      </c>
      <c r="D155" s="2" t="s">
        <v>56</v>
      </c>
      <c r="E155" s="2" t="s">
        <v>140</v>
      </c>
      <c r="F155" s="2">
        <v>1</v>
      </c>
      <c r="G155" s="2">
        <v>2697</v>
      </c>
      <c r="H155" s="2"/>
      <c r="I155" s="2">
        <v>2103.66</v>
      </c>
    </row>
    <row r="156" spans="2:9" x14ac:dyDescent="0.35">
      <c r="B156" s="3" t="s">
        <v>112</v>
      </c>
      <c r="C156" s="3" t="s">
        <v>96</v>
      </c>
      <c r="D156" s="3" t="s">
        <v>56</v>
      </c>
      <c r="E156" s="3" t="s">
        <v>71</v>
      </c>
      <c r="F156" s="3">
        <v>1</v>
      </c>
      <c r="G156" s="3">
        <v>26065.505312000001</v>
      </c>
      <c r="H156" s="3"/>
      <c r="I156" s="3">
        <v>20331.094143359998</v>
      </c>
    </row>
    <row r="157" spans="2:9" x14ac:dyDescent="0.35">
      <c r="B157" s="2" t="s">
        <v>112</v>
      </c>
      <c r="C157" s="2" t="s">
        <v>97</v>
      </c>
      <c r="D157" s="2"/>
      <c r="E157" s="2" t="s">
        <v>68</v>
      </c>
      <c r="F157" s="2">
        <v>3</v>
      </c>
      <c r="G157" s="2">
        <v>42307.65</v>
      </c>
      <c r="H157" s="2"/>
      <c r="I157" s="2">
        <v>14390.364620234821</v>
      </c>
    </row>
    <row r="158" spans="2:9" x14ac:dyDescent="0.35">
      <c r="B158" s="3" t="s">
        <v>112</v>
      </c>
      <c r="C158" s="3" t="s">
        <v>97</v>
      </c>
      <c r="D158" s="3"/>
      <c r="E158" s="3" t="s">
        <v>73</v>
      </c>
      <c r="F158" s="3">
        <v>4</v>
      </c>
      <c r="G158" s="3">
        <v>154804.46171428569</v>
      </c>
      <c r="H158" s="3"/>
      <c r="I158" s="3">
        <v>125821.24751667721</v>
      </c>
    </row>
    <row r="159" spans="2:9" x14ac:dyDescent="0.35">
      <c r="B159" s="2" t="s">
        <v>112</v>
      </c>
      <c r="C159" s="2" t="s">
        <v>97</v>
      </c>
      <c r="D159" s="2"/>
      <c r="E159" s="2" t="s">
        <v>140</v>
      </c>
      <c r="F159" s="2">
        <v>4</v>
      </c>
      <c r="G159" s="2">
        <v>682.18499999999995</v>
      </c>
      <c r="H159" s="2"/>
      <c r="I159" s="2">
        <v>532.10430000000008</v>
      </c>
    </row>
    <row r="160" spans="2:9" x14ac:dyDescent="0.35">
      <c r="B160" s="3" t="s">
        <v>125</v>
      </c>
      <c r="C160" s="3" t="s">
        <v>96</v>
      </c>
      <c r="D160" s="3" t="s">
        <v>55</v>
      </c>
      <c r="E160" s="3" t="s">
        <v>71</v>
      </c>
      <c r="F160" s="3">
        <v>1</v>
      </c>
      <c r="G160" s="3">
        <v>1316</v>
      </c>
      <c r="H160" s="3"/>
      <c r="I160" s="3">
        <v>908.04</v>
      </c>
    </row>
    <row r="161" spans="2:9" x14ac:dyDescent="0.35">
      <c r="B161" s="2" t="s">
        <v>125</v>
      </c>
      <c r="C161" s="2" t="s">
        <v>97</v>
      </c>
      <c r="D161" s="2"/>
      <c r="E161" s="2" t="s">
        <v>71</v>
      </c>
      <c r="F161" s="2">
        <v>2</v>
      </c>
      <c r="G161" s="2">
        <v>6772.5144</v>
      </c>
      <c r="H161" s="2"/>
      <c r="I161" s="2">
        <v>5282.561232</v>
      </c>
    </row>
    <row r="162" spans="2:9" x14ac:dyDescent="0.35">
      <c r="B162" s="3" t="s">
        <v>125</v>
      </c>
      <c r="C162" s="3" t="s">
        <v>97</v>
      </c>
      <c r="D162" s="3"/>
      <c r="E162" s="3" t="s">
        <v>73</v>
      </c>
      <c r="F162" s="3">
        <v>1</v>
      </c>
      <c r="G162" s="3">
        <v>13750</v>
      </c>
      <c r="H162" s="3"/>
      <c r="I162" s="3">
        <v>12334.558823529411</v>
      </c>
    </row>
    <row r="163" spans="2:9" x14ac:dyDescent="0.35">
      <c r="B163" s="2" t="s">
        <v>125</v>
      </c>
      <c r="C163" s="2" t="s">
        <v>97</v>
      </c>
      <c r="D163" s="2"/>
      <c r="E163" s="2" t="s">
        <v>140</v>
      </c>
      <c r="F163" s="2">
        <v>1</v>
      </c>
      <c r="G163" s="2">
        <v>600</v>
      </c>
      <c r="H163" s="2"/>
      <c r="I163" s="2">
        <v>468</v>
      </c>
    </row>
    <row r="164" spans="2:9" x14ac:dyDescent="0.35">
      <c r="B164" s="3" t="s">
        <v>82</v>
      </c>
      <c r="C164" s="3" t="s">
        <v>96</v>
      </c>
      <c r="D164" s="3" t="s">
        <v>55</v>
      </c>
      <c r="E164" s="3" t="s">
        <v>140</v>
      </c>
      <c r="F164" s="3">
        <v>2</v>
      </c>
      <c r="G164" s="3">
        <v>1428</v>
      </c>
      <c r="H164" s="3"/>
      <c r="I164" s="3">
        <v>985.31999999999994</v>
      </c>
    </row>
    <row r="165" spans="2:9" x14ac:dyDescent="0.35">
      <c r="B165" s="2" t="s">
        <v>82</v>
      </c>
      <c r="C165" s="2" t="s">
        <v>96</v>
      </c>
      <c r="D165" s="2" t="s">
        <v>55</v>
      </c>
      <c r="E165" s="2" t="s">
        <v>140</v>
      </c>
      <c r="F165" s="2">
        <v>1</v>
      </c>
      <c r="G165" s="2">
        <v>12040</v>
      </c>
      <c r="H165" s="2"/>
      <c r="I165" s="2">
        <v>8307.5999999999985</v>
      </c>
    </row>
    <row r="166" spans="2:9" x14ac:dyDescent="0.35">
      <c r="B166" s="3" t="s">
        <v>82</v>
      </c>
      <c r="C166" s="3" t="s">
        <v>96</v>
      </c>
      <c r="D166" s="3" t="s">
        <v>54</v>
      </c>
      <c r="E166" s="3" t="s">
        <v>71</v>
      </c>
      <c r="F166" s="3">
        <v>1</v>
      </c>
      <c r="G166" s="3">
        <v>13425.665999999999</v>
      </c>
      <c r="H166" s="3"/>
      <c r="I166" s="3">
        <v>0</v>
      </c>
    </row>
    <row r="167" spans="2:9" x14ac:dyDescent="0.35">
      <c r="B167" s="2" t="s">
        <v>82</v>
      </c>
      <c r="C167" s="2" t="s">
        <v>96</v>
      </c>
      <c r="D167" s="2" t="s">
        <v>54</v>
      </c>
      <c r="E167" s="2" t="s">
        <v>73</v>
      </c>
      <c r="F167" s="2">
        <v>2</v>
      </c>
      <c r="G167" s="2">
        <v>25109.07</v>
      </c>
      <c r="H167" s="2"/>
      <c r="I167" s="2">
        <v>20432.4806235012</v>
      </c>
    </row>
    <row r="168" spans="2:9" x14ac:dyDescent="0.35">
      <c r="B168" s="3" t="s">
        <v>82</v>
      </c>
      <c r="C168" s="3" t="s">
        <v>97</v>
      </c>
      <c r="D168" s="3"/>
      <c r="E168" s="3" t="s">
        <v>64</v>
      </c>
      <c r="F168" s="3">
        <v>3</v>
      </c>
      <c r="G168" s="3">
        <v>207736.42499999999</v>
      </c>
      <c r="H168" s="3"/>
      <c r="I168" s="3">
        <v>118380.17016666671</v>
      </c>
    </row>
    <row r="169" spans="2:9" x14ac:dyDescent="0.35">
      <c r="B169" s="2" t="s">
        <v>82</v>
      </c>
      <c r="C169" s="2" t="s">
        <v>97</v>
      </c>
      <c r="D169" s="2"/>
      <c r="E169" s="2" t="s">
        <v>71</v>
      </c>
      <c r="F169" s="2">
        <v>4</v>
      </c>
      <c r="G169" s="2">
        <v>54590.286599999992</v>
      </c>
      <c r="H169" s="2"/>
      <c r="I169" s="2">
        <v>42580.423547999999</v>
      </c>
    </row>
    <row r="170" spans="2:9" x14ac:dyDescent="0.35">
      <c r="B170" s="3" t="s">
        <v>82</v>
      </c>
      <c r="C170" s="3" t="s">
        <v>97</v>
      </c>
      <c r="D170" s="3"/>
      <c r="E170" s="3" t="s">
        <v>73</v>
      </c>
      <c r="F170" s="3">
        <v>7</v>
      </c>
      <c r="G170" s="3">
        <v>369575.4899328571</v>
      </c>
      <c r="H170" s="3"/>
      <c r="I170" s="3">
        <v>300741.68565279659</v>
      </c>
    </row>
    <row r="171" spans="2:9" x14ac:dyDescent="0.35">
      <c r="B171" s="2" t="s">
        <v>82</v>
      </c>
      <c r="C171" s="2" t="s">
        <v>97</v>
      </c>
      <c r="D171" s="2"/>
      <c r="E171" s="2" t="s">
        <v>140</v>
      </c>
      <c r="F171" s="2">
        <v>7</v>
      </c>
      <c r="G171" s="2">
        <v>5554.0998799999998</v>
      </c>
      <c r="H171" s="2"/>
      <c r="I171" s="2">
        <v>4332.1979063999997</v>
      </c>
    </row>
    <row r="172" spans="2:9" x14ac:dyDescent="0.35">
      <c r="B172" s="3" t="s">
        <v>82</v>
      </c>
      <c r="C172" s="3" t="s">
        <v>97</v>
      </c>
      <c r="D172" s="3"/>
      <c r="E172" s="3" t="s">
        <v>71</v>
      </c>
      <c r="F172" s="3">
        <v>5</v>
      </c>
      <c r="G172" s="3">
        <v>93094.787484047643</v>
      </c>
      <c r="H172" s="3"/>
      <c r="I172" s="3">
        <v>72613.934237557158</v>
      </c>
    </row>
    <row r="173" spans="2:9" x14ac:dyDescent="0.35">
      <c r="B173" s="2" t="s">
        <v>5</v>
      </c>
      <c r="C173" s="2" t="s">
        <v>100</v>
      </c>
      <c r="D173" s="2"/>
      <c r="E173" s="2" t="s">
        <v>135</v>
      </c>
      <c r="F173" s="2">
        <v>2</v>
      </c>
      <c r="G173" s="2">
        <v>173.54716981132071</v>
      </c>
      <c r="H173" s="2">
        <v>1.05</v>
      </c>
      <c r="I173" s="2">
        <v>118.0120754716981</v>
      </c>
    </row>
    <row r="174" spans="2:9" x14ac:dyDescent="0.35">
      <c r="B174" s="3" t="s">
        <v>5</v>
      </c>
      <c r="C174" s="3" t="s">
        <v>100</v>
      </c>
      <c r="D174" s="3"/>
      <c r="E174" s="3" t="s">
        <v>74</v>
      </c>
      <c r="F174" s="3">
        <v>1</v>
      </c>
      <c r="G174" s="3">
        <v>991.69811320754718</v>
      </c>
      <c r="H174" s="3">
        <v>6</v>
      </c>
      <c r="I174" s="3">
        <v>674.35471698113213</v>
      </c>
    </row>
    <row r="175" spans="2:9" x14ac:dyDescent="0.35">
      <c r="B175" s="2" t="s">
        <v>5</v>
      </c>
      <c r="C175" s="2" t="s">
        <v>100</v>
      </c>
      <c r="D175" s="2"/>
      <c r="E175" s="2" t="s">
        <v>72</v>
      </c>
      <c r="F175" s="2">
        <v>1</v>
      </c>
      <c r="G175" s="2">
        <v>33.056603773584897</v>
      </c>
      <c r="H175" s="2">
        <v>0.2</v>
      </c>
      <c r="I175" s="2">
        <v>22.478490566037731</v>
      </c>
    </row>
    <row r="176" spans="2:9" x14ac:dyDescent="0.35">
      <c r="B176" s="3" t="s">
        <v>84</v>
      </c>
      <c r="C176" s="3" t="s">
        <v>100</v>
      </c>
      <c r="D176" s="3"/>
      <c r="E176" s="3" t="s">
        <v>135</v>
      </c>
      <c r="F176" s="3">
        <v>4</v>
      </c>
      <c r="G176" s="3">
        <v>264.45283018867917</v>
      </c>
      <c r="H176" s="3">
        <v>1.6</v>
      </c>
      <c r="I176" s="3">
        <v>179.82792452830191</v>
      </c>
    </row>
    <row r="177" spans="2:9" x14ac:dyDescent="0.35">
      <c r="B177" s="2" t="s">
        <v>114</v>
      </c>
      <c r="C177" s="2" t="s">
        <v>100</v>
      </c>
      <c r="D177" s="2"/>
      <c r="E177" s="2" t="s">
        <v>66</v>
      </c>
      <c r="F177" s="2">
        <v>1</v>
      </c>
      <c r="G177" s="2">
        <v>41.320754716981128</v>
      </c>
      <c r="H177" s="2">
        <v>0.25</v>
      </c>
      <c r="I177" s="2">
        <v>28.098113207547168</v>
      </c>
    </row>
    <row r="178" spans="2:9" x14ac:dyDescent="0.35">
      <c r="B178" s="3" t="s">
        <v>114</v>
      </c>
      <c r="C178" s="3" t="s">
        <v>100</v>
      </c>
      <c r="D178" s="3"/>
      <c r="E178" s="3" t="s">
        <v>135</v>
      </c>
      <c r="F178" s="3">
        <v>4</v>
      </c>
      <c r="G178" s="3">
        <v>727.24528301886789</v>
      </c>
      <c r="H178" s="3">
        <v>4.4000000000000004</v>
      </c>
      <c r="I178" s="3">
        <v>494.52679245283019</v>
      </c>
    </row>
    <row r="179" spans="2:9" x14ac:dyDescent="0.35">
      <c r="B179" s="2" t="s">
        <v>114</v>
      </c>
      <c r="C179" s="2" t="s">
        <v>100</v>
      </c>
      <c r="D179" s="2"/>
      <c r="E179" s="2" t="s">
        <v>140</v>
      </c>
      <c r="F179" s="2">
        <v>1</v>
      </c>
      <c r="G179" s="2">
        <v>16.528301886792448</v>
      </c>
      <c r="H179" s="2">
        <v>0.1</v>
      </c>
      <c r="I179" s="2">
        <v>11.239245283018869</v>
      </c>
    </row>
    <row r="180" spans="2:9" x14ac:dyDescent="0.35">
      <c r="B180" s="3" t="s">
        <v>7</v>
      </c>
      <c r="C180" s="3" t="s">
        <v>100</v>
      </c>
      <c r="D180" s="3"/>
      <c r="E180" s="3" t="s">
        <v>71</v>
      </c>
      <c r="F180" s="3">
        <v>1</v>
      </c>
      <c r="G180" s="3">
        <v>24.79245283018868</v>
      </c>
      <c r="H180" s="3">
        <v>0.15</v>
      </c>
      <c r="I180" s="3">
        <v>16.858867924528301</v>
      </c>
    </row>
    <row r="181" spans="2:9" x14ac:dyDescent="0.35">
      <c r="B181" s="2" t="s">
        <v>124</v>
      </c>
      <c r="C181" s="2" t="s">
        <v>100</v>
      </c>
      <c r="D181" s="2"/>
      <c r="E181" s="2" t="s">
        <v>73</v>
      </c>
      <c r="F181" s="2">
        <v>1</v>
      </c>
      <c r="G181" s="2">
        <v>115.69811320754719</v>
      </c>
      <c r="H181" s="2">
        <v>0.7</v>
      </c>
      <c r="I181" s="2">
        <v>78.674716981132079</v>
      </c>
    </row>
    <row r="182" spans="2:9" x14ac:dyDescent="0.35">
      <c r="B182" s="3" t="s">
        <v>124</v>
      </c>
      <c r="C182" s="3" t="s">
        <v>100</v>
      </c>
      <c r="D182" s="3"/>
      <c r="E182" s="3" t="s">
        <v>140</v>
      </c>
      <c r="F182" s="3">
        <v>1</v>
      </c>
      <c r="G182" s="3">
        <v>1487.5471698113211</v>
      </c>
      <c r="H182" s="3">
        <v>9</v>
      </c>
      <c r="I182" s="3">
        <v>1011.532075471698</v>
      </c>
    </row>
    <row r="183" spans="2:9" x14ac:dyDescent="0.35">
      <c r="B183" s="2" t="s">
        <v>83</v>
      </c>
      <c r="C183" s="2" t="s">
        <v>100</v>
      </c>
      <c r="D183" s="2"/>
      <c r="E183" s="2" t="s">
        <v>65</v>
      </c>
      <c r="F183" s="2">
        <v>3</v>
      </c>
      <c r="G183" s="2">
        <v>330.56603773584908</v>
      </c>
      <c r="H183" s="2">
        <v>2</v>
      </c>
      <c r="I183" s="2">
        <v>224.7849056603774</v>
      </c>
    </row>
    <row r="184" spans="2:9" x14ac:dyDescent="0.35">
      <c r="B184" s="3" t="s">
        <v>83</v>
      </c>
      <c r="C184" s="3" t="s">
        <v>100</v>
      </c>
      <c r="D184" s="3"/>
      <c r="E184" s="3" t="s">
        <v>135</v>
      </c>
      <c r="F184" s="3">
        <v>4</v>
      </c>
      <c r="G184" s="3">
        <v>487.58490566037727</v>
      </c>
      <c r="H184" s="3">
        <v>2.95</v>
      </c>
      <c r="I184" s="3">
        <v>331.5577358490566</v>
      </c>
    </row>
    <row r="185" spans="2:9" x14ac:dyDescent="0.35">
      <c r="B185" s="2" t="s">
        <v>83</v>
      </c>
      <c r="C185" s="2" t="s">
        <v>100</v>
      </c>
      <c r="D185" s="2"/>
      <c r="E185" s="2" t="s">
        <v>140</v>
      </c>
      <c r="F185" s="2">
        <v>1</v>
      </c>
      <c r="G185" s="2">
        <v>165.28301886792451</v>
      </c>
      <c r="H185" s="2">
        <v>1</v>
      </c>
      <c r="I185" s="2">
        <v>112.3924528301887</v>
      </c>
    </row>
    <row r="186" spans="2:9" x14ac:dyDescent="0.35">
      <c r="B186" s="3" t="s">
        <v>78</v>
      </c>
      <c r="C186" s="3" t="s">
        <v>100</v>
      </c>
      <c r="D186" s="3"/>
      <c r="E186" s="3" t="s">
        <v>65</v>
      </c>
      <c r="F186" s="3">
        <v>4</v>
      </c>
      <c r="G186" s="3">
        <v>1942.075471698113</v>
      </c>
      <c r="H186" s="3">
        <v>11.75</v>
      </c>
      <c r="I186" s="3">
        <v>1320.6113207547171</v>
      </c>
    </row>
    <row r="187" spans="2:9" x14ac:dyDescent="0.35">
      <c r="B187" s="2" t="s">
        <v>78</v>
      </c>
      <c r="C187" s="2" t="s">
        <v>100</v>
      </c>
      <c r="D187" s="2"/>
      <c r="E187" s="2" t="s">
        <v>66</v>
      </c>
      <c r="F187" s="2">
        <v>3</v>
      </c>
      <c r="G187" s="2">
        <v>1578.4528301886789</v>
      </c>
      <c r="H187" s="2">
        <v>9.5500000000000007</v>
      </c>
      <c r="I187" s="2">
        <v>1073.347924528302</v>
      </c>
    </row>
    <row r="188" spans="2:9" x14ac:dyDescent="0.35">
      <c r="B188" s="3" t="s">
        <v>78</v>
      </c>
      <c r="C188" s="3" t="s">
        <v>100</v>
      </c>
      <c r="D188" s="3"/>
      <c r="E188" s="3" t="s">
        <v>135</v>
      </c>
      <c r="F188" s="3">
        <v>12</v>
      </c>
      <c r="G188" s="3">
        <v>2866.007547169811</v>
      </c>
      <c r="H188" s="3">
        <v>17.34</v>
      </c>
      <c r="I188" s="3">
        <v>1948.885132075472</v>
      </c>
    </row>
    <row r="189" spans="2:9" x14ac:dyDescent="0.35">
      <c r="B189" s="2" t="s">
        <v>78</v>
      </c>
      <c r="C189" s="2" t="s">
        <v>100</v>
      </c>
      <c r="D189" s="2"/>
      <c r="E189" s="2" t="s">
        <v>140</v>
      </c>
      <c r="F189" s="2">
        <v>2</v>
      </c>
      <c r="G189" s="2">
        <v>244.68498113207551</v>
      </c>
      <c r="H189" s="2">
        <v>1.4803999999999999</v>
      </c>
      <c r="I189" s="2">
        <v>166.38578716981141</v>
      </c>
    </row>
    <row r="190" spans="2:9" x14ac:dyDescent="0.35">
      <c r="B190" s="3" t="s">
        <v>78</v>
      </c>
      <c r="C190" s="3" t="s">
        <v>100</v>
      </c>
      <c r="D190" s="3"/>
      <c r="E190" s="3" t="s">
        <v>71</v>
      </c>
      <c r="F190" s="3">
        <v>3</v>
      </c>
      <c r="G190" s="3">
        <v>793.35849056603774</v>
      </c>
      <c r="H190" s="3">
        <v>4.8</v>
      </c>
      <c r="I190" s="3">
        <v>539.48377358490575</v>
      </c>
    </row>
    <row r="191" spans="2:9" x14ac:dyDescent="0.35">
      <c r="B191" s="2" t="s">
        <v>78</v>
      </c>
      <c r="C191" s="2" t="s">
        <v>100</v>
      </c>
      <c r="D191" s="2"/>
      <c r="E191" s="2" t="s">
        <v>72</v>
      </c>
      <c r="F191" s="2">
        <v>4</v>
      </c>
      <c r="G191" s="2">
        <v>101.6490566037736</v>
      </c>
      <c r="H191" s="2">
        <v>0.61499999999999999</v>
      </c>
      <c r="I191" s="2">
        <v>69.121358490566038</v>
      </c>
    </row>
    <row r="192" spans="2:9" x14ac:dyDescent="0.35">
      <c r="B192" s="3" t="s">
        <v>78</v>
      </c>
      <c r="C192" s="3" t="s">
        <v>100</v>
      </c>
      <c r="D192" s="3"/>
      <c r="E192" s="3" t="s">
        <v>73</v>
      </c>
      <c r="F192" s="3">
        <v>3</v>
      </c>
      <c r="G192" s="3">
        <v>2561.8867924528299</v>
      </c>
      <c r="H192" s="3">
        <v>15.5</v>
      </c>
      <c r="I192" s="3">
        <v>1742.0830188679249</v>
      </c>
    </row>
    <row r="193" spans="2:9" x14ac:dyDescent="0.35">
      <c r="B193" s="2" t="s">
        <v>78</v>
      </c>
      <c r="C193" s="2" t="s">
        <v>100</v>
      </c>
      <c r="D193" s="2"/>
      <c r="E193" s="2" t="s">
        <v>75</v>
      </c>
      <c r="F193" s="2">
        <v>2</v>
      </c>
      <c r="G193" s="2">
        <v>330.56603773584908</v>
      </c>
      <c r="H193" s="2">
        <v>2</v>
      </c>
      <c r="I193" s="2">
        <v>224.7849056603774</v>
      </c>
    </row>
    <row r="194" spans="2:9" x14ac:dyDescent="0.35">
      <c r="B194" s="3" t="s">
        <v>78</v>
      </c>
      <c r="C194" s="3" t="s">
        <v>100</v>
      </c>
      <c r="D194" s="3"/>
      <c r="E194" s="3" t="s">
        <v>74</v>
      </c>
      <c r="F194" s="3">
        <v>2</v>
      </c>
      <c r="G194" s="3">
        <v>532.21132075471689</v>
      </c>
      <c r="H194" s="3">
        <v>3.22</v>
      </c>
      <c r="I194" s="3">
        <v>361.9036981132075</v>
      </c>
    </row>
    <row r="195" spans="2:9" x14ac:dyDescent="0.35">
      <c r="B195" s="2" t="s">
        <v>85</v>
      </c>
      <c r="C195" s="2" t="s">
        <v>100</v>
      </c>
      <c r="D195" s="2"/>
      <c r="E195" s="2" t="s">
        <v>140</v>
      </c>
      <c r="F195" s="2">
        <v>1</v>
      </c>
      <c r="G195" s="2">
        <v>165.28301886792451</v>
      </c>
      <c r="H195" s="2">
        <v>1</v>
      </c>
      <c r="I195" s="2">
        <v>112.3924528301887</v>
      </c>
    </row>
    <row r="196" spans="2:9" x14ac:dyDescent="0.35">
      <c r="B196" s="3" t="s">
        <v>128</v>
      </c>
      <c r="C196" s="3" t="s">
        <v>100</v>
      </c>
      <c r="D196" s="3"/>
      <c r="E196" s="3" t="s">
        <v>68</v>
      </c>
      <c r="F196" s="3">
        <v>1</v>
      </c>
      <c r="G196" s="3">
        <v>991.69811320754718</v>
      </c>
      <c r="H196" s="3">
        <v>6</v>
      </c>
      <c r="I196" s="3">
        <v>674.35471698113213</v>
      </c>
    </row>
    <row r="197" spans="2:9" x14ac:dyDescent="0.35">
      <c r="B197" s="2" t="s">
        <v>128</v>
      </c>
      <c r="C197" s="2" t="s">
        <v>100</v>
      </c>
      <c r="D197" s="2"/>
      <c r="E197" s="2" t="s">
        <v>135</v>
      </c>
      <c r="F197" s="2">
        <v>1</v>
      </c>
      <c r="G197" s="2">
        <v>115.69811320754719</v>
      </c>
      <c r="H197" s="2">
        <v>0.7</v>
      </c>
      <c r="I197" s="2">
        <v>78.674716981132079</v>
      </c>
    </row>
    <row r="198" spans="2:9" x14ac:dyDescent="0.35">
      <c r="B198" s="3" t="s">
        <v>81</v>
      </c>
      <c r="C198" s="3" t="s">
        <v>100</v>
      </c>
      <c r="D198" s="3"/>
      <c r="E198" s="3" t="s">
        <v>135</v>
      </c>
      <c r="F198" s="3">
        <v>1</v>
      </c>
      <c r="G198" s="3">
        <v>247.9245283018868</v>
      </c>
      <c r="H198" s="3">
        <v>1.5</v>
      </c>
      <c r="I198" s="3">
        <v>168.588679245283</v>
      </c>
    </row>
    <row r="199" spans="2:9" x14ac:dyDescent="0.35">
      <c r="B199" s="2" t="s">
        <v>81</v>
      </c>
      <c r="C199" s="2" t="s">
        <v>100</v>
      </c>
      <c r="D199" s="2"/>
      <c r="E199" s="2" t="s">
        <v>140</v>
      </c>
      <c r="F199" s="2">
        <v>1</v>
      </c>
      <c r="G199" s="2">
        <v>198.33962264150941</v>
      </c>
      <c r="H199" s="2">
        <v>1.2</v>
      </c>
      <c r="I199" s="2">
        <v>134.87094339622641</v>
      </c>
    </row>
    <row r="200" spans="2:9" x14ac:dyDescent="0.35">
      <c r="B200" s="3" t="s">
        <v>86</v>
      </c>
      <c r="C200" s="3" t="s">
        <v>100</v>
      </c>
      <c r="D200" s="3"/>
      <c r="E200" s="3" t="s">
        <v>135</v>
      </c>
      <c r="F200" s="3">
        <v>3</v>
      </c>
      <c r="G200" s="3">
        <v>710.71698113207549</v>
      </c>
      <c r="H200" s="3">
        <v>4.3</v>
      </c>
      <c r="I200" s="3">
        <v>483.28754716981138</v>
      </c>
    </row>
    <row r="201" spans="2:9" x14ac:dyDescent="0.35">
      <c r="B201" s="2" t="s">
        <v>126</v>
      </c>
      <c r="C201" s="2" t="s">
        <v>100</v>
      </c>
      <c r="D201" s="2"/>
      <c r="E201" s="2" t="s">
        <v>135</v>
      </c>
      <c r="F201" s="2">
        <v>1</v>
      </c>
      <c r="G201" s="2">
        <v>115.69811320754719</v>
      </c>
      <c r="H201" s="2">
        <v>0.7</v>
      </c>
      <c r="I201" s="2">
        <v>78.674716981132079</v>
      </c>
    </row>
    <row r="202" spans="2:9" x14ac:dyDescent="0.35">
      <c r="B202" s="3" t="s">
        <v>126</v>
      </c>
      <c r="C202" s="3" t="s">
        <v>100</v>
      </c>
      <c r="D202" s="3"/>
      <c r="E202" s="3" t="s">
        <v>140</v>
      </c>
      <c r="F202" s="3">
        <v>2</v>
      </c>
      <c r="G202" s="3">
        <v>1239.6226415094341</v>
      </c>
      <c r="H202" s="3">
        <v>7.5</v>
      </c>
      <c r="I202" s="3">
        <v>842.94339622641519</v>
      </c>
    </row>
    <row r="203" spans="2:9" x14ac:dyDescent="0.35">
      <c r="B203" s="2" t="s">
        <v>80</v>
      </c>
      <c r="C203" s="2" t="s">
        <v>100</v>
      </c>
      <c r="D203" s="2"/>
      <c r="E203" s="2" t="s">
        <v>64</v>
      </c>
      <c r="F203" s="2">
        <v>1</v>
      </c>
      <c r="G203" s="2">
        <v>3305.6603773584911</v>
      </c>
      <c r="H203" s="2">
        <v>20</v>
      </c>
      <c r="I203" s="2">
        <v>2247.849056603774</v>
      </c>
    </row>
    <row r="204" spans="2:9" x14ac:dyDescent="0.35">
      <c r="B204" s="3" t="s">
        <v>80</v>
      </c>
      <c r="C204" s="3" t="s">
        <v>100</v>
      </c>
      <c r="D204" s="3"/>
      <c r="E204" s="3" t="s">
        <v>135</v>
      </c>
      <c r="F204" s="3">
        <v>2</v>
      </c>
      <c r="G204" s="3">
        <v>826.41509433962267</v>
      </c>
      <c r="H204" s="3">
        <v>5</v>
      </c>
      <c r="I204" s="3">
        <v>561.9622641509435</v>
      </c>
    </row>
    <row r="205" spans="2:9" x14ac:dyDescent="0.35">
      <c r="B205" s="2" t="s">
        <v>112</v>
      </c>
      <c r="C205" s="2" t="s">
        <v>100</v>
      </c>
      <c r="D205" s="2"/>
      <c r="E205" s="2" t="s">
        <v>135</v>
      </c>
      <c r="F205" s="2">
        <v>4</v>
      </c>
      <c r="G205" s="2">
        <v>760.30188679245282</v>
      </c>
      <c r="H205" s="2">
        <v>4.5999999999999996</v>
      </c>
      <c r="I205" s="2">
        <v>517.005283018868</v>
      </c>
    </row>
    <row r="206" spans="2:9" x14ac:dyDescent="0.35">
      <c r="B206" s="3" t="s">
        <v>112</v>
      </c>
      <c r="C206" s="3" t="s">
        <v>100</v>
      </c>
      <c r="D206" s="3"/>
      <c r="E206" s="3" t="s">
        <v>140</v>
      </c>
      <c r="F206" s="3">
        <v>1</v>
      </c>
      <c r="G206" s="3">
        <v>165.28301886792451</v>
      </c>
      <c r="H206" s="3">
        <v>1</v>
      </c>
      <c r="I206" s="3">
        <v>112.3924528301887</v>
      </c>
    </row>
    <row r="207" spans="2:9" x14ac:dyDescent="0.35">
      <c r="B207" s="2" t="s">
        <v>112</v>
      </c>
      <c r="C207" s="2" t="s">
        <v>100</v>
      </c>
      <c r="D207" s="2"/>
      <c r="E207" s="2" t="s">
        <v>74</v>
      </c>
      <c r="F207" s="2">
        <v>1</v>
      </c>
      <c r="G207" s="2">
        <v>743.77358490566041</v>
      </c>
      <c r="H207" s="2">
        <v>4.5</v>
      </c>
      <c r="I207" s="2">
        <v>505.76603773584912</v>
      </c>
    </row>
    <row r="208" spans="2:9" x14ac:dyDescent="0.35">
      <c r="B208" s="3" t="s">
        <v>125</v>
      </c>
      <c r="C208" s="3" t="s">
        <v>100</v>
      </c>
      <c r="D208" s="3"/>
      <c r="E208" s="3" t="s">
        <v>65</v>
      </c>
      <c r="F208" s="3">
        <v>2</v>
      </c>
      <c r="G208" s="3">
        <v>471.05660377358492</v>
      </c>
      <c r="H208" s="3">
        <v>2.85</v>
      </c>
      <c r="I208" s="3">
        <v>320.31849056603778</v>
      </c>
    </row>
    <row r="209" spans="2:9" x14ac:dyDescent="0.35">
      <c r="B209" s="2" t="s">
        <v>125</v>
      </c>
      <c r="C209" s="2" t="s">
        <v>100</v>
      </c>
      <c r="D209" s="2"/>
      <c r="E209" s="2" t="s">
        <v>135</v>
      </c>
      <c r="F209" s="2">
        <v>2</v>
      </c>
      <c r="G209" s="2">
        <v>661.13207547169816</v>
      </c>
      <c r="H209" s="2">
        <v>4</v>
      </c>
      <c r="I209" s="2">
        <v>449.56981132075481</v>
      </c>
    </row>
    <row r="210" spans="2:9" x14ac:dyDescent="0.35">
      <c r="B210" s="3" t="s">
        <v>125</v>
      </c>
      <c r="C210" s="3" t="s">
        <v>100</v>
      </c>
      <c r="D210" s="3"/>
      <c r="E210" s="3" t="s">
        <v>71</v>
      </c>
      <c r="F210" s="3">
        <v>1</v>
      </c>
      <c r="G210" s="3">
        <v>1156.981132075472</v>
      </c>
      <c r="H210" s="3">
        <v>7</v>
      </c>
      <c r="I210" s="3">
        <v>786.74716981132087</v>
      </c>
    </row>
    <row r="211" spans="2:9" x14ac:dyDescent="0.35">
      <c r="B211" s="2" t="s">
        <v>82</v>
      </c>
      <c r="C211" s="2" t="s">
        <v>100</v>
      </c>
      <c r="D211" s="2"/>
      <c r="E211" s="2" t="s">
        <v>65</v>
      </c>
      <c r="F211" s="2">
        <v>1</v>
      </c>
      <c r="G211" s="2">
        <v>82.64150943396227</v>
      </c>
      <c r="H211" s="2">
        <v>0.5</v>
      </c>
      <c r="I211" s="2">
        <v>56.196226415094337</v>
      </c>
    </row>
    <row r="212" spans="2:9" x14ac:dyDescent="0.35">
      <c r="B212" s="3" t="s">
        <v>82</v>
      </c>
      <c r="C212" s="3" t="s">
        <v>100</v>
      </c>
      <c r="D212" s="3"/>
      <c r="E212" s="3" t="s">
        <v>135</v>
      </c>
      <c r="F212" s="3">
        <v>11</v>
      </c>
      <c r="G212" s="3">
        <v>1037.4815094339619</v>
      </c>
      <c r="H212" s="3">
        <v>6.2770000000000001</v>
      </c>
      <c r="I212" s="3">
        <v>705.48742641509443</v>
      </c>
    </row>
    <row r="213" spans="2:9" x14ac:dyDescent="0.35">
      <c r="G213" s="8"/>
    </row>
  </sheetData>
  <pageMargins left="0.75" right="0.75" top="1" bottom="1" header="0.5" footer="0.5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06D4-381F-4CEA-93F3-C2956392D1D4}">
  <dimension ref="A1:C31"/>
  <sheetViews>
    <sheetView zoomScale="58" workbookViewId="0">
      <selection activeCell="B5" sqref="B5"/>
    </sheetView>
  </sheetViews>
  <sheetFormatPr baseColWidth="10" defaultRowHeight="14.5" x14ac:dyDescent="0.35"/>
  <cols>
    <col min="1" max="1" width="16.90625" bestFit="1" customWidth="1"/>
    <col min="2" max="2" width="31.26953125" bestFit="1" customWidth="1"/>
    <col min="3" max="3" width="23.26953125" bestFit="1" customWidth="1"/>
    <col min="4" max="4" width="31.26953125" bestFit="1" customWidth="1"/>
    <col min="5" max="5" width="23.26953125" bestFit="1" customWidth="1"/>
    <col min="6" max="6" width="31.26953125" bestFit="1" customWidth="1"/>
    <col min="7" max="7" width="23.26953125" bestFit="1" customWidth="1"/>
    <col min="8" max="8" width="31.26953125" bestFit="1" customWidth="1"/>
    <col min="9" max="9" width="23.26953125" bestFit="1" customWidth="1"/>
    <col min="10" max="10" width="31.26953125" bestFit="1" customWidth="1"/>
    <col min="11" max="11" width="23.26953125" bestFit="1" customWidth="1"/>
    <col min="12" max="12" width="31.26953125" bestFit="1" customWidth="1"/>
    <col min="13" max="13" width="23.26953125" bestFit="1" customWidth="1"/>
    <col min="14" max="14" width="31.26953125" bestFit="1" customWidth="1"/>
    <col min="15" max="15" width="23.26953125" bestFit="1" customWidth="1"/>
    <col min="16" max="16" width="31.26953125" bestFit="1" customWidth="1"/>
    <col min="17" max="17" width="23.26953125" bestFit="1" customWidth="1"/>
    <col min="18" max="18" width="31.26953125" bestFit="1" customWidth="1"/>
    <col min="19" max="19" width="23.26953125" bestFit="1" customWidth="1"/>
    <col min="20" max="20" width="31.26953125" bestFit="1" customWidth="1"/>
    <col min="21" max="21" width="23.26953125" bestFit="1" customWidth="1"/>
    <col min="22" max="22" width="31.26953125" bestFit="1" customWidth="1"/>
    <col min="23" max="23" width="23.26953125" bestFit="1" customWidth="1"/>
    <col min="24" max="24" width="31.26953125" bestFit="1" customWidth="1"/>
    <col min="25" max="25" width="23.26953125" bestFit="1" customWidth="1"/>
    <col min="26" max="26" width="31.26953125" bestFit="1" customWidth="1"/>
    <col min="27" max="27" width="23.26953125" bestFit="1" customWidth="1"/>
    <col min="28" max="28" width="31.26953125" bestFit="1" customWidth="1"/>
    <col min="29" max="29" width="23.26953125" bestFit="1" customWidth="1"/>
    <col min="30" max="30" width="31.26953125" bestFit="1" customWidth="1"/>
    <col min="31" max="31" width="23.26953125" bestFit="1" customWidth="1"/>
    <col min="32" max="32" width="31.26953125" bestFit="1" customWidth="1"/>
    <col min="33" max="33" width="23.26953125" bestFit="1" customWidth="1"/>
    <col min="34" max="34" width="31.26953125" bestFit="1" customWidth="1"/>
    <col min="35" max="35" width="23.26953125" bestFit="1" customWidth="1"/>
    <col min="36" max="36" width="31.26953125" bestFit="1" customWidth="1"/>
    <col min="37" max="37" width="23.26953125" bestFit="1" customWidth="1"/>
    <col min="38" max="38" width="31.26953125" bestFit="1" customWidth="1"/>
    <col min="39" max="39" width="23.26953125" bestFit="1" customWidth="1"/>
    <col min="40" max="40" width="31.26953125" bestFit="1" customWidth="1"/>
    <col min="41" max="41" width="23.26953125" bestFit="1" customWidth="1"/>
    <col min="42" max="42" width="31.26953125" bestFit="1" customWidth="1"/>
    <col min="43" max="43" width="23.26953125" bestFit="1" customWidth="1"/>
    <col min="44" max="44" width="31.26953125" bestFit="1" customWidth="1"/>
    <col min="45" max="45" width="23.26953125" bestFit="1" customWidth="1"/>
    <col min="46" max="46" width="31.26953125" bestFit="1" customWidth="1"/>
    <col min="47" max="47" width="23.26953125" bestFit="1" customWidth="1"/>
    <col min="48" max="48" width="31.26953125" bestFit="1" customWidth="1"/>
    <col min="49" max="49" width="23.26953125" bestFit="1" customWidth="1"/>
    <col min="50" max="50" width="31.26953125" bestFit="1" customWidth="1"/>
    <col min="51" max="51" width="23.26953125" bestFit="1" customWidth="1"/>
    <col min="52" max="52" width="31.26953125" bestFit="1" customWidth="1"/>
    <col min="53" max="53" width="23.26953125" bestFit="1" customWidth="1"/>
    <col min="54" max="54" width="31.26953125" bestFit="1" customWidth="1"/>
    <col min="55" max="55" width="23.26953125" bestFit="1" customWidth="1"/>
    <col min="56" max="56" width="36" bestFit="1" customWidth="1"/>
    <col min="57" max="57" width="28.08984375" bestFit="1" customWidth="1"/>
    <col min="58" max="69" width="17.7265625" bestFit="1" customWidth="1"/>
    <col min="70" max="70" width="20.6328125" bestFit="1" customWidth="1"/>
    <col min="71" max="92" width="31.26953125" bestFit="1" customWidth="1"/>
    <col min="93" max="93" width="14.81640625" bestFit="1" customWidth="1"/>
    <col min="94" max="118" width="14.26953125" bestFit="1" customWidth="1"/>
    <col min="119" max="119" width="14.1796875" bestFit="1" customWidth="1"/>
    <col min="120" max="122" width="25.90625" bestFit="1" customWidth="1"/>
    <col min="123" max="123" width="28.90625" bestFit="1" customWidth="1"/>
    <col min="124" max="139" width="17.7265625" bestFit="1" customWidth="1"/>
    <col min="140" max="140" width="20.6328125" bestFit="1" customWidth="1"/>
    <col min="141" max="141" width="25.36328125" bestFit="1" customWidth="1"/>
    <col min="142" max="142" width="36" bestFit="1" customWidth="1"/>
    <col min="143" max="143" width="11.81640625" bestFit="1" customWidth="1"/>
    <col min="144" max="144" width="7.81640625" bestFit="1" customWidth="1"/>
    <col min="145" max="150" width="11.81640625" bestFit="1" customWidth="1"/>
    <col min="151" max="151" width="10.81640625" bestFit="1" customWidth="1"/>
    <col min="152" max="152" width="9.81640625" bestFit="1" customWidth="1"/>
    <col min="153" max="156" width="11.81640625" bestFit="1" customWidth="1"/>
    <col min="157" max="157" width="8.81640625" bestFit="1" customWidth="1"/>
    <col min="158" max="164" width="11.81640625" bestFit="1" customWidth="1"/>
    <col min="165" max="165" width="10.81640625" bestFit="1" customWidth="1"/>
    <col min="166" max="171" width="11.81640625" bestFit="1" customWidth="1"/>
    <col min="172" max="172" width="9.81640625" bestFit="1" customWidth="1"/>
    <col min="173" max="173" width="5.81640625" bestFit="1" customWidth="1"/>
    <col min="174" max="177" width="11.81640625" bestFit="1" customWidth="1"/>
    <col min="178" max="178" width="10.81640625" bestFit="1" customWidth="1"/>
    <col min="179" max="185" width="11.81640625" bestFit="1" customWidth="1"/>
    <col min="186" max="187" width="10.81640625" bestFit="1" customWidth="1"/>
    <col min="188" max="188" width="11.81640625" bestFit="1" customWidth="1"/>
    <col min="189" max="189" width="10.81640625" bestFit="1" customWidth="1"/>
    <col min="190" max="199" width="11.81640625" bestFit="1" customWidth="1"/>
    <col min="200" max="200" width="10.54296875" bestFit="1" customWidth="1"/>
    <col min="201" max="201" width="10.6328125" bestFit="1" customWidth="1"/>
    <col min="202" max="202" width="13.08984375" bestFit="1" customWidth="1"/>
    <col min="203" max="203" width="7.6328125" bestFit="1" customWidth="1"/>
    <col min="204" max="204" width="10.54296875" bestFit="1" customWidth="1"/>
    <col min="205" max="205" width="11.81640625" bestFit="1" customWidth="1"/>
    <col min="206" max="206" width="14.08984375" bestFit="1" customWidth="1"/>
    <col min="207" max="207" width="11.81640625" bestFit="1" customWidth="1"/>
    <col min="208" max="208" width="13.08984375" bestFit="1" customWidth="1"/>
    <col min="209" max="209" width="9.6328125" bestFit="1" customWidth="1"/>
    <col min="210" max="210" width="12.08984375" bestFit="1" customWidth="1"/>
    <col min="211" max="211" width="7.6328125" bestFit="1" customWidth="1"/>
    <col min="212" max="212" width="10.54296875" bestFit="1" customWidth="1"/>
    <col min="213" max="213" width="13.6328125" bestFit="1" customWidth="1"/>
    <col min="214" max="214" width="21.26953125" bestFit="1" customWidth="1"/>
    <col min="215" max="215" width="11.6328125" bestFit="1" customWidth="1"/>
    <col min="216" max="216" width="14.08984375" bestFit="1" customWidth="1"/>
    <col min="217" max="217" width="7.6328125" bestFit="1" customWidth="1"/>
    <col min="218" max="218" width="10.54296875" bestFit="1" customWidth="1"/>
    <col min="219" max="219" width="11.81640625" bestFit="1" customWidth="1"/>
    <col min="220" max="220" width="13.08984375" bestFit="1" customWidth="1"/>
    <col min="221" max="221" width="7.6328125" bestFit="1" customWidth="1"/>
    <col min="222" max="222" width="10.54296875" bestFit="1" customWidth="1"/>
    <col min="223" max="223" width="11.81640625" bestFit="1" customWidth="1"/>
    <col min="224" max="224" width="14.08984375" bestFit="1" customWidth="1"/>
    <col min="225" max="225" width="11.81640625" bestFit="1" customWidth="1"/>
    <col min="226" max="226" width="10.54296875" bestFit="1" customWidth="1"/>
    <col min="227" max="227" width="7.81640625" bestFit="1" customWidth="1"/>
    <col min="228" max="228" width="10.54296875" bestFit="1" customWidth="1"/>
    <col min="229" max="229" width="9.81640625" bestFit="1" customWidth="1"/>
    <col min="230" max="230" width="12.08984375" bestFit="1" customWidth="1"/>
    <col min="231" max="231" width="13.6328125" bestFit="1" customWidth="1"/>
    <col min="232" max="232" width="16.1796875" bestFit="1" customWidth="1"/>
    <col min="233" max="233" width="8.81640625" bestFit="1" customWidth="1"/>
    <col min="234" max="234" width="10.54296875" bestFit="1" customWidth="1"/>
    <col min="235" max="235" width="11.81640625" bestFit="1" customWidth="1"/>
    <col min="236" max="236" width="13.08984375" bestFit="1" customWidth="1"/>
    <col min="237" max="237" width="8.81640625" bestFit="1" customWidth="1"/>
    <col min="238" max="238" width="10.54296875" bestFit="1" customWidth="1"/>
    <col min="239" max="239" width="11.81640625" bestFit="1" customWidth="1"/>
    <col min="240" max="240" width="13.08984375" bestFit="1" customWidth="1"/>
    <col min="241" max="241" width="11.81640625" bestFit="1" customWidth="1"/>
    <col min="242" max="242" width="14.08984375" bestFit="1" customWidth="1"/>
    <col min="243" max="243" width="13.6328125" bestFit="1" customWidth="1"/>
    <col min="244" max="244" width="21.26953125" bestFit="1" customWidth="1"/>
    <col min="245" max="245" width="11.81640625" bestFit="1" customWidth="1"/>
    <col min="246" max="246" width="14.08984375" bestFit="1" customWidth="1"/>
    <col min="247" max="247" width="13.6328125" bestFit="1" customWidth="1"/>
    <col min="248" max="248" width="21.26953125" bestFit="1" customWidth="1"/>
    <col min="249" max="249" width="11.81640625" bestFit="1" customWidth="1"/>
    <col min="250" max="250" width="14.08984375" bestFit="1" customWidth="1"/>
    <col min="251" max="251" width="11.81640625" bestFit="1" customWidth="1"/>
    <col min="252" max="252" width="13.08984375" bestFit="1" customWidth="1"/>
    <col min="253" max="253" width="13.6328125" bestFit="1" customWidth="1"/>
    <col min="254" max="254" width="17.1796875" bestFit="1" customWidth="1"/>
    <col min="255" max="255" width="8.81640625" bestFit="1" customWidth="1"/>
    <col min="256" max="256" width="10.54296875" bestFit="1" customWidth="1"/>
    <col min="257" max="257" width="12.6328125" bestFit="1" customWidth="1"/>
    <col min="258" max="258" width="15.08984375" bestFit="1" customWidth="1"/>
    <col min="259" max="259" width="7.81640625" bestFit="1" customWidth="1"/>
    <col min="260" max="260" width="10.54296875" bestFit="1" customWidth="1"/>
    <col min="261" max="261" width="11.81640625" bestFit="1" customWidth="1"/>
    <col min="262" max="262" width="13.08984375" bestFit="1" customWidth="1"/>
    <col min="263" max="263" width="13.6328125" bestFit="1" customWidth="1"/>
    <col min="264" max="264" width="21.26953125" bestFit="1" customWidth="1"/>
    <col min="265" max="265" width="8.81640625" bestFit="1" customWidth="1"/>
    <col min="266" max="266" width="10.54296875" bestFit="1" customWidth="1"/>
    <col min="267" max="267" width="11.6328125" bestFit="1" customWidth="1"/>
    <col min="268" max="268" width="14.08984375" bestFit="1" customWidth="1"/>
    <col min="269" max="269" width="13.6328125" bestFit="1" customWidth="1"/>
    <col min="270" max="270" width="21.26953125" bestFit="1" customWidth="1"/>
    <col min="271" max="271" width="11.81640625" bestFit="1" customWidth="1"/>
    <col min="272" max="272" width="10.54296875" bestFit="1" customWidth="1"/>
    <col min="273" max="273" width="11.81640625" bestFit="1" customWidth="1"/>
    <col min="274" max="274" width="10.54296875" bestFit="1" customWidth="1"/>
    <col min="275" max="275" width="11.81640625" bestFit="1" customWidth="1"/>
    <col min="276" max="276" width="14.08984375" bestFit="1" customWidth="1"/>
    <col min="277" max="277" width="11.81640625" bestFit="1" customWidth="1"/>
    <col min="278" max="278" width="13.08984375" bestFit="1" customWidth="1"/>
    <col min="279" max="279" width="11.81640625" bestFit="1" customWidth="1"/>
    <col min="280" max="280" width="14.08984375" bestFit="1" customWidth="1"/>
    <col min="281" max="281" width="11.81640625" bestFit="1" customWidth="1"/>
    <col min="282" max="282" width="13.08984375" bestFit="1" customWidth="1"/>
    <col min="283" max="283" width="7.81640625" bestFit="1" customWidth="1"/>
    <col min="284" max="284" width="10.54296875" bestFit="1" customWidth="1"/>
    <col min="285" max="285" width="13.6328125" bestFit="1" customWidth="1"/>
    <col min="286" max="286" width="21.26953125" bestFit="1" customWidth="1"/>
    <col min="287" max="287" width="13.6328125" bestFit="1" customWidth="1"/>
    <col min="288" max="288" width="21.26953125" bestFit="1" customWidth="1"/>
    <col min="289" max="289" width="10.81640625" bestFit="1" customWidth="1"/>
    <col min="290" max="290" width="13.08984375" bestFit="1" customWidth="1"/>
    <col min="291" max="291" width="13.6328125" bestFit="1" customWidth="1"/>
    <col min="292" max="292" width="20.1796875" bestFit="1" customWidth="1"/>
    <col min="293" max="293" width="11.81640625" bestFit="1" customWidth="1"/>
    <col min="294" max="294" width="13.08984375" bestFit="1" customWidth="1"/>
    <col min="295" max="295" width="10.6328125" bestFit="1" customWidth="1"/>
    <col min="296" max="296" width="13.08984375" bestFit="1" customWidth="1"/>
    <col min="297" max="297" width="12.6328125" bestFit="1" customWidth="1"/>
    <col min="298" max="298" width="15.08984375" bestFit="1" customWidth="1"/>
    <col min="299" max="299" width="11.81640625" bestFit="1" customWidth="1"/>
    <col min="300" max="300" width="13.08984375" bestFit="1" customWidth="1"/>
    <col min="301" max="301" width="11.81640625" bestFit="1" customWidth="1"/>
    <col min="302" max="302" width="10.54296875" bestFit="1" customWidth="1"/>
    <col min="303" max="303" width="11.81640625" bestFit="1" customWidth="1"/>
    <col min="304" max="304" width="14.08984375" bestFit="1" customWidth="1"/>
    <col min="305" max="305" width="10.6328125" bestFit="1" customWidth="1"/>
    <col min="306" max="306" width="13.08984375" bestFit="1" customWidth="1"/>
    <col min="307" max="307" width="11.81640625" bestFit="1" customWidth="1"/>
    <col min="308" max="308" width="10.54296875" bestFit="1" customWidth="1"/>
    <col min="309" max="309" width="13.6328125" bestFit="1" customWidth="1"/>
    <col min="310" max="310" width="16.1796875" bestFit="1" customWidth="1"/>
    <col min="311" max="311" width="11.81640625" bestFit="1" customWidth="1"/>
    <col min="312" max="312" width="14.08984375" bestFit="1" customWidth="1"/>
    <col min="313" max="313" width="13.6328125" bestFit="1" customWidth="1"/>
    <col min="314" max="314" width="21.26953125" bestFit="1" customWidth="1"/>
    <col min="315" max="315" width="13.6328125" bestFit="1" customWidth="1"/>
    <col min="316" max="316" width="21.26953125" bestFit="1" customWidth="1"/>
    <col min="317" max="318" width="11.81640625" bestFit="1" customWidth="1"/>
    <col min="319" max="319" width="14.08984375" bestFit="1" customWidth="1"/>
    <col min="320" max="320" width="7.6328125" bestFit="1" customWidth="1"/>
    <col min="321" max="321" width="10.54296875" bestFit="1" customWidth="1"/>
    <col min="322" max="322" width="10.81640625" bestFit="1" customWidth="1"/>
    <col min="323" max="323" width="13.08984375" bestFit="1" customWidth="1"/>
    <col min="324" max="324" width="13.6328125" bestFit="1" customWidth="1"/>
    <col min="325" max="325" width="21.26953125" bestFit="1" customWidth="1"/>
    <col min="326" max="326" width="13.6328125" bestFit="1" customWidth="1"/>
    <col min="327" max="327" width="21.26953125" bestFit="1" customWidth="1"/>
    <col min="328" max="328" width="13.6328125" bestFit="1" customWidth="1"/>
    <col min="329" max="329" width="21.26953125" bestFit="1" customWidth="1"/>
    <col min="330" max="330" width="12.6328125" bestFit="1" customWidth="1"/>
    <col min="331" max="331" width="15.08984375" bestFit="1" customWidth="1"/>
    <col min="332" max="332" width="11.81640625" bestFit="1" customWidth="1"/>
    <col min="333" max="333" width="14.08984375" bestFit="1" customWidth="1"/>
    <col min="334" max="334" width="11.6328125" bestFit="1" customWidth="1"/>
    <col min="335" max="335" width="14.08984375" bestFit="1" customWidth="1"/>
    <col min="336" max="336" width="13.6328125" bestFit="1" customWidth="1"/>
    <col min="337" max="337" width="21.26953125" bestFit="1" customWidth="1"/>
    <col min="338" max="338" width="10.6328125" bestFit="1" customWidth="1"/>
    <col min="339" max="339" width="13.08984375" bestFit="1" customWidth="1"/>
    <col min="340" max="340" width="13.6328125" bestFit="1" customWidth="1"/>
    <col min="341" max="341" width="16.1796875" bestFit="1" customWidth="1"/>
    <col min="342" max="342" width="11.81640625" bestFit="1" customWidth="1"/>
    <col min="343" max="343" width="11.54296875" bestFit="1" customWidth="1"/>
    <col min="344" max="344" width="13.6328125" bestFit="1" customWidth="1"/>
    <col min="345" max="345" width="21.26953125" bestFit="1" customWidth="1"/>
    <col min="346" max="346" width="13.6328125" bestFit="1" customWidth="1"/>
    <col min="347" max="347" width="17.1796875" bestFit="1" customWidth="1"/>
    <col min="348" max="348" width="12.6328125" bestFit="1" customWidth="1"/>
    <col min="349" max="349" width="15.08984375" bestFit="1" customWidth="1"/>
    <col min="350" max="350" width="11.81640625" bestFit="1" customWidth="1"/>
    <col min="351" max="351" width="11.54296875" bestFit="1" customWidth="1"/>
    <col min="352" max="352" width="13.6328125" bestFit="1" customWidth="1"/>
    <col min="353" max="353" width="21.26953125" bestFit="1" customWidth="1"/>
    <col min="354" max="354" width="12.6328125" bestFit="1" customWidth="1"/>
    <col min="355" max="355" width="15.08984375" bestFit="1" customWidth="1"/>
    <col min="356" max="356" width="13.6328125" bestFit="1" customWidth="1"/>
    <col min="357" max="357" width="20.1796875" bestFit="1" customWidth="1"/>
    <col min="358" max="358" width="13.6328125" bestFit="1" customWidth="1"/>
    <col min="359" max="359" width="21.26953125" bestFit="1" customWidth="1"/>
    <col min="360" max="360" width="10.81640625" bestFit="1" customWidth="1"/>
    <col min="361" max="361" width="11.54296875" bestFit="1" customWidth="1"/>
    <col min="362" max="362" width="13.6328125" bestFit="1" customWidth="1"/>
    <col min="363" max="363" width="16.1796875" bestFit="1" customWidth="1"/>
    <col min="364" max="364" width="12.6328125" bestFit="1" customWidth="1"/>
    <col min="365" max="365" width="15.08984375" bestFit="1" customWidth="1"/>
    <col min="366" max="366" width="10.81640625" bestFit="1" customWidth="1"/>
    <col min="367" max="367" width="11.54296875" bestFit="1" customWidth="1"/>
    <col min="368" max="368" width="11.81640625" bestFit="1" customWidth="1"/>
    <col min="369" max="369" width="11.54296875" bestFit="1" customWidth="1"/>
    <col min="370" max="370" width="13.6328125" bestFit="1" customWidth="1"/>
    <col min="371" max="371" width="16.1796875" bestFit="1" customWidth="1"/>
    <col min="372" max="372" width="11.81640625" bestFit="1" customWidth="1"/>
    <col min="373" max="373" width="11.54296875" bestFit="1" customWidth="1"/>
    <col min="374" max="374" width="13.6328125" bestFit="1" customWidth="1"/>
    <col min="375" max="375" width="21.26953125" bestFit="1" customWidth="1"/>
    <col min="376" max="376" width="13.6328125" bestFit="1" customWidth="1"/>
    <col min="377" max="377" width="21.26953125" bestFit="1" customWidth="1"/>
    <col min="378" max="378" width="11.81640625" bestFit="1" customWidth="1"/>
    <col min="379" max="379" width="11.54296875" bestFit="1" customWidth="1"/>
    <col min="380" max="380" width="11.81640625" bestFit="1" customWidth="1"/>
    <col min="381" max="381" width="11.54296875" bestFit="1" customWidth="1"/>
    <col min="382" max="382" width="11.81640625" bestFit="1" customWidth="1"/>
    <col min="383" max="383" width="11.54296875" bestFit="1" customWidth="1"/>
    <col min="384" max="384" width="11.6328125" bestFit="1" customWidth="1"/>
    <col min="385" max="385" width="14.08984375" bestFit="1" customWidth="1"/>
    <col min="386" max="386" width="13.6328125" bestFit="1" customWidth="1"/>
    <col min="387" max="387" width="21.26953125" bestFit="1" customWidth="1"/>
    <col min="388" max="388" width="11.81640625" bestFit="1" customWidth="1"/>
    <col min="389" max="389" width="14.08984375" bestFit="1" customWidth="1"/>
    <col min="390" max="390" width="11.81640625" bestFit="1" customWidth="1"/>
    <col min="391" max="391" width="11.54296875" bestFit="1" customWidth="1"/>
    <col min="392" max="392" width="13.6328125" bestFit="1" customWidth="1"/>
    <col min="393" max="393" width="21.26953125" bestFit="1" customWidth="1"/>
    <col min="394" max="394" width="11.7265625" bestFit="1" customWidth="1"/>
  </cols>
  <sheetData>
    <row r="1" spans="1:3" x14ac:dyDescent="0.35">
      <c r="A1" s="4" t="s">
        <v>62</v>
      </c>
      <c r="B1" t="s">
        <v>94</v>
      </c>
    </row>
    <row r="3" spans="1:3" x14ac:dyDescent="0.35">
      <c r="A3" s="4" t="s">
        <v>45</v>
      </c>
      <c r="B3" t="s">
        <v>95</v>
      </c>
      <c r="C3" t="s">
        <v>101</v>
      </c>
    </row>
    <row r="4" spans="1:3" x14ac:dyDescent="0.35">
      <c r="A4" s="5" t="s">
        <v>5</v>
      </c>
      <c r="B4">
        <v>171577.37938679248</v>
      </c>
      <c r="C4">
        <v>10</v>
      </c>
    </row>
    <row r="5" spans="1:3" x14ac:dyDescent="0.35">
      <c r="A5" s="5" t="s">
        <v>142</v>
      </c>
      <c r="B5">
        <v>523307.86054568808</v>
      </c>
      <c r="C5">
        <v>16</v>
      </c>
    </row>
    <row r="6" spans="1:3" x14ac:dyDescent="0.35">
      <c r="A6" s="5" t="s">
        <v>6</v>
      </c>
      <c r="B6">
        <v>181702.72205882354</v>
      </c>
      <c r="C6">
        <v>3</v>
      </c>
    </row>
    <row r="7" spans="1:3" x14ac:dyDescent="0.35">
      <c r="A7" s="5" t="s">
        <v>143</v>
      </c>
      <c r="B7">
        <v>149898.625</v>
      </c>
      <c r="C7">
        <v>2</v>
      </c>
    </row>
    <row r="8" spans="1:3" x14ac:dyDescent="0.35">
      <c r="A8" s="5" t="s">
        <v>144</v>
      </c>
      <c r="B8">
        <v>132557.26500000001</v>
      </c>
      <c r="C8">
        <v>7</v>
      </c>
    </row>
    <row r="9" spans="1:3" x14ac:dyDescent="0.35">
      <c r="A9" s="5" t="s">
        <v>145</v>
      </c>
      <c r="B9">
        <v>31361.155074916762</v>
      </c>
      <c r="C9">
        <v>9</v>
      </c>
    </row>
    <row r="10" spans="1:3" x14ac:dyDescent="0.35">
      <c r="A10" s="5" t="s">
        <v>7</v>
      </c>
      <c r="B10">
        <v>24.79245283018868</v>
      </c>
      <c r="C10">
        <v>1</v>
      </c>
    </row>
    <row r="11" spans="1:3" x14ac:dyDescent="0.35">
      <c r="A11" s="5" t="s">
        <v>146</v>
      </c>
      <c r="B11">
        <v>199123.20656301887</v>
      </c>
      <c r="C11">
        <v>15</v>
      </c>
    </row>
    <row r="12" spans="1:3" x14ac:dyDescent="0.35">
      <c r="A12" s="5" t="s">
        <v>147</v>
      </c>
      <c r="B12">
        <v>822712.18158877757</v>
      </c>
      <c r="C12">
        <v>50</v>
      </c>
    </row>
    <row r="13" spans="1:3" x14ac:dyDescent="0.35">
      <c r="A13" s="5" t="s">
        <v>148</v>
      </c>
      <c r="B13">
        <v>2148947.9767821068</v>
      </c>
      <c r="C13">
        <v>109</v>
      </c>
    </row>
    <row r="14" spans="1:3" x14ac:dyDescent="0.35">
      <c r="A14" s="5" t="s">
        <v>149</v>
      </c>
      <c r="B14">
        <v>359741.44551886793</v>
      </c>
      <c r="C14">
        <v>7</v>
      </c>
    </row>
    <row r="15" spans="1:3" x14ac:dyDescent="0.35">
      <c r="A15" s="5" t="s">
        <v>150</v>
      </c>
      <c r="B15">
        <v>257620.10739287938</v>
      </c>
      <c r="C15">
        <v>8</v>
      </c>
    </row>
    <row r="16" spans="1:3" x14ac:dyDescent="0.35">
      <c r="A16" s="5" t="s">
        <v>151</v>
      </c>
      <c r="B16">
        <v>1107.3962264150944</v>
      </c>
      <c r="C16">
        <v>2</v>
      </c>
    </row>
    <row r="17" spans="1:3" x14ac:dyDescent="0.35">
      <c r="A17" s="5" t="s">
        <v>152</v>
      </c>
      <c r="B17">
        <v>9872.8071149999996</v>
      </c>
      <c r="C17">
        <v>2</v>
      </c>
    </row>
    <row r="18" spans="1:3" x14ac:dyDescent="0.35">
      <c r="A18" s="5" t="s">
        <v>153</v>
      </c>
      <c r="B18">
        <v>829240.25261372072</v>
      </c>
      <c r="C18">
        <v>41</v>
      </c>
    </row>
    <row r="19" spans="1:3" x14ac:dyDescent="0.35">
      <c r="A19" s="5" t="s">
        <v>154</v>
      </c>
      <c r="B19">
        <v>266934.46250000002</v>
      </c>
      <c r="C19">
        <v>2</v>
      </c>
    </row>
    <row r="20" spans="1:3" x14ac:dyDescent="0.35">
      <c r="A20" s="5" t="s">
        <v>155</v>
      </c>
      <c r="B20">
        <v>1424258.5128611324</v>
      </c>
      <c r="C20">
        <v>33</v>
      </c>
    </row>
    <row r="21" spans="1:3" x14ac:dyDescent="0.35">
      <c r="A21" s="5" t="s">
        <v>156</v>
      </c>
      <c r="B21">
        <v>287882.26020088472</v>
      </c>
      <c r="C21">
        <v>11</v>
      </c>
    </row>
    <row r="22" spans="1:3" x14ac:dyDescent="0.35">
      <c r="A22" s="5" t="s">
        <v>157</v>
      </c>
      <c r="B22">
        <v>1104771.6359999999</v>
      </c>
      <c r="C22">
        <v>20</v>
      </c>
    </row>
    <row r="23" spans="1:3" x14ac:dyDescent="0.35">
      <c r="A23" s="5" t="s">
        <v>8</v>
      </c>
      <c r="B23">
        <v>110876.37</v>
      </c>
      <c r="C23">
        <v>5</v>
      </c>
    </row>
    <row r="24" spans="1:3" x14ac:dyDescent="0.35">
      <c r="A24" s="5" t="s">
        <v>158</v>
      </c>
      <c r="B24">
        <v>247355.22671128431</v>
      </c>
      <c r="C24">
        <v>7</v>
      </c>
    </row>
    <row r="25" spans="1:3" x14ac:dyDescent="0.35">
      <c r="A25" s="5" t="s">
        <v>159</v>
      </c>
      <c r="B25">
        <v>221860.36562286105</v>
      </c>
      <c r="C25">
        <v>6</v>
      </c>
    </row>
    <row r="26" spans="1:3" x14ac:dyDescent="0.35">
      <c r="A26" s="5" t="s">
        <v>160</v>
      </c>
      <c r="B26">
        <v>2419</v>
      </c>
      <c r="C26">
        <v>2</v>
      </c>
    </row>
    <row r="27" spans="1:3" x14ac:dyDescent="0.35">
      <c r="A27" s="5" t="s">
        <v>141</v>
      </c>
      <c r="B27">
        <v>797029.04028262815</v>
      </c>
      <c r="C27">
        <v>33</v>
      </c>
    </row>
    <row r="28" spans="1:3" x14ac:dyDescent="0.35">
      <c r="A28" s="5" t="s">
        <v>161</v>
      </c>
      <c r="B28">
        <v>242345.7855168517</v>
      </c>
      <c r="C28">
        <v>21</v>
      </c>
    </row>
    <row r="29" spans="1:3" x14ac:dyDescent="0.35">
      <c r="A29" s="5" t="s">
        <v>162</v>
      </c>
      <c r="B29">
        <v>24727.684211320753</v>
      </c>
      <c r="C29">
        <v>10</v>
      </c>
    </row>
    <row r="30" spans="1:3" x14ac:dyDescent="0.35">
      <c r="A30" s="5" t="s">
        <v>163</v>
      </c>
      <c r="B30">
        <v>783673.94791577256</v>
      </c>
      <c r="C30">
        <v>44</v>
      </c>
    </row>
    <row r="31" spans="1:3" x14ac:dyDescent="0.35">
      <c r="A31" s="5" t="s">
        <v>46</v>
      </c>
      <c r="B31">
        <v>11332929.465142572</v>
      </c>
      <c r="C31">
        <v>476</v>
      </c>
    </row>
  </sheetData>
  <sortState xmlns:xlrd2="http://schemas.microsoft.com/office/spreadsheetml/2017/richdata2" ref="A102:H106">
    <sortCondition descending="1" ref="B103:B106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Annual consumption aggregated</vt:lpstr>
      <vt:lpstr>Consumo Anual 2022</vt:lpstr>
      <vt:lpstr>Scenarios for future H2 demand</vt:lpstr>
      <vt:lpstr>Demanda futura</vt:lpstr>
      <vt:lpstr>HydrogenProductionCosts</vt:lpstr>
      <vt:lpstr>Costes Producción Hidrógeno2022</vt:lpstr>
      <vt:lpstr>AggregatedataHydorgenProuctio</vt:lpstr>
      <vt:lpstr>Demanda Hidrogeno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ARABELA CARCELES CARRILLO</cp:lastModifiedBy>
  <dcterms:created xsi:type="dcterms:W3CDTF">2023-09-18T09:02:31Z</dcterms:created>
  <dcterms:modified xsi:type="dcterms:W3CDTF">2024-06-10T10:01:31Z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2023-09-19T09:01:38Z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87c141b2-b05f-4dd9-af2e-e97265cf5a8e</vt:lpwstr>
  </property>
  <property fmtid="{D5CDD505-2E9C-101B-9397-08002B2CF9AE}" pid="8" name="MSIP_Label_ea60d57e-af5b-4752-ac57-3e4f28ca11dc_ContentBits">
    <vt:lpwstr>0</vt:lpwstr>
  </property>
</Properties>
</file>