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rabi\OneDrive\Desktop\ICPR2024\"/>
    </mc:Choice>
  </mc:AlternateContent>
  <xr:revisionPtr revIDLastSave="0" documentId="13_ncr:1_{F4040DDB-2701-46BC-9299-1D557F9462AE}" xr6:coauthVersionLast="47" xr6:coauthVersionMax="47" xr10:uidLastSave="{00000000-0000-0000-0000-000000000000}"/>
  <bookViews>
    <workbookView xWindow="2460" yWindow="2400" windowWidth="25515" windowHeight="136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" i="1" l="1"/>
  <c r="Q65" i="1" s="1"/>
  <c r="R65" i="1" s="1"/>
  <c r="N65" i="1"/>
  <c r="O64" i="1"/>
  <c r="Q64" i="1" s="1"/>
  <c r="R64" i="1" s="1"/>
  <c r="N64" i="1"/>
  <c r="O63" i="1"/>
  <c r="Q63" i="1" s="1"/>
  <c r="R63" i="1" s="1"/>
  <c r="N63" i="1"/>
  <c r="Q62" i="1"/>
  <c r="R62" i="1" s="1"/>
  <c r="O62" i="1"/>
  <c r="N62" i="1"/>
  <c r="O61" i="1"/>
  <c r="Q61" i="1" s="1"/>
  <c r="R61" i="1" s="1"/>
  <c r="N61" i="1"/>
  <c r="O60" i="1"/>
  <c r="Q60" i="1" s="1"/>
  <c r="R60" i="1" s="1"/>
  <c r="N60" i="1"/>
  <c r="O59" i="1"/>
  <c r="Q59" i="1" s="1"/>
  <c r="R59" i="1" s="1"/>
  <c r="N59" i="1"/>
  <c r="O58" i="1"/>
  <c r="Q58" i="1" s="1"/>
  <c r="R58" i="1" s="1"/>
  <c r="N58" i="1"/>
  <c r="O57" i="1"/>
  <c r="Q57" i="1" s="1"/>
  <c r="R57" i="1" s="1"/>
  <c r="N57" i="1"/>
  <c r="Q56" i="1"/>
  <c r="R56" i="1" s="1"/>
  <c r="O56" i="1"/>
  <c r="N56" i="1"/>
  <c r="O55" i="1"/>
  <c r="Q55" i="1" s="1"/>
  <c r="R55" i="1" s="1"/>
  <c r="N55" i="1"/>
  <c r="O54" i="1"/>
  <c r="Q54" i="1" s="1"/>
  <c r="R54" i="1" s="1"/>
  <c r="N54" i="1"/>
  <c r="Q53" i="1"/>
  <c r="R53" i="1" s="1"/>
  <c r="O53" i="1"/>
  <c r="N53" i="1"/>
  <c r="O52" i="1"/>
  <c r="Q52" i="1" s="1"/>
  <c r="R52" i="1" s="1"/>
  <c r="N52" i="1"/>
  <c r="O51" i="1"/>
  <c r="Q51" i="1" s="1"/>
  <c r="R51" i="1" s="1"/>
  <c r="N51" i="1"/>
  <c r="O50" i="1"/>
  <c r="Q50" i="1" s="1"/>
  <c r="R50" i="1" s="1"/>
  <c r="N50" i="1"/>
  <c r="O49" i="1"/>
  <c r="Q49" i="1" s="1"/>
  <c r="R49" i="1" s="1"/>
  <c r="N49" i="1"/>
  <c r="O48" i="1"/>
  <c r="Q48" i="1" s="1"/>
  <c r="R48" i="1" s="1"/>
  <c r="N48" i="1"/>
  <c r="O47" i="1"/>
  <c r="Q47" i="1" s="1"/>
  <c r="R47" i="1" s="1"/>
  <c r="N47" i="1"/>
  <c r="O46" i="1"/>
  <c r="Q46" i="1" s="1"/>
  <c r="R46" i="1" s="1"/>
  <c r="N46" i="1"/>
  <c r="O45" i="1"/>
  <c r="Q45" i="1" s="1"/>
  <c r="R45" i="1" s="1"/>
  <c r="N45" i="1"/>
  <c r="O44" i="1"/>
  <c r="Q44" i="1" s="1"/>
  <c r="R44" i="1" s="1"/>
  <c r="N44" i="1"/>
  <c r="O43" i="1"/>
  <c r="Q43" i="1" s="1"/>
  <c r="R43" i="1" s="1"/>
  <c r="N43" i="1"/>
  <c r="O42" i="1"/>
  <c r="Q42" i="1" s="1"/>
  <c r="R42" i="1" s="1"/>
  <c r="N42" i="1"/>
  <c r="O41" i="1"/>
  <c r="Q41" i="1" s="1"/>
  <c r="R41" i="1" s="1"/>
  <c r="Q40" i="1"/>
  <c r="R40" i="1" s="1"/>
  <c r="O40" i="1"/>
  <c r="O39" i="1"/>
  <c r="Q39" i="1" s="1"/>
  <c r="R39" i="1" s="1"/>
  <c r="O38" i="1"/>
  <c r="Q38" i="1" s="1"/>
  <c r="R38" i="1" s="1"/>
  <c r="O33" i="1"/>
  <c r="Q33" i="1" s="1"/>
  <c r="R33" i="1" s="1"/>
  <c r="N33" i="1"/>
  <c r="O32" i="1"/>
  <c r="Q32" i="1" s="1"/>
  <c r="R32" i="1" s="1"/>
  <c r="N32" i="1"/>
  <c r="O31" i="1"/>
  <c r="Q31" i="1" s="1"/>
  <c r="R31" i="1" s="1"/>
  <c r="N31" i="1"/>
  <c r="O30" i="1"/>
  <c r="Q30" i="1" s="1"/>
  <c r="R30" i="1" s="1"/>
  <c r="N30" i="1"/>
  <c r="R29" i="1"/>
  <c r="O29" i="1"/>
  <c r="N29" i="1"/>
  <c r="R28" i="1"/>
  <c r="O28" i="1"/>
  <c r="N28" i="1"/>
  <c r="R27" i="1"/>
  <c r="O27" i="1"/>
  <c r="N27" i="1"/>
  <c r="R26" i="1"/>
  <c r="O26" i="1"/>
  <c r="N26" i="1"/>
  <c r="O25" i="1"/>
  <c r="Q25" i="1" s="1"/>
  <c r="R25" i="1" s="1"/>
  <c r="O24" i="1"/>
  <c r="Q24" i="1" s="1"/>
  <c r="R24" i="1" s="1"/>
  <c r="O23" i="1"/>
  <c r="Q23" i="1" s="1"/>
  <c r="R23" i="1" s="1"/>
  <c r="Q22" i="1"/>
  <c r="R22" i="1" s="1"/>
  <c r="O22" i="1"/>
  <c r="O21" i="1"/>
  <c r="Q21" i="1" s="1"/>
  <c r="R21" i="1" s="1"/>
  <c r="N21" i="1"/>
  <c r="O20" i="1"/>
  <c r="Q20" i="1" s="1"/>
  <c r="R20" i="1" s="1"/>
  <c r="N20" i="1"/>
  <c r="O19" i="1"/>
  <c r="Q19" i="1" s="1"/>
  <c r="R19" i="1" s="1"/>
  <c r="N19" i="1"/>
  <c r="O18" i="1"/>
  <c r="Q18" i="1" s="1"/>
  <c r="R18" i="1" s="1"/>
  <c r="N18" i="1"/>
  <c r="O17" i="1"/>
  <c r="Q17" i="1" s="1"/>
  <c r="R17" i="1" s="1"/>
  <c r="N17" i="1"/>
  <c r="O16" i="1"/>
  <c r="Q16" i="1" s="1"/>
  <c r="R16" i="1" s="1"/>
  <c r="N16" i="1"/>
  <c r="O15" i="1"/>
  <c r="Q15" i="1" s="1"/>
  <c r="R15" i="1" s="1"/>
  <c r="N15" i="1"/>
  <c r="O14" i="1"/>
  <c r="Q14" i="1" s="1"/>
  <c r="R14" i="1" s="1"/>
  <c r="N14" i="1"/>
  <c r="O9" i="1"/>
  <c r="Q9" i="1" s="1"/>
  <c r="R9" i="1" s="1"/>
  <c r="N9" i="1"/>
  <c r="O8" i="1"/>
  <c r="Q8" i="1" s="1"/>
  <c r="R8" i="1" s="1"/>
  <c r="N8" i="1"/>
  <c r="O7" i="1"/>
  <c r="Q7" i="1" s="1"/>
  <c r="R7" i="1" s="1"/>
  <c r="N7" i="1"/>
  <c r="O6" i="1"/>
  <c r="Q6" i="1" s="1"/>
  <c r="R6" i="1" s="1"/>
  <c r="N6" i="1"/>
</calcChain>
</file>

<file path=xl/sharedStrings.xml><?xml version="1.0" encoding="utf-8"?>
<sst xmlns="http://schemas.openxmlformats.org/spreadsheetml/2006/main" count="224" uniqueCount="32">
  <si>
    <t>Location</t>
  </si>
  <si>
    <t>Day</t>
  </si>
  <si>
    <t>Time Interval</t>
  </si>
  <si>
    <t>Auto</t>
  </si>
  <si>
    <t>Bike</t>
  </si>
  <si>
    <t>Car</t>
  </si>
  <si>
    <t>LCV</t>
  </si>
  <si>
    <t>MiniBus</t>
  </si>
  <si>
    <t>Bus</t>
  </si>
  <si>
    <t>Truck</t>
  </si>
  <si>
    <t>Tractor Trailer Combination</t>
  </si>
  <si>
    <t>Bicycle</t>
  </si>
  <si>
    <t>Cycle Rickshaw</t>
  </si>
  <si>
    <t>Total Vehicles</t>
  </si>
  <si>
    <t>Total PCU</t>
  </si>
  <si>
    <t>Road Capacity</t>
  </si>
  <si>
    <t>Level of Service Calculation</t>
  </si>
  <si>
    <t>LOS</t>
  </si>
  <si>
    <t>Speed Range (Km/hr)</t>
  </si>
  <si>
    <t>% of Speed Violators</t>
  </si>
  <si>
    <t>B</t>
  </si>
  <si>
    <t>38-41.5</t>
  </si>
  <si>
    <t>L1</t>
  </si>
  <si>
    <t>42-50</t>
  </si>
  <si>
    <t>A</t>
  </si>
  <si>
    <t>1.00-1.15</t>
  </si>
  <si>
    <t>1.15-1.30</t>
  </si>
  <si>
    <t>1.30-1.45</t>
  </si>
  <si>
    <t>1.45-2.00</t>
  </si>
  <si>
    <t>29.5-37.5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</si>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</sst>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topLeftCell="A37" workbookViewId="0">
      <selection activeCell="C58" sqref="C58"/>
    </sheetView>
  </sheetViews>
  <sheetFormatPr defaultRowHeight="15" x14ac:dyDescent="0.25"/>
  <cols>
    <col min="1" max="1" width="8.42578125" bestFit="1" customWidth="1"/>
    <col min="2" max="2" width="4.28515625" bestFit="1" customWidth="1"/>
    <col min="3" max="3" width="12.7109375" bestFit="1" customWidth="1"/>
    <col min="4" max="4" width="5.28515625" bestFit="1" customWidth="1"/>
    <col min="5" max="5" width="4.85546875" bestFit="1" customWidth="1"/>
    <col min="6" max="6" width="3.85546875" bestFit="1" customWidth="1"/>
    <col min="7" max="7" width="4.28515625" bestFit="1" customWidth="1"/>
    <col min="8" max="8" width="8.140625" bestFit="1" customWidth="1"/>
    <col min="9" max="9" width="4.140625" bestFit="1" customWidth="1"/>
    <col min="10" max="10" width="5.7109375" bestFit="1" customWidth="1"/>
    <col min="11" max="11" width="25.7109375" bestFit="1" customWidth="1"/>
    <col min="12" max="12" width="7.140625" bestFit="1" customWidth="1"/>
    <col min="13" max="13" width="14.42578125" bestFit="1" customWidth="1"/>
    <col min="14" max="14" width="13.5703125" bestFit="1" customWidth="1"/>
    <col min="15" max="15" width="9.42578125" bestFit="1" customWidth="1"/>
    <col min="16" max="16" width="13.42578125" bestFit="1" customWidth="1"/>
    <col min="17" max="17" width="25.7109375" bestFit="1" customWidth="1"/>
    <col min="18" max="18" width="4.28515625" bestFit="1" customWidth="1"/>
    <col min="19" max="19" width="20.140625" bestFit="1" customWidth="1"/>
    <col min="20" max="20" width="19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22</v>
      </c>
      <c r="B2">
        <v>1</v>
      </c>
      <c r="C2" t="s">
        <v>25</v>
      </c>
      <c r="D2">
        <v>109</v>
      </c>
      <c r="E2">
        <v>15</v>
      </c>
      <c r="F2">
        <v>80</v>
      </c>
      <c r="G2">
        <v>23</v>
      </c>
      <c r="H2">
        <v>3</v>
      </c>
      <c r="I2">
        <v>7</v>
      </c>
      <c r="J2">
        <v>0</v>
      </c>
      <c r="K2">
        <v>0</v>
      </c>
      <c r="L2">
        <v>16</v>
      </c>
      <c r="M2">
        <v>0</v>
      </c>
      <c r="N2">
        <v>253</v>
      </c>
      <c r="O2">
        <v>272.56</v>
      </c>
      <c r="P2">
        <v>1050</v>
      </c>
      <c r="Q2">
        <v>0.25958095199999998</v>
      </c>
      <c r="R2" t="s">
        <v>20</v>
      </c>
      <c r="S2" t="s">
        <v>21</v>
      </c>
      <c r="T2">
        <v>37.119999999999997</v>
      </c>
    </row>
    <row r="3" spans="1:20" x14ac:dyDescent="0.25">
      <c r="A3" t="s">
        <v>22</v>
      </c>
      <c r="B3">
        <v>1</v>
      </c>
      <c r="C3" t="s">
        <v>26</v>
      </c>
      <c r="D3">
        <v>13</v>
      </c>
      <c r="E3">
        <v>40</v>
      </c>
      <c r="F3">
        <v>91</v>
      </c>
      <c r="G3">
        <v>0</v>
      </c>
      <c r="H3">
        <v>5</v>
      </c>
      <c r="I3">
        <v>7</v>
      </c>
      <c r="J3">
        <v>0</v>
      </c>
      <c r="K3">
        <v>2</v>
      </c>
      <c r="L3">
        <v>2</v>
      </c>
      <c r="M3">
        <v>0</v>
      </c>
      <c r="N3">
        <v>160</v>
      </c>
      <c r="O3">
        <v>165.05</v>
      </c>
      <c r="P3">
        <v>1050</v>
      </c>
      <c r="Q3">
        <v>0.157190476</v>
      </c>
      <c r="R3" t="s">
        <v>20</v>
      </c>
      <c r="S3" t="s">
        <v>21</v>
      </c>
      <c r="T3">
        <v>33.69</v>
      </c>
    </row>
    <row r="4" spans="1:20" x14ac:dyDescent="0.25">
      <c r="A4" t="s">
        <v>22</v>
      </c>
      <c r="B4">
        <v>1</v>
      </c>
      <c r="C4" t="s">
        <v>27</v>
      </c>
      <c r="D4">
        <v>2</v>
      </c>
      <c r="E4">
        <v>81</v>
      </c>
      <c r="F4">
        <v>128</v>
      </c>
      <c r="G4">
        <v>7</v>
      </c>
      <c r="H4">
        <v>14</v>
      </c>
      <c r="I4">
        <v>6</v>
      </c>
      <c r="J4">
        <v>0</v>
      </c>
      <c r="K4">
        <v>1</v>
      </c>
      <c r="L4">
        <v>12</v>
      </c>
      <c r="M4">
        <v>0</v>
      </c>
      <c r="N4">
        <v>413</v>
      </c>
      <c r="O4">
        <v>231.6</v>
      </c>
      <c r="P4">
        <v>1050</v>
      </c>
      <c r="Q4">
        <v>0.22057142900000001</v>
      </c>
      <c r="R4" t="s">
        <v>20</v>
      </c>
      <c r="S4" t="s">
        <v>21</v>
      </c>
      <c r="T4">
        <v>34.25</v>
      </c>
    </row>
    <row r="5" spans="1:20" x14ac:dyDescent="0.25">
      <c r="A5" t="s">
        <v>22</v>
      </c>
      <c r="B5">
        <v>1</v>
      </c>
      <c r="C5" t="s">
        <v>28</v>
      </c>
      <c r="D5">
        <v>22</v>
      </c>
      <c r="E5">
        <v>55</v>
      </c>
      <c r="F5">
        <v>92</v>
      </c>
      <c r="G5">
        <v>8</v>
      </c>
      <c r="H5">
        <v>13</v>
      </c>
      <c r="I5">
        <v>17</v>
      </c>
      <c r="J5">
        <v>0</v>
      </c>
      <c r="K5">
        <v>0</v>
      </c>
      <c r="L5">
        <v>7</v>
      </c>
      <c r="M5">
        <v>0</v>
      </c>
      <c r="N5">
        <v>214</v>
      </c>
      <c r="O5">
        <v>249.71</v>
      </c>
      <c r="P5">
        <v>1050</v>
      </c>
      <c r="Q5">
        <v>0.23781904800000001</v>
      </c>
      <c r="R5" t="s">
        <v>20</v>
      </c>
      <c r="S5" t="s">
        <v>21</v>
      </c>
      <c r="T5">
        <v>35.36</v>
      </c>
    </row>
    <row r="6" spans="1:20" x14ac:dyDescent="0.25">
      <c r="A6" t="s">
        <v>22</v>
      </c>
      <c r="B6">
        <v>2</v>
      </c>
      <c r="C6" t="s">
        <v>25</v>
      </c>
      <c r="D6">
        <v>90</v>
      </c>
      <c r="E6">
        <v>43</v>
      </c>
      <c r="F6">
        <v>55</v>
      </c>
      <c r="G6">
        <v>9</v>
      </c>
      <c r="H6">
        <v>9</v>
      </c>
      <c r="I6">
        <v>15</v>
      </c>
      <c r="J6">
        <v>0</v>
      </c>
      <c r="K6">
        <v>1</v>
      </c>
      <c r="L6">
        <v>16</v>
      </c>
      <c r="N6">
        <f>SUM(D6:M6)</f>
        <v>238</v>
      </c>
      <c r="O6">
        <f>(0.83*D6)+(0.21*E6)+(1*F6)+(2.3*G6)+(2.16*H6)+(4.6*I6)+(3.9*J6)+(5.47*K6)+(0.46*L6)+(2.04*M6)</f>
        <v>260.7</v>
      </c>
      <c r="P6">
        <v>1050</v>
      </c>
      <c r="Q6">
        <f>O6/P6</f>
        <v>0.24828571428571428</v>
      </c>
      <c r="R6" t="str">
        <f xml:space="preserve"> IF(Q6&lt;=0.15, "A", IF(AND(Q6&gt;0.15, Q6&lt;=0.45), "B", IF(AND(Q6&gt;0.45, Q6&lt;=0.75), "C", IF(AND(Q6&gt;0.75, Q6&lt;=0.85), "D", IF(AND(Q6&gt;0.85, Q6&lt;=1), "E", IF(Q6&gt;1, "F", "Error"))))))</f>
        <v>B</v>
      </c>
      <c r="S6" t="s">
        <v>21</v>
      </c>
      <c r="T6">
        <v>36.28</v>
      </c>
    </row>
    <row r="7" spans="1:20" x14ac:dyDescent="0.25">
      <c r="A7" t="s">
        <v>22</v>
      </c>
      <c r="B7">
        <v>2</v>
      </c>
      <c r="C7" t="s">
        <v>26</v>
      </c>
      <c r="D7">
        <v>116</v>
      </c>
      <c r="E7">
        <v>98</v>
      </c>
      <c r="F7">
        <v>124</v>
      </c>
      <c r="G7">
        <v>7</v>
      </c>
      <c r="H7">
        <v>6</v>
      </c>
      <c r="I7">
        <v>9</v>
      </c>
      <c r="J7">
        <v>0</v>
      </c>
      <c r="K7">
        <v>2</v>
      </c>
      <c r="L7">
        <v>8</v>
      </c>
      <c r="N7">
        <f t="shared" ref="N7:N9" si="0">SUM(D7:M7)</f>
        <v>370</v>
      </c>
      <c r="O7">
        <f t="shared" ref="O7:O9" si="1">(0.83*D7)+(0.21*E7)+(1*F7)+(2.3*G7)+(2.16*H7)+(4.6*I7)+(3.9*J7)+(5.47*K7)+(0.46*L7)+(2.04*M7)</f>
        <v>325.94</v>
      </c>
      <c r="P7">
        <v>1050</v>
      </c>
      <c r="Q7">
        <f t="shared" ref="Q7:Q9" si="2">O7/P7</f>
        <v>0.31041904761904759</v>
      </c>
      <c r="R7" t="str">
        <f t="shared" ref="R7:R9" si="3" xml:space="preserve"> IF(Q7&lt;=0.15, "A", IF(AND(Q7&gt;0.15, Q7&lt;=0.45), "B", IF(AND(Q7&gt;0.45, Q7&lt;=0.75), "C", IF(AND(Q7&gt;0.75, Q7&lt;=0.85), "D", IF(AND(Q7&gt;0.85, Q7&lt;=1), "E", IF(Q7&gt;1, "F", "Error"))))))</f>
        <v>B</v>
      </c>
      <c r="S7" t="s">
        <v>21</v>
      </c>
      <c r="T7">
        <v>34.25</v>
      </c>
    </row>
    <row r="8" spans="1:20" x14ac:dyDescent="0.25">
      <c r="A8" t="s">
        <v>22</v>
      </c>
      <c r="B8">
        <v>2</v>
      </c>
      <c r="C8" t="s">
        <v>27</v>
      </c>
      <c r="D8">
        <v>39</v>
      </c>
      <c r="E8">
        <v>43</v>
      </c>
      <c r="F8">
        <v>150</v>
      </c>
      <c r="G8">
        <v>4</v>
      </c>
      <c r="H8">
        <v>18</v>
      </c>
      <c r="I8">
        <v>17</v>
      </c>
      <c r="J8">
        <v>0</v>
      </c>
      <c r="K8">
        <v>1</v>
      </c>
      <c r="L8">
        <v>14</v>
      </c>
      <c r="N8">
        <f t="shared" si="0"/>
        <v>286</v>
      </c>
      <c r="O8">
        <f t="shared" si="1"/>
        <v>329.59</v>
      </c>
      <c r="P8">
        <v>1050</v>
      </c>
      <c r="Q8">
        <f t="shared" si="2"/>
        <v>0.31389523809523806</v>
      </c>
      <c r="R8" t="str">
        <f t="shared" si="3"/>
        <v>B</v>
      </c>
      <c r="S8" t="s">
        <v>21</v>
      </c>
      <c r="T8">
        <v>31.11</v>
      </c>
    </row>
    <row r="9" spans="1:20" x14ac:dyDescent="0.25">
      <c r="A9" t="s">
        <v>22</v>
      </c>
      <c r="B9">
        <v>2</v>
      </c>
      <c r="C9" t="s">
        <v>28</v>
      </c>
      <c r="D9">
        <v>24</v>
      </c>
      <c r="E9">
        <v>4</v>
      </c>
      <c r="F9">
        <v>31</v>
      </c>
      <c r="G9">
        <v>8</v>
      </c>
      <c r="H9">
        <v>6</v>
      </c>
      <c r="I9">
        <v>14</v>
      </c>
      <c r="J9">
        <v>0</v>
      </c>
      <c r="K9">
        <v>0</v>
      </c>
      <c r="L9">
        <v>8</v>
      </c>
      <c r="N9">
        <f t="shared" si="0"/>
        <v>95</v>
      </c>
      <c r="O9">
        <f t="shared" si="1"/>
        <v>151.19999999999999</v>
      </c>
      <c r="P9">
        <v>1050</v>
      </c>
      <c r="Q9">
        <f t="shared" si="2"/>
        <v>0.14399999999999999</v>
      </c>
      <c r="R9" t="str">
        <f t="shared" si="3"/>
        <v>A</v>
      </c>
      <c r="S9" t="s">
        <v>23</v>
      </c>
      <c r="T9">
        <v>36.229999999999997</v>
      </c>
    </row>
    <row r="10" spans="1:20" x14ac:dyDescent="0.25">
      <c r="A10" t="s">
        <v>22</v>
      </c>
      <c r="B10">
        <v>3</v>
      </c>
      <c r="C10" t="s">
        <v>25</v>
      </c>
      <c r="D10">
        <v>51</v>
      </c>
      <c r="E10">
        <v>92</v>
      </c>
      <c r="F10">
        <v>14</v>
      </c>
      <c r="G10">
        <v>10</v>
      </c>
      <c r="H10">
        <v>7</v>
      </c>
      <c r="I10">
        <v>6</v>
      </c>
      <c r="J10">
        <v>0</v>
      </c>
      <c r="K10">
        <v>1</v>
      </c>
      <c r="L10">
        <v>19</v>
      </c>
      <c r="M10">
        <v>0</v>
      </c>
      <c r="N10">
        <v>200</v>
      </c>
      <c r="O10">
        <v>155.58000000000001</v>
      </c>
      <c r="P10">
        <v>1050</v>
      </c>
      <c r="Q10">
        <v>0.14817142899999999</v>
      </c>
      <c r="R10" t="s">
        <v>24</v>
      </c>
      <c r="S10" t="s">
        <v>23</v>
      </c>
      <c r="T10">
        <v>44.26</v>
      </c>
    </row>
    <row r="11" spans="1:20" x14ac:dyDescent="0.25">
      <c r="A11" t="s">
        <v>22</v>
      </c>
      <c r="B11">
        <v>3</v>
      </c>
      <c r="C11" t="s">
        <v>26</v>
      </c>
      <c r="D11">
        <v>74</v>
      </c>
      <c r="E11">
        <v>87</v>
      </c>
      <c r="F11">
        <v>116</v>
      </c>
      <c r="G11">
        <v>3</v>
      </c>
      <c r="H11">
        <v>7</v>
      </c>
      <c r="I11">
        <v>2</v>
      </c>
      <c r="J11">
        <v>0</v>
      </c>
      <c r="K11">
        <v>1</v>
      </c>
      <c r="L11">
        <v>2</v>
      </c>
      <c r="M11">
        <v>0</v>
      </c>
      <c r="N11">
        <v>292</v>
      </c>
      <c r="O11">
        <v>233.3</v>
      </c>
      <c r="P11">
        <v>1050</v>
      </c>
      <c r="Q11">
        <v>0.222190476</v>
      </c>
      <c r="R11" t="s">
        <v>20</v>
      </c>
      <c r="S11" t="s">
        <v>21</v>
      </c>
      <c r="T11">
        <v>36.26</v>
      </c>
    </row>
    <row r="12" spans="1:20" x14ac:dyDescent="0.25">
      <c r="A12" t="s">
        <v>22</v>
      </c>
      <c r="B12">
        <v>3</v>
      </c>
      <c r="C12" t="s">
        <v>27</v>
      </c>
      <c r="D12">
        <v>29</v>
      </c>
      <c r="E12">
        <v>37</v>
      </c>
      <c r="F12">
        <v>129</v>
      </c>
      <c r="G12">
        <v>0</v>
      </c>
      <c r="H12">
        <v>11</v>
      </c>
      <c r="I12">
        <v>11</v>
      </c>
      <c r="J12">
        <v>0</v>
      </c>
      <c r="K12">
        <v>0</v>
      </c>
      <c r="L12">
        <v>17</v>
      </c>
      <c r="M12">
        <v>0</v>
      </c>
      <c r="N12">
        <v>234</v>
      </c>
      <c r="O12">
        <v>243.02</v>
      </c>
      <c r="P12">
        <v>1050</v>
      </c>
      <c r="Q12">
        <v>0.23144761899999999</v>
      </c>
      <c r="R12" t="s">
        <v>20</v>
      </c>
      <c r="S12" t="s">
        <v>21</v>
      </c>
      <c r="T12">
        <v>31.27</v>
      </c>
    </row>
    <row r="13" spans="1:20" x14ac:dyDescent="0.25">
      <c r="A13" t="s">
        <v>22</v>
      </c>
      <c r="B13">
        <v>3</v>
      </c>
      <c r="C13" t="s">
        <v>28</v>
      </c>
      <c r="D13">
        <v>41</v>
      </c>
      <c r="E13">
        <v>91</v>
      </c>
      <c r="F13">
        <v>14</v>
      </c>
      <c r="G13">
        <v>14</v>
      </c>
      <c r="H13">
        <v>11</v>
      </c>
      <c r="I13">
        <v>2</v>
      </c>
      <c r="J13">
        <v>0</v>
      </c>
      <c r="K13">
        <v>0</v>
      </c>
      <c r="L13">
        <v>3</v>
      </c>
      <c r="M13">
        <v>0</v>
      </c>
      <c r="N13">
        <v>176</v>
      </c>
      <c r="O13">
        <v>133.68</v>
      </c>
      <c r="P13">
        <v>1050</v>
      </c>
      <c r="Q13">
        <v>0.127314286</v>
      </c>
      <c r="R13" t="s">
        <v>24</v>
      </c>
      <c r="S13" t="s">
        <v>23</v>
      </c>
      <c r="T13">
        <v>34.96</v>
      </c>
    </row>
    <row r="14" spans="1:20" x14ac:dyDescent="0.25">
      <c r="A14" t="s">
        <v>22</v>
      </c>
      <c r="B14">
        <v>4</v>
      </c>
      <c r="C14" t="s">
        <v>25</v>
      </c>
      <c r="D14">
        <v>24</v>
      </c>
      <c r="E14">
        <v>39</v>
      </c>
      <c r="F14">
        <v>115</v>
      </c>
      <c r="G14">
        <v>15</v>
      </c>
      <c r="H14">
        <v>1</v>
      </c>
      <c r="I14">
        <v>11</v>
      </c>
      <c r="J14">
        <v>0</v>
      </c>
      <c r="K14">
        <v>0</v>
      </c>
      <c r="L14">
        <v>7</v>
      </c>
      <c r="M14">
        <v>0</v>
      </c>
      <c r="N14">
        <f>SUM(D14:M14)</f>
        <v>212</v>
      </c>
      <c r="O14">
        <f>(0.83*D14)+(0.21*E14)+(1*F14)+(2.3*G14)+(2.16*H14)+(4.6*I14)+(3.9*J14)+(5.47*K14)+(0.46*L14)+(2.04*M14)</f>
        <v>233.59</v>
      </c>
      <c r="P14">
        <v>1050</v>
      </c>
      <c r="Q14">
        <f>O14/P14</f>
        <v>0.22246666666666667</v>
      </c>
      <c r="R14" t="str">
        <f>IF(Q14&lt;=0.15, "A", IF(AND(Q14&gt;0.15, Q14&lt;=0.45), "B", IF(AND(Q14&gt;0.45, Q14&lt;=0.75), "C", IF(AND(Q14&gt;0.75, Q14&lt;=0.85), "D", IF(AND(Q14&gt;0.85, Q14&lt;=1), "E", IF(Q14&gt;1, "F", "Error"))))))</f>
        <v>B</v>
      </c>
      <c r="S14" t="s">
        <v>21</v>
      </c>
      <c r="T14">
        <v>32.229999999999997</v>
      </c>
    </row>
    <row r="15" spans="1:20" x14ac:dyDescent="0.25">
      <c r="A15" t="s">
        <v>22</v>
      </c>
      <c r="B15">
        <v>4</v>
      </c>
      <c r="C15" t="s">
        <v>26</v>
      </c>
      <c r="D15">
        <v>80</v>
      </c>
      <c r="E15">
        <v>47</v>
      </c>
      <c r="F15">
        <v>61</v>
      </c>
      <c r="G15">
        <v>11</v>
      </c>
      <c r="H15">
        <v>4</v>
      </c>
      <c r="I15">
        <v>17</v>
      </c>
      <c r="J15">
        <v>0</v>
      </c>
      <c r="K15">
        <v>1</v>
      </c>
      <c r="L15">
        <v>10</v>
      </c>
      <c r="M15">
        <v>0</v>
      </c>
      <c r="N15">
        <f t="shared" ref="N15:N17" si="4">SUM(D15:M15)</f>
        <v>231</v>
      </c>
      <c r="O15">
        <f t="shared" ref="O15:O17" si="5">(0.83*D15)+(0.21*E15)+(1*F15)+(2.3*G15)+(2.16*H15)+(4.6*I15)+(3.9*J15)+(5.47*K15)+(0.46*L15)+(2.04*M15)</f>
        <v>259.47999999999996</v>
      </c>
      <c r="P15">
        <v>1050</v>
      </c>
      <c r="Q15">
        <f t="shared" ref="Q15:Q17" si="6">O15/P15</f>
        <v>0.2471238095238095</v>
      </c>
      <c r="R15" t="str">
        <f t="shared" ref="R15:R17" si="7">IF(Q15&lt;=0.15, "A", IF(AND(Q15&gt;0.15, Q15&lt;=0.45), "B", IF(AND(Q15&gt;0.45, Q15&lt;=0.75), "C", IF(AND(Q15&gt;0.75, Q15&lt;=0.85), "D", IF(AND(Q15&gt;0.85, Q15&lt;=1), "E", IF(Q15&gt;1, "F", "Error"))))))</f>
        <v>B</v>
      </c>
      <c r="S15" t="s">
        <v>21</v>
      </c>
      <c r="T15">
        <v>34.119999999999997</v>
      </c>
    </row>
    <row r="16" spans="1:20" x14ac:dyDescent="0.25">
      <c r="A16" t="s">
        <v>22</v>
      </c>
      <c r="B16">
        <v>4</v>
      </c>
      <c r="C16" t="s">
        <v>27</v>
      </c>
      <c r="D16">
        <v>61</v>
      </c>
      <c r="E16">
        <v>26</v>
      </c>
      <c r="F16">
        <v>148</v>
      </c>
      <c r="G16">
        <v>5</v>
      </c>
      <c r="H16">
        <v>17</v>
      </c>
      <c r="I16">
        <v>5</v>
      </c>
      <c r="J16">
        <v>0</v>
      </c>
      <c r="K16">
        <v>1</v>
      </c>
      <c r="L16">
        <v>8</v>
      </c>
      <c r="M16">
        <v>0</v>
      </c>
      <c r="N16">
        <f t="shared" si="4"/>
        <v>271</v>
      </c>
      <c r="O16">
        <f t="shared" si="5"/>
        <v>284.46000000000004</v>
      </c>
      <c r="P16">
        <v>1050</v>
      </c>
      <c r="Q16">
        <f t="shared" si="6"/>
        <v>0.27091428571428577</v>
      </c>
      <c r="R16" t="str">
        <f t="shared" si="7"/>
        <v>B</v>
      </c>
      <c r="S16" t="s">
        <v>21</v>
      </c>
      <c r="T16">
        <v>33.630000000000003</v>
      </c>
    </row>
    <row r="17" spans="1:20" x14ac:dyDescent="0.25">
      <c r="A17" t="s">
        <v>22</v>
      </c>
      <c r="B17">
        <v>4</v>
      </c>
      <c r="C17" t="s">
        <v>28</v>
      </c>
      <c r="D17">
        <v>48</v>
      </c>
      <c r="E17">
        <v>130</v>
      </c>
      <c r="F17">
        <v>81</v>
      </c>
      <c r="G17">
        <v>7</v>
      </c>
      <c r="H17">
        <v>5</v>
      </c>
      <c r="I17">
        <v>0</v>
      </c>
      <c r="J17">
        <v>0</v>
      </c>
      <c r="K17">
        <v>3</v>
      </c>
      <c r="L17">
        <v>10</v>
      </c>
      <c r="M17">
        <v>0</v>
      </c>
      <c r="N17">
        <f t="shared" si="4"/>
        <v>284</v>
      </c>
      <c r="O17">
        <f t="shared" si="5"/>
        <v>196.04999999999998</v>
      </c>
      <c r="P17">
        <v>1050</v>
      </c>
      <c r="Q17">
        <f t="shared" si="6"/>
        <v>0.18671428571428569</v>
      </c>
      <c r="R17" t="str">
        <f t="shared" si="7"/>
        <v>B</v>
      </c>
      <c r="S17" t="s">
        <v>21</v>
      </c>
      <c r="T17">
        <v>29.16</v>
      </c>
    </row>
    <row r="18" spans="1:20" x14ac:dyDescent="0.25">
      <c r="A18" t="s">
        <v>22</v>
      </c>
      <c r="B18">
        <v>5</v>
      </c>
      <c r="C18" t="s">
        <v>25</v>
      </c>
      <c r="D18">
        <v>80</v>
      </c>
      <c r="E18">
        <v>35</v>
      </c>
      <c r="F18">
        <v>49</v>
      </c>
      <c r="G18">
        <v>39</v>
      </c>
      <c r="H18">
        <v>3</v>
      </c>
      <c r="I18">
        <v>1</v>
      </c>
      <c r="J18">
        <v>0</v>
      </c>
      <c r="K18">
        <v>5</v>
      </c>
      <c r="L18">
        <v>9</v>
      </c>
      <c r="M18">
        <v>3</v>
      </c>
      <c r="N18">
        <f>SUM(D18:M18)</f>
        <v>224</v>
      </c>
      <c r="O18">
        <f>(0.83*D18)+(0.21*E18)+(1*F18)+(2.3*G18)+(2.16*H18)+(4.6*I18)+(3.9*J18)+(5.47*K18)+(0.46*L18)+(2.04*M18)</f>
        <v>261.14</v>
      </c>
      <c r="P18">
        <v>1050</v>
      </c>
      <c r="Q18">
        <f>O18/P18</f>
        <v>0.2487047619047619</v>
      </c>
      <c r="R18" t="str">
        <f>IF(Q18&lt;=0.15, "A", IF(AND(Q18&gt;0.15, Q18&lt;=0.45), "B", IF(AND(Q18&gt;0.45, Q18&lt;=0.75), "C", IF(AND(Q18&gt;0.75, Q18&lt;=0.85), "D", IF(AND(Q18&gt;0.85, Q18&lt;=1), "E", IF(Q18&gt;1, "F", "Error"))))))</f>
        <v>B</v>
      </c>
      <c r="S18" t="s">
        <v>21</v>
      </c>
      <c r="T18">
        <v>31.29</v>
      </c>
    </row>
    <row r="19" spans="1:20" x14ac:dyDescent="0.25">
      <c r="A19" t="s">
        <v>22</v>
      </c>
      <c r="B19">
        <v>5</v>
      </c>
      <c r="C19" t="s">
        <v>26</v>
      </c>
      <c r="D19">
        <v>61</v>
      </c>
      <c r="E19">
        <v>57</v>
      </c>
      <c r="F19">
        <v>51</v>
      </c>
      <c r="G19">
        <v>11</v>
      </c>
      <c r="H19">
        <v>38</v>
      </c>
      <c r="I19">
        <v>1</v>
      </c>
      <c r="J19">
        <v>0</v>
      </c>
      <c r="K19">
        <v>2</v>
      </c>
      <c r="L19">
        <v>16</v>
      </c>
      <c r="M19">
        <v>4</v>
      </c>
      <c r="N19">
        <f t="shared" ref="N19:N21" si="8">SUM(D19:M19)</f>
        <v>241</v>
      </c>
      <c r="O19">
        <f t="shared" ref="O19:O21" si="9">(0.83*D19)+(0.21*E19)+(1*F19)+(2.3*G19)+(2.16*H19)+(4.6*I19)+(3.9*J19)+(5.47*K19)+(0.46*L19)+(2.04*M19)</f>
        <v>252.04</v>
      </c>
      <c r="P19">
        <v>1050</v>
      </c>
      <c r="Q19">
        <f t="shared" ref="Q19:Q21" si="10">O19/P19</f>
        <v>0.24003809523809522</v>
      </c>
      <c r="R19" t="str">
        <f t="shared" ref="R19:R21" si="11">IF(Q19&lt;=0.15, "A", IF(AND(Q19&gt;0.15, Q19&lt;=0.45), "B", IF(AND(Q19&gt;0.45, Q19&lt;=0.75), "C", IF(AND(Q19&gt;0.75, Q19&lt;=0.85), "D", IF(AND(Q19&gt;0.85, Q19&lt;=1), "E", IF(Q19&gt;1, "F", "Error"))))))</f>
        <v>B</v>
      </c>
      <c r="S19" t="s">
        <v>21</v>
      </c>
      <c r="T19">
        <v>34.26</v>
      </c>
    </row>
    <row r="20" spans="1:20" x14ac:dyDescent="0.25">
      <c r="A20" t="s">
        <v>22</v>
      </c>
      <c r="B20">
        <v>5</v>
      </c>
      <c r="C20" t="s">
        <v>27</v>
      </c>
      <c r="D20">
        <v>12</v>
      </c>
      <c r="E20">
        <v>91</v>
      </c>
      <c r="F20">
        <v>57</v>
      </c>
      <c r="G20">
        <v>19</v>
      </c>
      <c r="H20">
        <v>27</v>
      </c>
      <c r="I20">
        <v>7</v>
      </c>
      <c r="J20">
        <v>0</v>
      </c>
      <c r="K20">
        <v>40</v>
      </c>
      <c r="L20">
        <v>6</v>
      </c>
      <c r="M20">
        <v>0</v>
      </c>
      <c r="N20">
        <f t="shared" si="8"/>
        <v>259</v>
      </c>
      <c r="O20">
        <f t="shared" si="9"/>
        <v>441.84999999999991</v>
      </c>
      <c r="P20">
        <v>1050</v>
      </c>
      <c r="Q20">
        <f t="shared" si="10"/>
        <v>0.42080952380952374</v>
      </c>
      <c r="R20" t="str">
        <f t="shared" si="11"/>
        <v>B</v>
      </c>
      <c r="S20" t="s">
        <v>21</v>
      </c>
      <c r="T20">
        <v>37.89</v>
      </c>
    </row>
    <row r="21" spans="1:20" x14ac:dyDescent="0.25">
      <c r="A21" t="s">
        <v>22</v>
      </c>
      <c r="B21">
        <v>5</v>
      </c>
      <c r="C21" t="s">
        <v>28</v>
      </c>
      <c r="D21">
        <v>73</v>
      </c>
      <c r="E21">
        <v>95</v>
      </c>
      <c r="F21">
        <v>15</v>
      </c>
      <c r="G21">
        <v>7</v>
      </c>
      <c r="H21">
        <v>37</v>
      </c>
      <c r="I21">
        <v>11</v>
      </c>
      <c r="J21">
        <v>0</v>
      </c>
      <c r="K21">
        <v>23</v>
      </c>
      <c r="L21">
        <v>20</v>
      </c>
      <c r="M21">
        <v>7</v>
      </c>
      <c r="N21">
        <f t="shared" si="8"/>
        <v>288</v>
      </c>
      <c r="O21">
        <f t="shared" si="9"/>
        <v>391.44999999999993</v>
      </c>
      <c r="P21">
        <v>1050</v>
      </c>
      <c r="Q21">
        <f t="shared" si="10"/>
        <v>0.37280952380952376</v>
      </c>
      <c r="R21" t="str">
        <f t="shared" si="11"/>
        <v>B</v>
      </c>
      <c r="S21" t="s">
        <v>21</v>
      </c>
      <c r="T21">
        <v>33.28</v>
      </c>
    </row>
    <row r="22" spans="1:20" x14ac:dyDescent="0.25">
      <c r="A22" t="s">
        <v>22</v>
      </c>
      <c r="B22">
        <v>6</v>
      </c>
      <c r="C22" t="s">
        <v>25</v>
      </c>
      <c r="D22">
        <v>99</v>
      </c>
      <c r="E22">
        <v>63</v>
      </c>
      <c r="F22">
        <v>61</v>
      </c>
      <c r="G22">
        <v>16</v>
      </c>
      <c r="H22">
        <v>8</v>
      </c>
      <c r="I22">
        <v>32</v>
      </c>
      <c r="J22">
        <v>0</v>
      </c>
      <c r="K22">
        <v>19</v>
      </c>
      <c r="L22">
        <v>12</v>
      </c>
      <c r="M22">
        <v>15</v>
      </c>
      <c r="N22">
        <v>290</v>
      </c>
      <c r="O22">
        <f>(0.83*D22)+(0.21*E22)+(1*F22)+(2.3*G22)+(2.16*H22)+(4.6*I22)+(3.9*J22)+(5.47*K22)+(0.46*L22)+(2.04*M22)</f>
        <v>497.72999999999996</v>
      </c>
      <c r="P22">
        <v>1050</v>
      </c>
      <c r="Q22">
        <f>O22/P22</f>
        <v>0.47402857142857141</v>
      </c>
      <c r="R22" t="str">
        <f>IF(Q22&lt;=0.15, "A", IF(AND(Q22&gt;0.15, Q22&lt;=0.45), "B", IF(AND(Q22&gt;0.45, Q22&lt;=0.75), "C", IF(AND(Q22&gt;0.75, Q22&lt;=0.85), "D", IF(AND(Q22&gt;0.85, Q22&lt;=1), "E", IF(Q22&gt;1, "F", "Error"))))))</f>
        <v>C</v>
      </c>
      <c r="S22" t="s">
        <v>29</v>
      </c>
      <c r="T22">
        <v>29.45</v>
      </c>
    </row>
    <row r="23" spans="1:20" x14ac:dyDescent="0.25">
      <c r="A23" t="s">
        <v>22</v>
      </c>
      <c r="B23">
        <v>6</v>
      </c>
      <c r="C23" t="s">
        <v>26</v>
      </c>
      <c r="D23">
        <v>3</v>
      </c>
      <c r="E23">
        <v>55</v>
      </c>
      <c r="F23">
        <v>24</v>
      </c>
      <c r="G23">
        <v>2</v>
      </c>
      <c r="H23">
        <v>31</v>
      </c>
      <c r="I23">
        <v>2</v>
      </c>
      <c r="J23">
        <v>0</v>
      </c>
      <c r="K23">
        <v>26</v>
      </c>
      <c r="L23">
        <v>17</v>
      </c>
      <c r="M23">
        <v>18</v>
      </c>
      <c r="N23">
        <v>178</v>
      </c>
      <c r="O23">
        <f t="shared" ref="O23:O25" si="12">(0.83*D23)+(0.21*E23)+(1*F23)+(2.3*G23)+(2.16*H23)+(4.6*I23)+(3.9*J23)+(5.47*K23)+(0.46*L23)+(2.04*M23)</f>
        <v>305.55999999999995</v>
      </c>
      <c r="P23">
        <v>1050</v>
      </c>
      <c r="Q23">
        <f t="shared" ref="Q23:Q25" si="13">O23/P23</f>
        <v>0.29100952380952377</v>
      </c>
      <c r="R23" t="str">
        <f t="shared" ref="R23:R25" si="14">IF(Q23&lt;=0.15, "A", IF(AND(Q23&gt;0.15, Q23&lt;=0.45), "B", IF(AND(Q23&gt;0.45, Q23&lt;=0.75), "C", IF(AND(Q23&gt;0.75, Q23&lt;=0.85), "D", IF(AND(Q23&gt;0.85, Q23&lt;=1), "E", IF(Q23&gt;1, "F", "Error"))))))</f>
        <v>B</v>
      </c>
      <c r="S23" t="s">
        <v>21</v>
      </c>
      <c r="T23">
        <v>34.26</v>
      </c>
    </row>
    <row r="24" spans="1:20" x14ac:dyDescent="0.25">
      <c r="A24" t="s">
        <v>22</v>
      </c>
      <c r="B24">
        <v>6</v>
      </c>
      <c r="C24" t="s">
        <v>27</v>
      </c>
      <c r="D24">
        <v>69</v>
      </c>
      <c r="E24">
        <v>71</v>
      </c>
      <c r="F24">
        <v>24</v>
      </c>
      <c r="G24">
        <v>17</v>
      </c>
      <c r="H24">
        <v>24</v>
      </c>
      <c r="I24">
        <v>11</v>
      </c>
      <c r="J24">
        <v>0</v>
      </c>
      <c r="K24">
        <v>14</v>
      </c>
      <c r="L24">
        <v>8</v>
      </c>
      <c r="M24">
        <v>12</v>
      </c>
      <c r="N24">
        <v>250</v>
      </c>
      <c r="O24">
        <f t="shared" si="12"/>
        <v>342.46</v>
      </c>
      <c r="P24">
        <v>1050</v>
      </c>
      <c r="Q24">
        <f t="shared" si="13"/>
        <v>0.32615238095238092</v>
      </c>
      <c r="R24" t="str">
        <f t="shared" si="14"/>
        <v>B</v>
      </c>
      <c r="S24" t="s">
        <v>21</v>
      </c>
      <c r="T24">
        <v>41.29</v>
      </c>
    </row>
    <row r="25" spans="1:20" x14ac:dyDescent="0.25">
      <c r="A25" t="s">
        <v>22</v>
      </c>
      <c r="B25">
        <v>6</v>
      </c>
      <c r="C25" t="s">
        <v>28</v>
      </c>
      <c r="D25">
        <v>14</v>
      </c>
      <c r="E25">
        <v>48</v>
      </c>
      <c r="F25">
        <v>87</v>
      </c>
      <c r="G25">
        <v>3</v>
      </c>
      <c r="H25">
        <v>11</v>
      </c>
      <c r="I25">
        <v>36</v>
      </c>
      <c r="J25">
        <v>0</v>
      </c>
      <c r="K25">
        <v>36</v>
      </c>
      <c r="L25">
        <v>10</v>
      </c>
      <c r="M25">
        <v>5</v>
      </c>
      <c r="N25">
        <v>250</v>
      </c>
      <c r="O25">
        <f t="shared" si="12"/>
        <v>516.68000000000006</v>
      </c>
      <c r="P25">
        <v>1050</v>
      </c>
      <c r="Q25">
        <f t="shared" si="13"/>
        <v>0.49207619047619056</v>
      </c>
      <c r="R25" t="str">
        <f t="shared" si="14"/>
        <v>C</v>
      </c>
      <c r="S25" t="s">
        <v>29</v>
      </c>
      <c r="T25">
        <v>39.28</v>
      </c>
    </row>
    <row r="26" spans="1:20" x14ac:dyDescent="0.25">
      <c r="A26" t="s">
        <v>30</v>
      </c>
      <c r="B26">
        <v>1</v>
      </c>
      <c r="C26" t="s">
        <v>25</v>
      </c>
      <c r="D26">
        <v>22</v>
      </c>
      <c r="E26">
        <v>9</v>
      </c>
      <c r="F26">
        <v>10</v>
      </c>
      <c r="G26">
        <v>3</v>
      </c>
      <c r="H26">
        <v>13</v>
      </c>
      <c r="I26">
        <v>9</v>
      </c>
      <c r="J26">
        <v>0</v>
      </c>
      <c r="K26">
        <v>15</v>
      </c>
      <c r="L26">
        <v>20</v>
      </c>
      <c r="M26">
        <v>0</v>
      </c>
      <c r="N26">
        <f>SUM(D26:M26)</f>
        <v>101</v>
      </c>
      <c r="O26">
        <f>(0.83*D26)+(0.21*E26)+(1*F26)+(2.3*G26)+(2.16*H26)+(4.6*I26)+(3.9*J26)+(5.47*K26)+(0.46*L26)+(2.04*M26)</f>
        <v>197.77999999999997</v>
      </c>
      <c r="P26">
        <v>1050</v>
      </c>
      <c r="Q26">
        <v>0.1844571428571429</v>
      </c>
      <c r="R26" t="str">
        <f>IF(Q26&lt;=0.15, "A", IF(AND(Q26&gt;0.15, Q26&lt;=0.45), "B", IF(AND(Q26&gt;0.45, Q26&lt;=0.75), "C", IF(AND(Q26&gt;0.75, Q26&lt;=0.85), "D", IF(AND(Q26&gt;0.85, Q26&lt;=1), "E", IF(Q26&gt;1, "F", "Error"))))))</f>
        <v>B</v>
      </c>
      <c r="S26" t="s">
        <v>21</v>
      </c>
      <c r="T26">
        <v>31.28</v>
      </c>
    </row>
    <row r="27" spans="1:20" x14ac:dyDescent="0.25">
      <c r="A27" t="s">
        <v>30</v>
      </c>
      <c r="B27">
        <v>1</v>
      </c>
      <c r="C27" t="s">
        <v>26</v>
      </c>
      <c r="D27">
        <v>31</v>
      </c>
      <c r="E27">
        <v>26</v>
      </c>
      <c r="F27">
        <v>29</v>
      </c>
      <c r="G27">
        <v>2</v>
      </c>
      <c r="H27">
        <v>19</v>
      </c>
      <c r="I27">
        <v>5</v>
      </c>
      <c r="J27">
        <v>0</v>
      </c>
      <c r="K27">
        <v>2</v>
      </c>
      <c r="L27">
        <v>16</v>
      </c>
      <c r="M27">
        <v>0</v>
      </c>
      <c r="N27">
        <f t="shared" ref="N27:N29" si="15">SUM(D27:M27)</f>
        <v>130</v>
      </c>
      <c r="O27">
        <f t="shared" ref="O27:O29" si="16">(0.83*D27)+(0.21*E27)+(1*F27)+(2.3*G27)+(2.16*H27)+(4.6*I27)+(3.9*J27)+(5.47*K27)+(0.46*L27)+(2.04*M27)</f>
        <v>147.13</v>
      </c>
      <c r="P27">
        <v>1050</v>
      </c>
      <c r="Q27">
        <v>0.13095238095238099</v>
      </c>
      <c r="R27" t="str">
        <f t="shared" ref="R27:R29" si="17">IF(Q27&lt;=0.15, "A", IF(AND(Q27&gt;0.15, Q27&lt;=0.45), "B", IF(AND(Q27&gt;0.45, Q27&lt;=0.75), "C", IF(AND(Q27&gt;0.75, Q27&lt;=0.85), "D", IF(AND(Q27&gt;0.85, Q27&lt;=1), "E", IF(Q27&gt;1, "F", "Error"))))))</f>
        <v>A</v>
      </c>
      <c r="S27" t="s">
        <v>23</v>
      </c>
      <c r="T27">
        <v>35.26</v>
      </c>
    </row>
    <row r="28" spans="1:20" x14ac:dyDescent="0.25">
      <c r="A28" t="s">
        <v>30</v>
      </c>
      <c r="B28">
        <v>1</v>
      </c>
      <c r="C28" t="s">
        <v>27</v>
      </c>
      <c r="D28">
        <v>19</v>
      </c>
      <c r="E28">
        <v>28</v>
      </c>
      <c r="F28">
        <v>20</v>
      </c>
      <c r="G28">
        <v>2</v>
      </c>
      <c r="H28">
        <v>4</v>
      </c>
      <c r="I28">
        <v>9</v>
      </c>
      <c r="J28">
        <v>0</v>
      </c>
      <c r="K28">
        <v>4</v>
      </c>
      <c r="L28">
        <v>11</v>
      </c>
      <c r="M28">
        <v>0</v>
      </c>
      <c r="N28">
        <f t="shared" si="15"/>
        <v>97</v>
      </c>
      <c r="O28">
        <f t="shared" si="16"/>
        <v>123.22999999999999</v>
      </c>
      <c r="P28">
        <v>1050</v>
      </c>
      <c r="Q28">
        <v>0.1246571428571428</v>
      </c>
      <c r="R28" t="str">
        <f t="shared" si="17"/>
        <v>A</v>
      </c>
      <c r="S28" t="s">
        <v>23</v>
      </c>
      <c r="T28">
        <v>32.29</v>
      </c>
    </row>
    <row r="29" spans="1:20" x14ac:dyDescent="0.25">
      <c r="A29" t="s">
        <v>30</v>
      </c>
      <c r="B29">
        <v>1</v>
      </c>
      <c r="C29" t="s">
        <v>28</v>
      </c>
      <c r="D29">
        <v>2</v>
      </c>
      <c r="E29">
        <v>11</v>
      </c>
      <c r="F29">
        <v>16</v>
      </c>
      <c r="G29">
        <v>12</v>
      </c>
      <c r="H29">
        <v>12</v>
      </c>
      <c r="I29">
        <v>4</v>
      </c>
      <c r="J29">
        <v>0</v>
      </c>
      <c r="K29">
        <v>3</v>
      </c>
      <c r="L29">
        <v>27</v>
      </c>
      <c r="M29">
        <v>0</v>
      </c>
      <c r="N29">
        <f t="shared" si="15"/>
        <v>87</v>
      </c>
      <c r="O29">
        <f t="shared" si="16"/>
        <v>120.71999999999998</v>
      </c>
      <c r="P29">
        <v>1050</v>
      </c>
      <c r="Q29">
        <v>0.1173523809523809</v>
      </c>
      <c r="R29" t="str">
        <f t="shared" si="17"/>
        <v>A</v>
      </c>
      <c r="S29" t="s">
        <v>23</v>
      </c>
      <c r="T29">
        <v>41.26</v>
      </c>
    </row>
    <row r="30" spans="1:20" x14ac:dyDescent="0.25">
      <c r="A30" t="s">
        <v>30</v>
      </c>
      <c r="B30">
        <v>2</v>
      </c>
      <c r="C30" t="s">
        <v>25</v>
      </c>
      <c r="D30">
        <v>32</v>
      </c>
      <c r="E30">
        <v>0</v>
      </c>
      <c r="F30">
        <v>3</v>
      </c>
      <c r="G30">
        <v>0</v>
      </c>
      <c r="H30">
        <v>3</v>
      </c>
      <c r="I30">
        <v>9</v>
      </c>
      <c r="J30">
        <v>0</v>
      </c>
      <c r="K30">
        <v>8</v>
      </c>
      <c r="L30">
        <v>15</v>
      </c>
      <c r="M30">
        <v>0</v>
      </c>
      <c r="N30">
        <f>SUM(D30:M30)</f>
        <v>70</v>
      </c>
      <c r="O30">
        <f>(0.83*D30)+(0.21*E30)+(1*F30)+(2.3*G30)+(2.16*H30)+(4.6*I30)+(3.9*J30)+(5.47*K30)+(0.46*L30)+(2.04*M30)</f>
        <v>128.1</v>
      </c>
      <c r="P30">
        <v>1050</v>
      </c>
      <c r="Q30">
        <f>O30/P30</f>
        <v>0.122</v>
      </c>
      <c r="R30" t="str">
        <f>IF(Q30&lt;=0.15, "A", IF(AND(Q30&gt;0.15, Q30&lt;=0.45), "B", IF(AND(Q30&gt;0.45, Q30&lt;=0.75), "C", IF(AND(Q30&gt;0.75, Q30&lt;=0.85), "D", IF(AND(Q30&gt;0.85, Q30&lt;=1), "E", IF(Q30&gt;1, "F", "Error"))))))</f>
        <v>A</v>
      </c>
      <c r="S30" t="s">
        <v>23</v>
      </c>
      <c r="T30">
        <v>36.119999999999997</v>
      </c>
    </row>
    <row r="31" spans="1:20" x14ac:dyDescent="0.25">
      <c r="A31" t="s">
        <v>30</v>
      </c>
      <c r="B31">
        <v>2</v>
      </c>
      <c r="C31" t="s">
        <v>26</v>
      </c>
      <c r="D31">
        <v>12</v>
      </c>
      <c r="E31">
        <v>0</v>
      </c>
      <c r="F31">
        <v>1</v>
      </c>
      <c r="G31">
        <v>9</v>
      </c>
      <c r="H31">
        <v>4</v>
      </c>
      <c r="I31">
        <v>16</v>
      </c>
      <c r="J31">
        <v>4</v>
      </c>
      <c r="K31">
        <v>0</v>
      </c>
      <c r="L31">
        <v>12</v>
      </c>
      <c r="M31">
        <v>0</v>
      </c>
      <c r="N31">
        <f t="shared" ref="N31:N33" si="18">SUM(D31:M31)</f>
        <v>58</v>
      </c>
      <c r="O31">
        <f t="shared" ref="O31:O33" si="19">(0.83*D31)+(0.21*E31)+(1*F31)+(2.3*G31)+(2.16*H31)+(4.6*I31)+(3.9*J31)+(5.47*K31)+(0.46*L31)+(2.04*M31)</f>
        <v>135.02000000000001</v>
      </c>
      <c r="P31">
        <v>1050</v>
      </c>
      <c r="Q31">
        <f t="shared" ref="Q31:Q33" si="20">O31/P31</f>
        <v>0.1285904761904762</v>
      </c>
      <c r="R31" t="str">
        <f t="shared" ref="R31:R33" si="21">IF(Q31&lt;=0.15, "A", IF(AND(Q31&gt;0.15, Q31&lt;=0.45), "B", IF(AND(Q31&gt;0.45, Q31&lt;=0.75), "C", IF(AND(Q31&gt;0.75, Q31&lt;=0.85), "D", IF(AND(Q31&gt;0.85, Q31&lt;=1), "E", IF(Q31&gt;1, "F", "Error"))))))</f>
        <v>A</v>
      </c>
      <c r="S31" t="s">
        <v>23</v>
      </c>
      <c r="T31">
        <v>41.29</v>
      </c>
    </row>
    <row r="32" spans="1:20" x14ac:dyDescent="0.25">
      <c r="A32" t="s">
        <v>30</v>
      </c>
      <c r="B32">
        <v>2</v>
      </c>
      <c r="C32" t="s">
        <v>27</v>
      </c>
      <c r="D32">
        <v>21</v>
      </c>
      <c r="E32">
        <v>14</v>
      </c>
      <c r="F32">
        <v>31</v>
      </c>
      <c r="G32">
        <v>19</v>
      </c>
      <c r="H32">
        <v>9</v>
      </c>
      <c r="I32">
        <v>10</v>
      </c>
      <c r="J32">
        <v>26</v>
      </c>
      <c r="K32">
        <v>0</v>
      </c>
      <c r="L32">
        <v>27</v>
      </c>
      <c r="M32">
        <v>0</v>
      </c>
      <c r="N32">
        <f t="shared" si="18"/>
        <v>157</v>
      </c>
      <c r="O32">
        <f t="shared" si="19"/>
        <v>274.33</v>
      </c>
      <c r="P32">
        <v>1050</v>
      </c>
      <c r="Q32">
        <f t="shared" si="20"/>
        <v>0.26126666666666665</v>
      </c>
      <c r="R32" t="str">
        <f t="shared" si="21"/>
        <v>B</v>
      </c>
      <c r="S32" t="s">
        <v>21</v>
      </c>
      <c r="T32">
        <v>33.78</v>
      </c>
    </row>
    <row r="33" spans="1:20" x14ac:dyDescent="0.25">
      <c r="A33" t="s">
        <v>30</v>
      </c>
      <c r="B33">
        <v>2</v>
      </c>
      <c r="C33" t="s">
        <v>28</v>
      </c>
      <c r="D33">
        <v>12</v>
      </c>
      <c r="E33">
        <v>8</v>
      </c>
      <c r="F33">
        <v>1</v>
      </c>
      <c r="G33">
        <v>28</v>
      </c>
      <c r="H33">
        <v>0</v>
      </c>
      <c r="I33">
        <v>6</v>
      </c>
      <c r="J33">
        <v>0</v>
      </c>
      <c r="K33">
        <v>1</v>
      </c>
      <c r="L33">
        <v>4</v>
      </c>
      <c r="M33">
        <v>0</v>
      </c>
      <c r="N33">
        <f t="shared" si="18"/>
        <v>60</v>
      </c>
      <c r="O33">
        <f t="shared" si="19"/>
        <v>111.94999999999999</v>
      </c>
      <c r="P33">
        <v>1050</v>
      </c>
      <c r="Q33">
        <f t="shared" si="20"/>
        <v>0.10661904761904761</v>
      </c>
      <c r="R33" t="str">
        <f t="shared" si="21"/>
        <v>A</v>
      </c>
      <c r="S33" t="s">
        <v>23</v>
      </c>
      <c r="T33">
        <v>44.56</v>
      </c>
    </row>
    <row r="34" spans="1:20" x14ac:dyDescent="0.25">
      <c r="A34" t="s">
        <v>30</v>
      </c>
      <c r="B34">
        <v>3</v>
      </c>
      <c r="C34" t="s">
        <v>25</v>
      </c>
      <c r="D34">
        <v>19</v>
      </c>
      <c r="E34">
        <v>19</v>
      </c>
      <c r="F34">
        <v>0</v>
      </c>
      <c r="G34">
        <v>9</v>
      </c>
      <c r="H34">
        <v>4</v>
      </c>
      <c r="I34">
        <v>8</v>
      </c>
      <c r="J34">
        <v>20</v>
      </c>
      <c r="K34">
        <v>0</v>
      </c>
      <c r="L34">
        <v>24</v>
      </c>
      <c r="M34">
        <v>0</v>
      </c>
      <c r="N34">
        <v>103</v>
      </c>
      <c r="O34">
        <v>174.94</v>
      </c>
      <c r="P34">
        <v>1050</v>
      </c>
      <c r="Q34">
        <v>0.16660952400000001</v>
      </c>
      <c r="R34" t="s">
        <v>20</v>
      </c>
      <c r="S34" t="s">
        <v>21</v>
      </c>
      <c r="T34">
        <v>36.97</v>
      </c>
    </row>
    <row r="35" spans="1:20" x14ac:dyDescent="0.25">
      <c r="A35" t="s">
        <v>30</v>
      </c>
      <c r="B35">
        <v>3</v>
      </c>
      <c r="C35" t="s">
        <v>26</v>
      </c>
      <c r="D35">
        <v>5</v>
      </c>
      <c r="E35">
        <v>9</v>
      </c>
      <c r="F35">
        <v>35</v>
      </c>
      <c r="G35">
        <v>0</v>
      </c>
      <c r="H35">
        <v>1</v>
      </c>
      <c r="I35">
        <v>3</v>
      </c>
      <c r="J35">
        <v>1</v>
      </c>
      <c r="K35">
        <v>13</v>
      </c>
      <c r="L35">
        <v>24</v>
      </c>
      <c r="M35">
        <v>0</v>
      </c>
      <c r="N35">
        <v>91</v>
      </c>
      <c r="O35">
        <v>143.05000000000001</v>
      </c>
      <c r="P35">
        <v>1050</v>
      </c>
      <c r="Q35">
        <v>0.136238095</v>
      </c>
      <c r="R35" t="s">
        <v>24</v>
      </c>
      <c r="S35" t="s">
        <v>23</v>
      </c>
      <c r="T35">
        <v>49.26</v>
      </c>
    </row>
    <row r="36" spans="1:20" x14ac:dyDescent="0.25">
      <c r="A36" t="s">
        <v>30</v>
      </c>
      <c r="B36">
        <v>3</v>
      </c>
      <c r="C36" t="s">
        <v>27</v>
      </c>
      <c r="D36">
        <v>35</v>
      </c>
      <c r="E36">
        <v>8</v>
      </c>
      <c r="F36">
        <v>38</v>
      </c>
      <c r="G36">
        <v>30</v>
      </c>
      <c r="H36">
        <v>0</v>
      </c>
      <c r="I36">
        <v>7</v>
      </c>
      <c r="J36">
        <v>7</v>
      </c>
      <c r="K36">
        <v>8</v>
      </c>
      <c r="L36">
        <v>34</v>
      </c>
      <c r="M36">
        <v>0</v>
      </c>
      <c r="N36">
        <v>167</v>
      </c>
      <c r="O36">
        <v>256.63</v>
      </c>
      <c r="P36">
        <v>1050</v>
      </c>
      <c r="Q36">
        <v>0.24440952399999999</v>
      </c>
      <c r="R36" t="s">
        <v>20</v>
      </c>
      <c r="S36" t="s">
        <v>21</v>
      </c>
      <c r="T36">
        <v>33.85</v>
      </c>
    </row>
    <row r="37" spans="1:20" x14ac:dyDescent="0.25">
      <c r="A37" t="s">
        <v>30</v>
      </c>
      <c r="B37">
        <v>3</v>
      </c>
      <c r="C37" t="s">
        <v>28</v>
      </c>
      <c r="D37">
        <v>33</v>
      </c>
      <c r="E37">
        <v>4</v>
      </c>
      <c r="F37">
        <v>1</v>
      </c>
      <c r="G37">
        <v>9</v>
      </c>
      <c r="H37">
        <v>9</v>
      </c>
      <c r="I37">
        <v>9</v>
      </c>
      <c r="J37">
        <v>7</v>
      </c>
      <c r="K37">
        <v>18</v>
      </c>
      <c r="L37">
        <v>16</v>
      </c>
      <c r="M37">
        <v>0</v>
      </c>
      <c r="N37">
        <v>106</v>
      </c>
      <c r="O37">
        <v>243.89</v>
      </c>
      <c r="P37">
        <v>1050</v>
      </c>
      <c r="Q37">
        <v>0.23227618999999999</v>
      </c>
      <c r="R37" t="s">
        <v>20</v>
      </c>
      <c r="S37" t="s">
        <v>21</v>
      </c>
      <c r="T37">
        <v>37.15</v>
      </c>
    </row>
    <row r="38" spans="1:20" x14ac:dyDescent="0.25">
      <c r="A38" t="s">
        <v>30</v>
      </c>
      <c r="B38">
        <v>4</v>
      </c>
      <c r="C38" t="s">
        <v>25</v>
      </c>
      <c r="D38">
        <v>7</v>
      </c>
      <c r="E38">
        <v>72</v>
      </c>
      <c r="F38">
        <v>14</v>
      </c>
      <c r="G38">
        <v>31</v>
      </c>
      <c r="H38">
        <v>2</v>
      </c>
      <c r="I38">
        <v>3</v>
      </c>
      <c r="J38">
        <v>0</v>
      </c>
      <c r="K38">
        <v>29</v>
      </c>
      <c r="L38">
        <v>12</v>
      </c>
      <c r="M38">
        <v>11</v>
      </c>
      <c r="N38">
        <v>181</v>
      </c>
      <c r="O38">
        <f>(0.83*D38)+(0.21*E38)+(1*F38)+(2.3*G38)+(2.16*H38)+(4.6*I38)+(3.9*J38)+(5.47*K38)+(0.46*L38)+(2.04*M38)</f>
        <v>310.93999999999994</v>
      </c>
      <c r="P38">
        <v>1050</v>
      </c>
      <c r="Q38">
        <f>O38/P38</f>
        <v>0.2961333333333333</v>
      </c>
      <c r="R38" t="str">
        <f>IF(Q38&lt;=0.15, "A", IF(AND(Q38&gt;0.15, Q38&lt;=0.45), "B", IF(AND(Q38&gt;0.45, Q38&lt;=0.75), "C", IF(AND(Q38&gt;0.75, Q38&lt;=0.85), "D", IF(AND(Q38&gt;0.85, Q38&lt;=1), "E", IF(Q38&gt;1, "F", "Error"))))))</f>
        <v>B</v>
      </c>
      <c r="S38" t="s">
        <v>21</v>
      </c>
      <c r="T38">
        <v>31.29</v>
      </c>
    </row>
    <row r="39" spans="1:20" x14ac:dyDescent="0.25">
      <c r="A39" t="s">
        <v>30</v>
      </c>
      <c r="B39">
        <v>4</v>
      </c>
      <c r="C39" t="s">
        <v>26</v>
      </c>
      <c r="D39">
        <v>39</v>
      </c>
      <c r="E39">
        <v>82</v>
      </c>
      <c r="F39">
        <v>28</v>
      </c>
      <c r="G39">
        <v>19</v>
      </c>
      <c r="H39">
        <v>19</v>
      </c>
      <c r="I39">
        <v>9</v>
      </c>
      <c r="J39">
        <v>0</v>
      </c>
      <c r="K39">
        <v>11</v>
      </c>
      <c r="L39">
        <v>0</v>
      </c>
      <c r="M39">
        <v>20</v>
      </c>
      <c r="N39">
        <v>227</v>
      </c>
      <c r="O39">
        <f t="shared" ref="O39:O41" si="22">(0.83*D39)+(0.21*E39)+(1*F39)+(2.3*G39)+(2.16*H39)+(4.6*I39)+(3.9*J39)+(5.47*K39)+(0.46*L39)+(2.04*M39)</f>
        <v>304.7</v>
      </c>
      <c r="P39">
        <v>1050</v>
      </c>
      <c r="Q39">
        <f t="shared" ref="Q39:Q41" si="23">O39/P39</f>
        <v>0.29019047619047617</v>
      </c>
      <c r="R39" t="str">
        <f t="shared" ref="R39:R41" si="24">IF(Q39&lt;=0.15, "A", IF(AND(Q39&gt;0.15, Q39&lt;=0.45), "B", IF(AND(Q39&gt;0.45, Q39&lt;=0.75), "C", IF(AND(Q39&gt;0.75, Q39&lt;=0.85), "D", IF(AND(Q39&gt;0.85, Q39&lt;=1), "E", IF(Q39&gt;1, "F", "Error"))))))</f>
        <v>B</v>
      </c>
      <c r="S39" t="s">
        <v>21</v>
      </c>
      <c r="T39">
        <v>29.68</v>
      </c>
    </row>
    <row r="40" spans="1:20" x14ac:dyDescent="0.25">
      <c r="A40" t="s">
        <v>30</v>
      </c>
      <c r="B40">
        <v>4</v>
      </c>
      <c r="C40" t="s">
        <v>27</v>
      </c>
      <c r="D40">
        <v>49</v>
      </c>
      <c r="E40">
        <v>56</v>
      </c>
      <c r="F40">
        <v>49</v>
      </c>
      <c r="G40">
        <v>1</v>
      </c>
      <c r="H40">
        <v>7</v>
      </c>
      <c r="I40">
        <v>41</v>
      </c>
      <c r="J40">
        <v>0</v>
      </c>
      <c r="K40">
        <v>8</v>
      </c>
      <c r="L40">
        <v>17</v>
      </c>
      <c r="M40">
        <v>7</v>
      </c>
      <c r="N40">
        <v>235</v>
      </c>
      <c r="O40">
        <f t="shared" si="22"/>
        <v>373.30999999999995</v>
      </c>
      <c r="P40">
        <v>1050</v>
      </c>
      <c r="Q40">
        <f t="shared" si="23"/>
        <v>0.35553333333333326</v>
      </c>
      <c r="R40" t="str">
        <f t="shared" si="24"/>
        <v>B</v>
      </c>
      <c r="S40" t="s">
        <v>21</v>
      </c>
      <c r="T40">
        <v>36.22</v>
      </c>
    </row>
    <row r="41" spans="1:20" x14ac:dyDescent="0.25">
      <c r="A41" t="s">
        <v>30</v>
      </c>
      <c r="B41">
        <v>4</v>
      </c>
      <c r="C41" t="s">
        <v>28</v>
      </c>
      <c r="D41">
        <v>48</v>
      </c>
      <c r="E41">
        <v>57</v>
      </c>
      <c r="F41">
        <v>76</v>
      </c>
      <c r="G41">
        <v>13</v>
      </c>
      <c r="H41">
        <v>32</v>
      </c>
      <c r="I41">
        <v>1</v>
      </c>
      <c r="J41">
        <v>0</v>
      </c>
      <c r="K41">
        <v>1</v>
      </c>
      <c r="L41">
        <v>6</v>
      </c>
      <c r="M41">
        <v>8</v>
      </c>
      <c r="N41">
        <v>242</v>
      </c>
      <c r="O41">
        <f t="shared" si="22"/>
        <v>255.98</v>
      </c>
      <c r="P41">
        <v>1050</v>
      </c>
      <c r="Q41">
        <f t="shared" si="23"/>
        <v>0.24379047619047617</v>
      </c>
      <c r="R41" t="str">
        <f t="shared" si="24"/>
        <v>B</v>
      </c>
      <c r="S41" t="s">
        <v>21</v>
      </c>
      <c r="T41">
        <v>37.19</v>
      </c>
    </row>
    <row r="42" spans="1:20" x14ac:dyDescent="0.25">
      <c r="A42" t="s">
        <v>30</v>
      </c>
      <c r="B42">
        <v>5</v>
      </c>
      <c r="C42" t="s">
        <v>25</v>
      </c>
      <c r="D42">
        <v>19</v>
      </c>
      <c r="E42">
        <v>36</v>
      </c>
      <c r="F42">
        <v>29</v>
      </c>
      <c r="G42">
        <v>4</v>
      </c>
      <c r="H42">
        <v>2</v>
      </c>
      <c r="I42">
        <v>3</v>
      </c>
      <c r="J42">
        <v>0</v>
      </c>
      <c r="K42">
        <v>3</v>
      </c>
      <c r="L42">
        <v>19</v>
      </c>
      <c r="M42">
        <v>5</v>
      </c>
      <c r="N42">
        <f>SUM(D42:M42)</f>
        <v>120</v>
      </c>
      <c r="O42">
        <f>(0.83*D42)+(0.21*E42)+(1*F42)+(2.3*G42)+(2.16*H42)+(4.6*I42)+(3.9*J42)+(5.47*K42)+(0.46*L42)+(2.04*M42)</f>
        <v>114.99999999999999</v>
      </c>
      <c r="P42">
        <v>1050</v>
      </c>
      <c r="Q42">
        <f>O42/P42</f>
        <v>0.10952380952380951</v>
      </c>
      <c r="R42" t="str">
        <f>IF(Q42&lt;=0.15, "A", IF(AND(Q42&gt;0.15, Q42&lt;=0.45), "B", IF(AND(Q42&gt;0.45, Q42&lt;=0.75), "C", IF(AND(Q42&gt;0.75, Q42&lt;=0.85), "D", IF(AND(Q42&gt;0.85, Q42&lt;=1), "E", IF(Q42&gt;1, "F", "Error"))))))</f>
        <v>A</v>
      </c>
      <c r="S42" t="s">
        <v>23</v>
      </c>
      <c r="T42">
        <v>41.27</v>
      </c>
    </row>
    <row r="43" spans="1:20" x14ac:dyDescent="0.25">
      <c r="A43" t="s">
        <v>30</v>
      </c>
      <c r="B43">
        <v>5</v>
      </c>
      <c r="C43" t="s">
        <v>26</v>
      </c>
      <c r="D43">
        <v>49</v>
      </c>
      <c r="E43">
        <v>34</v>
      </c>
      <c r="F43">
        <v>75</v>
      </c>
      <c r="G43">
        <v>11</v>
      </c>
      <c r="H43">
        <v>0</v>
      </c>
      <c r="I43">
        <v>1</v>
      </c>
      <c r="J43">
        <v>0</v>
      </c>
      <c r="K43">
        <v>0</v>
      </c>
      <c r="L43">
        <v>13</v>
      </c>
      <c r="M43">
        <v>3</v>
      </c>
      <c r="N43">
        <f t="shared" ref="N43:N45" si="25">SUM(D43:M43)</f>
        <v>186</v>
      </c>
      <c r="O43">
        <f t="shared" ref="O43:O45" si="26">(0.83*D43)+(0.21*E43)+(1*F43)+(2.3*G43)+(2.16*H43)+(4.6*I43)+(3.9*J43)+(5.47*K43)+(0.46*L43)+(2.04*M43)</f>
        <v>164.81</v>
      </c>
      <c r="P43">
        <v>1050</v>
      </c>
      <c r="Q43">
        <f t="shared" ref="Q43:Q45" si="27">O43/P43</f>
        <v>0.15696190476190477</v>
      </c>
      <c r="R43" t="str">
        <f t="shared" ref="R43:R45" si="28">IF(Q43&lt;=0.15, "A", IF(AND(Q43&gt;0.15, Q43&lt;=0.45), "B", IF(AND(Q43&gt;0.45, Q43&lt;=0.75), "C", IF(AND(Q43&gt;0.75, Q43&lt;=0.85), "D", IF(AND(Q43&gt;0.85, Q43&lt;=1), "E", IF(Q43&gt;1, "F", "Error"))))))</f>
        <v>B</v>
      </c>
      <c r="S43" t="s">
        <v>21</v>
      </c>
      <c r="T43">
        <v>32.29</v>
      </c>
    </row>
    <row r="44" spans="1:20" x14ac:dyDescent="0.25">
      <c r="A44" t="s">
        <v>30</v>
      </c>
      <c r="B44">
        <v>5</v>
      </c>
      <c r="C44" t="s">
        <v>27</v>
      </c>
      <c r="D44">
        <v>39</v>
      </c>
      <c r="E44">
        <v>58</v>
      </c>
      <c r="F44">
        <v>42</v>
      </c>
      <c r="G44">
        <v>7</v>
      </c>
      <c r="H44">
        <v>1</v>
      </c>
      <c r="I44">
        <v>8</v>
      </c>
      <c r="J44">
        <v>0</v>
      </c>
      <c r="K44">
        <v>0</v>
      </c>
      <c r="L44">
        <v>0</v>
      </c>
      <c r="M44">
        <v>2</v>
      </c>
      <c r="N44">
        <f t="shared" si="25"/>
        <v>157</v>
      </c>
      <c r="O44">
        <f t="shared" si="26"/>
        <v>145.69</v>
      </c>
      <c r="P44">
        <v>1050</v>
      </c>
      <c r="Q44">
        <f t="shared" si="27"/>
        <v>0.13875238095238096</v>
      </c>
      <c r="R44" t="str">
        <f t="shared" si="28"/>
        <v>A</v>
      </c>
      <c r="S44" t="s">
        <v>23</v>
      </c>
      <c r="T44">
        <v>35.65</v>
      </c>
    </row>
    <row r="45" spans="1:20" x14ac:dyDescent="0.25">
      <c r="A45" t="s">
        <v>30</v>
      </c>
      <c r="B45">
        <v>5</v>
      </c>
      <c r="C45" t="s">
        <v>28</v>
      </c>
      <c r="D45">
        <v>24</v>
      </c>
      <c r="E45">
        <v>68</v>
      </c>
      <c r="F45">
        <v>48</v>
      </c>
      <c r="G45">
        <v>0</v>
      </c>
      <c r="H45">
        <v>0</v>
      </c>
      <c r="I45">
        <v>11</v>
      </c>
      <c r="J45">
        <v>0</v>
      </c>
      <c r="K45">
        <v>0</v>
      </c>
      <c r="L45">
        <v>20</v>
      </c>
      <c r="M45">
        <v>3</v>
      </c>
      <c r="N45">
        <f t="shared" si="25"/>
        <v>174</v>
      </c>
      <c r="O45">
        <f t="shared" si="26"/>
        <v>148.11999999999998</v>
      </c>
      <c r="P45">
        <v>1050</v>
      </c>
      <c r="Q45">
        <f t="shared" si="27"/>
        <v>0.14106666666666665</v>
      </c>
      <c r="R45" t="str">
        <f t="shared" si="28"/>
        <v>A</v>
      </c>
      <c r="S45" t="s">
        <v>23</v>
      </c>
      <c r="T45">
        <v>34.119999999999997</v>
      </c>
    </row>
    <row r="46" spans="1:20" x14ac:dyDescent="0.25">
      <c r="A46" t="s">
        <v>31</v>
      </c>
      <c r="B46">
        <v>1</v>
      </c>
      <c r="C46" t="s">
        <v>25</v>
      </c>
      <c r="D46">
        <v>16</v>
      </c>
      <c r="E46">
        <v>2</v>
      </c>
      <c r="F46">
        <v>35</v>
      </c>
      <c r="G46">
        <v>39</v>
      </c>
      <c r="H46">
        <v>3</v>
      </c>
      <c r="I46">
        <v>5</v>
      </c>
      <c r="J46">
        <v>0</v>
      </c>
      <c r="K46">
        <v>10</v>
      </c>
      <c r="L46">
        <v>0</v>
      </c>
      <c r="M46">
        <v>10</v>
      </c>
      <c r="N46">
        <f>SUM(D46:M46)</f>
        <v>120</v>
      </c>
      <c r="O46">
        <f>(0.83*D46)+(0.21*E46)+(1*F46)+(2.3*G46)+(2.16*H46)+(4.6*I46)+(3.9*J46)+(5.47*K46)+(0.46*L46)+(2.04*M46)</f>
        <v>242.97999999999996</v>
      </c>
      <c r="P46">
        <v>1050</v>
      </c>
      <c r="Q46">
        <f>O46/P46</f>
        <v>0.23140952380952376</v>
      </c>
      <c r="R46" t="str">
        <f>IF(Q46&lt;=0.15, "A", IF(AND(Q46&gt;0.15, Q46&lt;=0.45), "B", IF(AND(Q46&gt;0.45, Q46&lt;=0.75), "C", IF(AND(Q46&gt;0.75, Q46&lt;=0.85), "D", IF(AND(Q46&gt;0.85, Q46&lt;=1), "E", IF(Q46&gt;1, "F", "Error"))))))</f>
        <v>B</v>
      </c>
      <c r="S46" t="s">
        <v>21</v>
      </c>
      <c r="T46">
        <v>36.979999999999997</v>
      </c>
    </row>
    <row r="47" spans="1:20" x14ac:dyDescent="0.25">
      <c r="A47" t="s">
        <v>31</v>
      </c>
      <c r="B47">
        <v>1</v>
      </c>
      <c r="C47" t="s">
        <v>26</v>
      </c>
      <c r="D47">
        <v>2</v>
      </c>
      <c r="E47">
        <v>28</v>
      </c>
      <c r="F47">
        <v>36</v>
      </c>
      <c r="G47">
        <v>0</v>
      </c>
      <c r="H47">
        <v>47</v>
      </c>
      <c r="I47">
        <v>14</v>
      </c>
      <c r="J47">
        <v>27</v>
      </c>
      <c r="K47">
        <v>5</v>
      </c>
      <c r="L47">
        <v>5</v>
      </c>
      <c r="M47">
        <v>16</v>
      </c>
      <c r="N47">
        <f>SUM(D47:M47)</f>
        <v>180</v>
      </c>
      <c r="O47">
        <f>(0.83*D47)+(0.21*E47)+(1*F47)+(2.3*G47)+(2.16*H47)+(4.6*I47)+(3.9*J47)+(5.47*K47)+(0.46*L47)+(2.04*M47)</f>
        <v>377.05</v>
      </c>
      <c r="P47">
        <v>1050</v>
      </c>
      <c r="Q47">
        <f>O47/P47</f>
        <v>0.35909523809523808</v>
      </c>
      <c r="R47" t="str">
        <f>IF(Q47&lt;=0.15, "A", IF(AND(Q47&gt;0.15, Q47&lt;=0.45), "B", IF(AND(Q47&gt;0.45, Q47&lt;=0.75), "C", IF(AND(Q47&gt;0.75, Q47&lt;=0.85), "D", IF(AND(Q47&gt;0.85, Q47&lt;=1), "E", IF(Q47&gt;1, "F", "Error"))))))</f>
        <v>B</v>
      </c>
      <c r="S47" t="s">
        <v>21</v>
      </c>
      <c r="T47">
        <v>34.32</v>
      </c>
    </row>
    <row r="48" spans="1:20" x14ac:dyDescent="0.25">
      <c r="A48" t="s">
        <v>31</v>
      </c>
      <c r="B48">
        <v>1</v>
      </c>
      <c r="C48" t="s">
        <v>27</v>
      </c>
      <c r="D48">
        <v>9</v>
      </c>
      <c r="E48">
        <v>21</v>
      </c>
      <c r="F48">
        <v>15</v>
      </c>
      <c r="G48">
        <v>16</v>
      </c>
      <c r="H48">
        <v>2</v>
      </c>
      <c r="I48">
        <v>13</v>
      </c>
      <c r="J48">
        <v>0</v>
      </c>
      <c r="K48">
        <v>1</v>
      </c>
      <c r="L48">
        <v>29</v>
      </c>
      <c r="M48">
        <v>13</v>
      </c>
      <c r="N48">
        <f>SUM(D48:M48)</f>
        <v>119</v>
      </c>
      <c r="O48">
        <f>(0.83*D48)+(0.21*E48)+(1*F48)+(2.3*G48)+(2.16*H48)+(4.6*I48)+(3.9*J48)+(5.47*K48)+(0.46*L48)+(2.04*M48)</f>
        <v>173.13000000000002</v>
      </c>
      <c r="P48">
        <v>1050</v>
      </c>
      <c r="Q48">
        <f>O48/P48</f>
        <v>0.1648857142857143</v>
      </c>
      <c r="R48" t="str">
        <f>IF(Q48&lt;=0.15, "A", IF(AND(Q48&gt;0.15, Q48&lt;=0.45), "B", IF(AND(Q48&gt;0.45, Q48&lt;=0.75), "C", IF(AND(Q48&gt;0.75, Q48&lt;=0.85), "D", IF(AND(Q48&gt;0.85, Q48&lt;=1), "E", IF(Q48&gt;1, "F", "Error"))))))</f>
        <v>B</v>
      </c>
      <c r="S48" t="s">
        <v>21</v>
      </c>
      <c r="T48">
        <v>31.2</v>
      </c>
    </row>
    <row r="49" spans="1:20" x14ac:dyDescent="0.25">
      <c r="A49" t="s">
        <v>31</v>
      </c>
      <c r="B49">
        <v>1</v>
      </c>
      <c r="C49" t="s">
        <v>28</v>
      </c>
      <c r="D49">
        <v>0</v>
      </c>
      <c r="E49">
        <v>29</v>
      </c>
      <c r="F49">
        <v>7</v>
      </c>
      <c r="G49">
        <v>1</v>
      </c>
      <c r="H49">
        <v>3</v>
      </c>
      <c r="I49">
        <v>24</v>
      </c>
      <c r="J49">
        <v>0</v>
      </c>
      <c r="K49">
        <v>0</v>
      </c>
      <c r="L49">
        <v>0</v>
      </c>
      <c r="M49">
        <v>3</v>
      </c>
      <c r="N49">
        <f>SUM(D49:M49)</f>
        <v>67</v>
      </c>
      <c r="O49">
        <f>(0.83*D49)+(0.21*E49)+(1*F49)+(2.3*G49)+(2.16*H49)+(4.6*I49)+(3.9*J49)+(5.47*K49)+(0.46*L49)+(2.04*M49)</f>
        <v>138.38999999999999</v>
      </c>
      <c r="P49">
        <v>1050</v>
      </c>
      <c r="Q49">
        <f>O49/P49</f>
        <v>0.1318</v>
      </c>
      <c r="R49" t="str">
        <f>IF(Q49&lt;=0.15, "A", IF(AND(Q49&gt;0.15, Q49&lt;=0.45), "B", IF(AND(Q49&gt;0.45, Q49&lt;=0.75), "C", IF(AND(Q49&gt;0.75, Q49&lt;=0.85), "D", IF(AND(Q49&gt;0.85, Q49&lt;=1), "E", IF(Q49&gt;1, "F", "Error"))))))</f>
        <v>A</v>
      </c>
      <c r="S49" t="s">
        <v>23</v>
      </c>
      <c r="T49">
        <v>35.26</v>
      </c>
    </row>
    <row r="50" spans="1:20" x14ac:dyDescent="0.25">
      <c r="A50" t="s">
        <v>31</v>
      </c>
      <c r="B50">
        <v>2</v>
      </c>
      <c r="C50" t="s">
        <v>25</v>
      </c>
      <c r="D50">
        <v>23</v>
      </c>
      <c r="E50">
        <v>12</v>
      </c>
      <c r="F50">
        <v>28</v>
      </c>
      <c r="G50">
        <v>38</v>
      </c>
      <c r="H50">
        <v>7</v>
      </c>
      <c r="I50">
        <v>3</v>
      </c>
      <c r="J50">
        <v>4</v>
      </c>
      <c r="K50">
        <v>0</v>
      </c>
      <c r="L50">
        <v>24</v>
      </c>
      <c r="M50">
        <v>8</v>
      </c>
      <c r="N50">
        <f>SUM(D50:M50)</f>
        <v>147</v>
      </c>
      <c r="O50">
        <f>(0.83*D50)+(0.21*E50)+(1*F50)+(2.3*G50)+(2.16*H50)+(4.6*I50)+(3.9*J50)+(5.47*K50)+(0.46*L50)+(2.04*M50)</f>
        <v>208.89</v>
      </c>
      <c r="P50">
        <v>1050</v>
      </c>
      <c r="Q50">
        <f>O50/P50</f>
        <v>0.19894285714285714</v>
      </c>
      <c r="R50" t="str">
        <f>IF(Q50&lt;=0.15, "A", IF(AND(Q50&gt;0.15, Q50&lt;=0.45), "B", IF(AND(Q50&gt;0.45, Q50&lt;=0.75), "C", IF(AND(Q50&gt;0.75, Q50&lt;=0.85), "D", IF(AND(Q50&gt;0.85, Q50&lt;=1), "E", IF(Q50&gt;1, "F", "Error"))))))</f>
        <v>B</v>
      </c>
      <c r="S50" t="s">
        <v>21</v>
      </c>
      <c r="T50">
        <v>36.11</v>
      </c>
    </row>
    <row r="51" spans="1:20" x14ac:dyDescent="0.25">
      <c r="A51" t="s">
        <v>31</v>
      </c>
      <c r="B51">
        <v>2</v>
      </c>
      <c r="C51" t="s">
        <v>26</v>
      </c>
      <c r="D51">
        <v>25</v>
      </c>
      <c r="E51">
        <v>19</v>
      </c>
      <c r="F51">
        <v>42</v>
      </c>
      <c r="G51">
        <v>14</v>
      </c>
      <c r="H51">
        <v>0</v>
      </c>
      <c r="I51">
        <v>5</v>
      </c>
      <c r="J51">
        <v>8</v>
      </c>
      <c r="K51">
        <v>4</v>
      </c>
      <c r="L51">
        <v>0</v>
      </c>
      <c r="M51">
        <v>14</v>
      </c>
      <c r="N51">
        <f t="shared" ref="N51:N53" si="29">SUM(D51:M51)</f>
        <v>131</v>
      </c>
      <c r="O51">
        <f t="shared" ref="O51:O53" si="30">(0.83*D51)+(0.21*E51)+(1*F51)+(2.3*G51)+(2.16*H51)+(4.6*I51)+(3.9*J51)+(5.47*K51)+(0.46*L51)+(2.04*M51)</f>
        <v>203.57999999999998</v>
      </c>
      <c r="P51">
        <v>1050</v>
      </c>
      <c r="Q51">
        <f t="shared" ref="Q51:Q53" si="31">O51/P51</f>
        <v>0.19388571428571427</v>
      </c>
      <c r="R51" t="str">
        <f t="shared" ref="R51:R53" si="32">IF(Q51&lt;=0.15, "A", IF(AND(Q51&gt;0.15, Q51&lt;=0.45), "B", IF(AND(Q51&gt;0.45, Q51&lt;=0.75), "C", IF(AND(Q51&gt;0.75, Q51&lt;=0.85), "D", IF(AND(Q51&gt;0.85, Q51&lt;=1), "E", IF(Q51&gt;1, "F", "Error"))))))</f>
        <v>B</v>
      </c>
      <c r="S51" t="s">
        <v>21</v>
      </c>
      <c r="T51">
        <v>34.25</v>
      </c>
    </row>
    <row r="52" spans="1:20" x14ac:dyDescent="0.25">
      <c r="A52" t="s">
        <v>31</v>
      </c>
      <c r="B52">
        <v>2</v>
      </c>
      <c r="C52" t="s">
        <v>27</v>
      </c>
      <c r="D52">
        <v>22</v>
      </c>
      <c r="E52">
        <v>31</v>
      </c>
      <c r="F52">
        <v>30</v>
      </c>
      <c r="G52">
        <v>10</v>
      </c>
      <c r="H52">
        <v>1</v>
      </c>
      <c r="I52">
        <v>27</v>
      </c>
      <c r="J52">
        <v>0</v>
      </c>
      <c r="K52">
        <v>0</v>
      </c>
      <c r="L52">
        <v>31</v>
      </c>
      <c r="M52">
        <v>0</v>
      </c>
      <c r="N52">
        <f t="shared" si="29"/>
        <v>152</v>
      </c>
      <c r="O52">
        <f t="shared" si="30"/>
        <v>218.39</v>
      </c>
      <c r="P52">
        <v>1050</v>
      </c>
      <c r="Q52">
        <f t="shared" si="31"/>
        <v>0.20799047619047617</v>
      </c>
      <c r="R52" t="str">
        <f t="shared" si="32"/>
        <v>B</v>
      </c>
      <c r="S52" t="s">
        <v>21</v>
      </c>
      <c r="T52">
        <v>36.19</v>
      </c>
    </row>
    <row r="53" spans="1:20" x14ac:dyDescent="0.25">
      <c r="A53" t="s">
        <v>31</v>
      </c>
      <c r="B53">
        <v>2</v>
      </c>
      <c r="C53" t="s">
        <v>28</v>
      </c>
      <c r="D53">
        <v>5</v>
      </c>
      <c r="E53">
        <v>12</v>
      </c>
      <c r="F53">
        <v>20</v>
      </c>
      <c r="G53">
        <v>6</v>
      </c>
      <c r="H53">
        <v>22</v>
      </c>
      <c r="I53">
        <v>2</v>
      </c>
      <c r="J53">
        <v>8</v>
      </c>
      <c r="K53">
        <v>2</v>
      </c>
      <c r="L53">
        <v>52</v>
      </c>
      <c r="M53">
        <v>7</v>
      </c>
      <c r="N53">
        <f t="shared" si="29"/>
        <v>136</v>
      </c>
      <c r="O53">
        <f t="shared" si="30"/>
        <v>177.53</v>
      </c>
      <c r="P53">
        <v>1050</v>
      </c>
      <c r="Q53">
        <f t="shared" si="31"/>
        <v>0.16907619047619049</v>
      </c>
      <c r="R53" t="str">
        <f t="shared" si="32"/>
        <v>B</v>
      </c>
      <c r="S53" t="s">
        <v>21</v>
      </c>
      <c r="T53">
        <v>33.24</v>
      </c>
    </row>
    <row r="54" spans="1:20" x14ac:dyDescent="0.25">
      <c r="A54" t="s">
        <v>31</v>
      </c>
      <c r="B54">
        <v>3</v>
      </c>
      <c r="C54" t="s">
        <v>25</v>
      </c>
      <c r="D54">
        <v>10</v>
      </c>
      <c r="E54">
        <v>3</v>
      </c>
      <c r="F54">
        <v>10</v>
      </c>
      <c r="G54">
        <v>5</v>
      </c>
      <c r="H54">
        <v>8</v>
      </c>
      <c r="I54">
        <v>1</v>
      </c>
      <c r="J54">
        <v>5</v>
      </c>
      <c r="K54">
        <v>10</v>
      </c>
      <c r="L54">
        <v>18</v>
      </c>
      <c r="M54">
        <v>0</v>
      </c>
      <c r="N54">
        <f>SUM(D54:M54)</f>
        <v>70</v>
      </c>
      <c r="O54">
        <f>(0.83*D54)+(0.21*E54)+(1*F54)+(2.3*G54)+(2.16*H54)+(4.6*I54)+(3.9*J54)+(5.47*K54)+(0.46*L54)+(2.04*M54)</f>
        <v>134.79</v>
      </c>
      <c r="P54">
        <v>1050</v>
      </c>
      <c r="Q54">
        <f>O54/P54</f>
        <v>0.12837142857142855</v>
      </c>
      <c r="R54" t="str">
        <f>IF(Q54&lt;=0.15, "A", IF(AND(Q54&gt;0.15, Q54&lt;=0.45), "B", IF(AND(Q54&gt;0.45, Q54&lt;=0.75), "C", IF(AND(Q54&gt;0.75, Q54&lt;=0.85), "D", IF(AND(Q54&gt;0.85, Q54&lt;=1), "E", IF(Q54&gt;1, "F", "Error"))))))</f>
        <v>A</v>
      </c>
      <c r="S54" t="s">
        <v>23</v>
      </c>
      <c r="T54">
        <v>41.23</v>
      </c>
    </row>
    <row r="55" spans="1:20" x14ac:dyDescent="0.25">
      <c r="A55" t="s">
        <v>31</v>
      </c>
      <c r="B55">
        <v>3</v>
      </c>
      <c r="C55" t="s">
        <v>26</v>
      </c>
      <c r="D55">
        <v>24</v>
      </c>
      <c r="E55">
        <v>10</v>
      </c>
      <c r="F55">
        <v>13</v>
      </c>
      <c r="G55">
        <v>38</v>
      </c>
      <c r="H55">
        <v>6</v>
      </c>
      <c r="I55">
        <v>16</v>
      </c>
      <c r="J55">
        <v>5</v>
      </c>
      <c r="K55">
        <v>4</v>
      </c>
      <c r="L55">
        <v>11</v>
      </c>
      <c r="M55">
        <v>6</v>
      </c>
      <c r="N55">
        <f>SUM(D55:M55)</f>
        <v>133</v>
      </c>
      <c r="O55">
        <f>(0.83*D55)+(0.21*E55)+(1*F55)+(2.3*G55)+(2.16*H55)+(4.6*I55)+(3.9*J55)+(5.47*K55)+(0.46*L55)+(2.04*M55)</f>
        <v>267.65999999999997</v>
      </c>
      <c r="P55">
        <v>1050</v>
      </c>
      <c r="Q55">
        <f>O55/P55</f>
        <v>0.2549142857142857</v>
      </c>
      <c r="R55" t="str">
        <f>IF(Q55&lt;=0.15, "A", IF(AND(Q55&gt;0.15, Q55&lt;=0.45), "B", IF(AND(Q55&gt;0.45, Q55&lt;=0.75), "C", IF(AND(Q55&gt;0.75, Q55&lt;=0.85), "D", IF(AND(Q55&gt;0.85, Q55&lt;=1), "E", IF(Q55&gt;1, "F", "Error"))))))</f>
        <v>B</v>
      </c>
      <c r="S55" t="s">
        <v>21</v>
      </c>
      <c r="T55">
        <v>34.25</v>
      </c>
    </row>
    <row r="56" spans="1:20" x14ac:dyDescent="0.25">
      <c r="A56" t="s">
        <v>31</v>
      </c>
      <c r="B56">
        <v>3</v>
      </c>
      <c r="C56" t="s">
        <v>27</v>
      </c>
      <c r="D56">
        <v>0</v>
      </c>
      <c r="E56">
        <v>18</v>
      </c>
      <c r="F56">
        <v>20</v>
      </c>
      <c r="G56">
        <v>6</v>
      </c>
      <c r="H56">
        <v>8</v>
      </c>
      <c r="I56">
        <v>8</v>
      </c>
      <c r="J56">
        <v>5</v>
      </c>
      <c r="K56">
        <v>3</v>
      </c>
      <c r="L56">
        <v>5</v>
      </c>
      <c r="M56">
        <v>6</v>
      </c>
      <c r="N56">
        <f>SUM(D56:M56)</f>
        <v>79</v>
      </c>
      <c r="O56">
        <f>(0.83*D56)+(0.21*E56)+(1*F56)+(2.3*G56)+(2.16*H56)+(4.6*I56)+(3.9*J56)+(5.47*K56)+(0.46*L56)+(2.04*M56)</f>
        <v>142.11000000000001</v>
      </c>
      <c r="P56">
        <v>1050</v>
      </c>
      <c r="Q56">
        <f>O56/P56</f>
        <v>0.13534285714285715</v>
      </c>
      <c r="R56" t="str">
        <f>IF(Q56&lt;=0.15, "A", IF(AND(Q56&gt;0.15, Q56&lt;=0.45), "B", IF(AND(Q56&gt;0.45, Q56&lt;=0.75), "C", IF(AND(Q56&gt;0.75, Q56&lt;=0.85), "D", IF(AND(Q56&gt;0.85, Q56&lt;=1), "E", IF(Q56&gt;1, "F", "Error"))))))</f>
        <v>A</v>
      </c>
      <c r="S56" t="s">
        <v>23</v>
      </c>
      <c r="T56">
        <v>36.119999999999997</v>
      </c>
    </row>
    <row r="57" spans="1:20" x14ac:dyDescent="0.25">
      <c r="A57" t="s">
        <v>31</v>
      </c>
      <c r="B57">
        <v>3</v>
      </c>
      <c r="C57" t="s">
        <v>28</v>
      </c>
      <c r="D57">
        <v>3</v>
      </c>
      <c r="E57">
        <v>25</v>
      </c>
      <c r="F57">
        <v>20</v>
      </c>
      <c r="G57">
        <v>17</v>
      </c>
      <c r="H57">
        <v>0</v>
      </c>
      <c r="I57">
        <v>7</v>
      </c>
      <c r="J57">
        <v>6</v>
      </c>
      <c r="K57">
        <v>0</v>
      </c>
      <c r="L57">
        <v>13</v>
      </c>
      <c r="M57">
        <v>7</v>
      </c>
      <c r="N57">
        <f>SUM(D57:M57)</f>
        <v>98</v>
      </c>
      <c r="O57">
        <f>(0.83*D57)+(0.21*E57)+(1*F57)+(2.3*G57)+(2.16*H57)+(4.6*I57)+(3.9*J57)+(5.47*K57)+(0.46*L57)+(2.04*M57)</f>
        <v>142.69999999999999</v>
      </c>
      <c r="P57">
        <v>1050</v>
      </c>
      <c r="Q57">
        <f>O57/P57</f>
        <v>0.13590476190476189</v>
      </c>
      <c r="R57" t="str">
        <f>IF(Q57&lt;=0.15, "A", IF(AND(Q57&gt;0.15, Q57&lt;=0.45), "B", IF(AND(Q57&gt;0.45, Q57&lt;=0.75), "C", IF(AND(Q57&gt;0.75, Q57&lt;=0.85), "D", IF(AND(Q57&gt;0.85, Q57&lt;=1), "E", IF(Q57&gt;1, "F", "Error"))))))</f>
        <v>A</v>
      </c>
      <c r="S57" t="s">
        <v>23</v>
      </c>
      <c r="T57">
        <v>32.22</v>
      </c>
    </row>
    <row r="58" spans="1:20" x14ac:dyDescent="0.25">
      <c r="A58" t="s">
        <v>31</v>
      </c>
      <c r="B58">
        <v>4</v>
      </c>
      <c r="C58" t="s">
        <v>25</v>
      </c>
      <c r="D58">
        <v>24</v>
      </c>
      <c r="E58">
        <v>3</v>
      </c>
      <c r="F58">
        <v>33</v>
      </c>
      <c r="G58">
        <v>7</v>
      </c>
      <c r="H58">
        <v>17</v>
      </c>
      <c r="I58">
        <v>15</v>
      </c>
      <c r="J58">
        <v>10</v>
      </c>
      <c r="K58">
        <v>4</v>
      </c>
      <c r="L58">
        <v>31</v>
      </c>
      <c r="M58">
        <v>22</v>
      </c>
      <c r="N58">
        <f t="shared" ref="N58:N65" si="33">SUM(D58:M58)</f>
        <v>166</v>
      </c>
      <c r="O58">
        <f t="shared" ref="O58:O65" si="34">(0.83*D58)+(0.21*E58)+(1*F58)+(2.3*G58)+(2.16*H58)+(4.6*I58)+(3.9*J58)+(5.47*K58)+(0.46*L58)+(2.04*M58)</f>
        <v>295.39</v>
      </c>
      <c r="P58">
        <v>1050</v>
      </c>
      <c r="Q58">
        <f t="shared" ref="Q58:Q65" si="35">O58/P58</f>
        <v>0.28132380952380953</v>
      </c>
      <c r="R58" t="str">
        <f t="shared" ref="R58:R65" si="36">IF(Q58&lt;=0.15, "A", IF(AND(Q58&gt;0.15, Q58&lt;=0.45), "B", IF(AND(Q58&gt;0.45, Q58&lt;=0.75), "C", IF(AND(Q58&gt;0.75, Q58&lt;=0.85), "D", IF(AND(Q58&gt;0.85, Q58&lt;=1), "E", IF(Q58&gt;1, "F", "Error"))))))</f>
        <v>B</v>
      </c>
      <c r="S58" t="s">
        <v>21</v>
      </c>
      <c r="T58">
        <v>31.19</v>
      </c>
    </row>
    <row r="59" spans="1:20" x14ac:dyDescent="0.25">
      <c r="A59" t="s">
        <v>31</v>
      </c>
      <c r="B59">
        <v>4</v>
      </c>
      <c r="C59" t="s">
        <v>26</v>
      </c>
      <c r="D59">
        <v>43</v>
      </c>
      <c r="E59">
        <v>2</v>
      </c>
      <c r="F59">
        <v>2</v>
      </c>
      <c r="G59">
        <v>29</v>
      </c>
      <c r="H59">
        <v>0</v>
      </c>
      <c r="I59">
        <v>19</v>
      </c>
      <c r="J59">
        <v>17</v>
      </c>
      <c r="K59">
        <v>18</v>
      </c>
      <c r="L59">
        <v>24</v>
      </c>
      <c r="M59">
        <v>21</v>
      </c>
      <c r="N59">
        <f t="shared" si="33"/>
        <v>175</v>
      </c>
      <c r="O59">
        <f t="shared" si="34"/>
        <v>410.85</v>
      </c>
      <c r="P59">
        <v>1050</v>
      </c>
      <c r="Q59">
        <f t="shared" si="35"/>
        <v>0.39128571428571429</v>
      </c>
      <c r="R59" t="str">
        <f t="shared" si="36"/>
        <v>B</v>
      </c>
      <c r="S59" t="s">
        <v>21</v>
      </c>
      <c r="T59">
        <v>30.26</v>
      </c>
    </row>
    <row r="60" spans="1:20" x14ac:dyDescent="0.25">
      <c r="A60" t="s">
        <v>31</v>
      </c>
      <c r="B60">
        <v>4</v>
      </c>
      <c r="C60" t="s">
        <v>27</v>
      </c>
      <c r="D60">
        <v>4</v>
      </c>
      <c r="E60">
        <v>24</v>
      </c>
      <c r="F60">
        <v>5</v>
      </c>
      <c r="G60">
        <v>0</v>
      </c>
      <c r="H60">
        <v>5</v>
      </c>
      <c r="I60">
        <v>3</v>
      </c>
      <c r="J60">
        <v>14</v>
      </c>
      <c r="K60">
        <v>4</v>
      </c>
      <c r="L60">
        <v>0</v>
      </c>
      <c r="M60">
        <v>5</v>
      </c>
      <c r="N60">
        <f t="shared" si="33"/>
        <v>64</v>
      </c>
      <c r="O60">
        <f t="shared" si="34"/>
        <v>124.64</v>
      </c>
      <c r="P60">
        <v>1050</v>
      </c>
      <c r="Q60">
        <f t="shared" si="35"/>
        <v>0.11870476190476191</v>
      </c>
      <c r="R60" t="str">
        <f t="shared" si="36"/>
        <v>A</v>
      </c>
      <c r="S60" t="s">
        <v>23</v>
      </c>
      <c r="T60">
        <v>39.119999999999997</v>
      </c>
    </row>
    <row r="61" spans="1:20" x14ac:dyDescent="0.25">
      <c r="A61" t="s">
        <v>31</v>
      </c>
      <c r="B61">
        <v>4</v>
      </c>
      <c r="C61" t="s">
        <v>28</v>
      </c>
      <c r="D61">
        <v>18</v>
      </c>
      <c r="E61">
        <v>8</v>
      </c>
      <c r="F61">
        <v>30</v>
      </c>
      <c r="G61">
        <v>16</v>
      </c>
      <c r="H61">
        <v>2</v>
      </c>
      <c r="I61">
        <v>10</v>
      </c>
      <c r="J61">
        <v>4</v>
      </c>
      <c r="K61">
        <v>11</v>
      </c>
      <c r="L61">
        <v>13</v>
      </c>
      <c r="M61">
        <v>6</v>
      </c>
      <c r="N61">
        <f t="shared" si="33"/>
        <v>118</v>
      </c>
      <c r="O61">
        <f t="shared" si="34"/>
        <v>227.73</v>
      </c>
      <c r="P61">
        <v>1050</v>
      </c>
      <c r="Q61">
        <f t="shared" si="35"/>
        <v>0.21688571428571427</v>
      </c>
      <c r="R61" t="str">
        <f t="shared" si="36"/>
        <v>B</v>
      </c>
      <c r="S61" t="s">
        <v>21</v>
      </c>
      <c r="T61">
        <v>31.26</v>
      </c>
    </row>
    <row r="62" spans="1:20" x14ac:dyDescent="0.25">
      <c r="A62" t="s">
        <v>31</v>
      </c>
      <c r="B62">
        <v>5</v>
      </c>
      <c r="C62" t="s">
        <v>25</v>
      </c>
      <c r="D62">
        <v>6</v>
      </c>
      <c r="E62">
        <v>19</v>
      </c>
      <c r="F62">
        <v>45</v>
      </c>
      <c r="G62">
        <v>0</v>
      </c>
      <c r="H62">
        <v>1</v>
      </c>
      <c r="I62">
        <v>0</v>
      </c>
      <c r="J62">
        <v>15</v>
      </c>
      <c r="K62">
        <v>5</v>
      </c>
      <c r="L62">
        <v>13</v>
      </c>
      <c r="M62">
        <v>2</v>
      </c>
      <c r="N62">
        <f t="shared" si="33"/>
        <v>106</v>
      </c>
      <c r="O62">
        <f t="shared" si="34"/>
        <v>152.04</v>
      </c>
      <c r="P62">
        <v>1050</v>
      </c>
      <c r="Q62">
        <f t="shared" si="35"/>
        <v>0.14479999999999998</v>
      </c>
      <c r="R62" t="str">
        <f t="shared" si="36"/>
        <v>A</v>
      </c>
      <c r="S62" t="s">
        <v>23</v>
      </c>
      <c r="T62">
        <v>41.25</v>
      </c>
    </row>
    <row r="63" spans="1:20" x14ac:dyDescent="0.25">
      <c r="A63" t="s">
        <v>31</v>
      </c>
      <c r="B63">
        <v>5</v>
      </c>
      <c r="C63" t="s">
        <v>26</v>
      </c>
      <c r="D63">
        <v>46</v>
      </c>
      <c r="E63">
        <v>10</v>
      </c>
      <c r="F63">
        <v>8</v>
      </c>
      <c r="G63">
        <v>15</v>
      </c>
      <c r="H63">
        <v>16</v>
      </c>
      <c r="I63">
        <v>12</v>
      </c>
      <c r="J63">
        <v>7</v>
      </c>
      <c r="K63">
        <v>20</v>
      </c>
      <c r="L63">
        <v>15</v>
      </c>
      <c r="M63">
        <v>6</v>
      </c>
      <c r="N63">
        <f t="shared" si="33"/>
        <v>155</v>
      </c>
      <c r="O63">
        <f t="shared" si="34"/>
        <v>328.38</v>
      </c>
      <c r="P63">
        <v>1050</v>
      </c>
      <c r="Q63">
        <f t="shared" si="35"/>
        <v>0.31274285714285716</v>
      </c>
      <c r="R63" t="str">
        <f t="shared" si="36"/>
        <v>B</v>
      </c>
      <c r="S63" t="s">
        <v>21</v>
      </c>
      <c r="T63">
        <v>33.979999999999997</v>
      </c>
    </row>
    <row r="64" spans="1:20" x14ac:dyDescent="0.25">
      <c r="A64" t="s">
        <v>31</v>
      </c>
      <c r="B64">
        <v>5</v>
      </c>
      <c r="C64" t="s">
        <v>27</v>
      </c>
      <c r="D64">
        <v>11</v>
      </c>
      <c r="E64">
        <v>17</v>
      </c>
      <c r="F64">
        <v>39</v>
      </c>
      <c r="G64">
        <v>28</v>
      </c>
      <c r="H64">
        <v>11</v>
      </c>
      <c r="I64">
        <v>25</v>
      </c>
      <c r="J64">
        <v>14</v>
      </c>
      <c r="K64">
        <v>9</v>
      </c>
      <c r="L64">
        <v>4</v>
      </c>
      <c r="M64">
        <v>10</v>
      </c>
      <c r="N64">
        <f t="shared" si="33"/>
        <v>168</v>
      </c>
      <c r="O64">
        <f t="shared" si="34"/>
        <v>380.92999999999995</v>
      </c>
      <c r="P64">
        <v>1050</v>
      </c>
      <c r="Q64">
        <f t="shared" si="35"/>
        <v>0.36279047619047616</v>
      </c>
      <c r="R64" t="str">
        <f t="shared" si="36"/>
        <v>B</v>
      </c>
      <c r="S64" t="s">
        <v>21</v>
      </c>
      <c r="T64">
        <v>37.26</v>
      </c>
    </row>
    <row r="65" spans="1:20" x14ac:dyDescent="0.25">
      <c r="A65" t="s">
        <v>31</v>
      </c>
      <c r="B65">
        <v>5</v>
      </c>
      <c r="C65" t="s">
        <v>28</v>
      </c>
      <c r="D65">
        <v>41</v>
      </c>
      <c r="E65">
        <v>35</v>
      </c>
      <c r="F65">
        <v>30</v>
      </c>
      <c r="G65">
        <v>20</v>
      </c>
      <c r="H65">
        <v>11</v>
      </c>
      <c r="I65">
        <v>1</v>
      </c>
      <c r="J65">
        <v>16</v>
      </c>
      <c r="K65">
        <v>21</v>
      </c>
      <c r="L65">
        <v>4</v>
      </c>
      <c r="M65">
        <v>19</v>
      </c>
      <c r="N65">
        <f t="shared" si="33"/>
        <v>198</v>
      </c>
      <c r="O65">
        <f t="shared" si="34"/>
        <v>363.60999999999996</v>
      </c>
      <c r="P65">
        <v>1050</v>
      </c>
      <c r="Q65">
        <f t="shared" si="35"/>
        <v>0.34629523809523804</v>
      </c>
      <c r="R65" t="str">
        <f t="shared" si="36"/>
        <v>B</v>
      </c>
      <c r="S65" t="s">
        <v>21</v>
      </c>
      <c r="T65">
        <v>36.450000000000003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Arabinda Panda</dc:creator>
  <cp:lastModifiedBy>Arabinda Panda</cp:lastModifiedBy>
  <dcterms:created xsi:type="dcterms:W3CDTF">2015-06-05T18:17:20Z</dcterms:created>
  <dcterms:modified xsi:type="dcterms:W3CDTF">2024-04-06T08:22:01Z</dcterms:modified>
</cp:coreProperties>
</file>