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an\Desktop\"/>
    </mc:Choice>
  </mc:AlternateContent>
  <xr:revisionPtr revIDLastSave="0" documentId="13_ncr:40009_{262B57CB-4461-4AD5-BF86-CF3C146ABFD3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ta-1670520483066" sheetId="1" r:id="rId1"/>
    <sheet name="Sheet1" sheetId="2" r:id="rId2"/>
  </sheets>
  <definedNames>
    <definedName name="_xlnm._FilterDatabase" localSheetId="0" hidden="1">'data-1670520483066'!$A$1:$K$1</definedName>
  </definedNames>
  <calcPr calcId="0"/>
</workbook>
</file>

<file path=xl/calcChain.xml><?xml version="1.0" encoding="utf-8"?>
<calcChain xmlns="http://schemas.openxmlformats.org/spreadsheetml/2006/main">
  <c r="F8" i="2" l="1"/>
  <c r="F7" i="2"/>
  <c r="F6" i="2"/>
  <c r="F5" i="2"/>
  <c r="I8" i="2"/>
  <c r="J8" i="2"/>
  <c r="K8" i="2"/>
  <c r="L8" i="2"/>
  <c r="M8" i="2"/>
  <c r="H8" i="2"/>
  <c r="E8" i="2"/>
  <c r="C8" i="2"/>
  <c r="F4" i="2"/>
  <c r="F3" i="2"/>
</calcChain>
</file>

<file path=xl/sharedStrings.xml><?xml version="1.0" encoding="utf-8"?>
<sst xmlns="http://schemas.openxmlformats.org/spreadsheetml/2006/main" count="55" uniqueCount="46">
  <si>
    <t>url</t>
  </si>
  <si>
    <t>app_id</t>
  </si>
  <si>
    <t>name</t>
  </si>
  <si>
    <t>authors_num</t>
  </si>
  <si>
    <t>commits_num</t>
  </si>
  <si>
    <t>files_num</t>
  </si>
  <si>
    <t>last_commit_date</t>
  </si>
  <si>
    <t>first_commit_date</t>
  </si>
  <si>
    <t>sloc</t>
  </si>
  <si>
    <t>logging_loc</t>
  </si>
  <si>
    <t>analyzed_date</t>
  </si>
  <si>
    <t>NULL</t>
  </si>
  <si>
    <t>https://github.com/moonlight-stream/moonlight-android</t>
  </si>
  <si>
    <t>com.limelight</t>
  </si>
  <si>
    <t>Moonlight</t>
  </si>
  <si>
    <t>https://github.com/00-Evan/shattered-pixel-dungeon</t>
  </si>
  <si>
    <t>com.shatteredpixel.shatteredpixeldungeon</t>
  </si>
  <si>
    <t>Shattered Pixel Dungeon</t>
  </si>
  <si>
    <t>https://github.com/jcarolus/android-chess</t>
  </si>
  <si>
    <t>jwtc.android.chess</t>
  </si>
  <si>
    <t>Chess</t>
  </si>
  <si>
    <t>https://github.com/mupen64plus-ae/mupen64plus-ae</t>
  </si>
  <si>
    <t>org.mupen64plusae.v3.alpha</t>
  </si>
  <si>
    <t>Mupen64Plus</t>
  </si>
  <si>
    <t>https://github.com/nikita36078/J2ME-Loader</t>
  </si>
  <si>
    <t>ru.playsoftware.j2meloader</t>
  </si>
  <si>
    <t>J2ME Loader</t>
  </si>
  <si>
    <t>Project</t>
  </si>
  <si>
    <t>SLOC</t>
  </si>
  <si>
    <t>Studied develop. History</t>
  </si>
  <si>
    <t>Added logging statements</t>
  </si>
  <si>
    <t>Log level changes</t>
  </si>
  <si>
    <t>2009-10 to 2022-12</t>
  </si>
  <si>
    <t>2014-07 to 2022-11</t>
  </si>
  <si>
    <t>2013-09 to 2022-12</t>
  </si>
  <si>
    <t>2014-03 to 2022-10</t>
  </si>
  <si>
    <t>2017-05 to 2022-11</t>
  </si>
  <si>
    <t>Total</t>
  </si>
  <si>
    <t>-</t>
  </si>
  <si>
    <t>Percentage</t>
  </si>
  <si>
    <t>Verbose/Trace</t>
  </si>
  <si>
    <t>Debug</t>
  </si>
  <si>
    <t>Info</t>
  </si>
  <si>
    <t>Warn</t>
  </si>
  <si>
    <t>Error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</si>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</sst>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18" fillId="0" borderId="0" xfId="43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0" fontId="0" fillId="0" borderId="0" xfId="1" applyNumberFormat="1" applyFont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  <xf numFmtId="9" fontId="0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log</a:t>
            </a:r>
            <a:r>
              <a:rPr lang="en-CA" baseline="0"/>
              <a:t> levels in the added logging statements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Mupen64Plus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Sheet1!$H$2:$M$2</c:f>
              <c:strCache>
                <c:ptCount val="6"/>
                <c:pt idx="0">
                  <c:v>Verbose/Trace</c:v>
                </c:pt>
                <c:pt idx="1">
                  <c:v>Debug</c:v>
                </c:pt>
                <c:pt idx="2">
                  <c:v>Info</c:v>
                </c:pt>
                <c:pt idx="3">
                  <c:v>Warn</c:v>
                </c:pt>
                <c:pt idx="4">
                  <c:v>Error</c:v>
                </c:pt>
                <c:pt idx="5">
                  <c:v>Null</c:v>
                </c:pt>
              </c:strCache>
            </c:strRef>
          </c:cat>
          <c:val>
            <c:numRef>
              <c:f>Sheet1!$H$3:$M$3</c:f>
              <c:numCache>
                <c:formatCode>General</c:formatCode>
                <c:ptCount val="6"/>
                <c:pt idx="0">
                  <c:v>230</c:v>
                </c:pt>
                <c:pt idx="1">
                  <c:v>11</c:v>
                </c:pt>
                <c:pt idx="2">
                  <c:v>446</c:v>
                </c:pt>
                <c:pt idx="3">
                  <c:v>193</c:v>
                </c:pt>
                <c:pt idx="4">
                  <c:v>552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4-46FC-862D-881159B101A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Shattered Pixel Dungeon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Sheet1!$H$2:$M$2</c:f>
              <c:strCache>
                <c:ptCount val="6"/>
                <c:pt idx="0">
                  <c:v>Verbose/Trace</c:v>
                </c:pt>
                <c:pt idx="1">
                  <c:v>Debug</c:v>
                </c:pt>
                <c:pt idx="2">
                  <c:v>Info</c:v>
                </c:pt>
                <c:pt idx="3">
                  <c:v>Warn</c:v>
                </c:pt>
                <c:pt idx="4">
                  <c:v>Error</c:v>
                </c:pt>
                <c:pt idx="5">
                  <c:v>Null</c:v>
                </c:pt>
              </c:strCache>
            </c:strRef>
          </c:cat>
          <c:val>
            <c:numRef>
              <c:f>Sheet1!$H$4:$M$4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225</c:v>
                </c:pt>
                <c:pt idx="3">
                  <c:v>273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4-46FC-862D-881159B101A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Moonlight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Sheet1!$H$2:$M$2</c:f>
              <c:strCache>
                <c:ptCount val="6"/>
                <c:pt idx="0">
                  <c:v>Verbose/Trace</c:v>
                </c:pt>
                <c:pt idx="1">
                  <c:v>Debug</c:v>
                </c:pt>
                <c:pt idx="2">
                  <c:v>Info</c:v>
                </c:pt>
                <c:pt idx="3">
                  <c:v>Warn</c:v>
                </c:pt>
                <c:pt idx="4">
                  <c:v>Error</c:v>
                </c:pt>
                <c:pt idx="5">
                  <c:v>Null</c:v>
                </c:pt>
              </c:strCache>
            </c:strRef>
          </c:cat>
          <c:val>
            <c:numRef>
              <c:f>Sheet1!$H$5:$M$5</c:f>
              <c:numCache>
                <c:formatCode>General</c:formatCode>
                <c:ptCount val="6"/>
                <c:pt idx="0">
                  <c:v>39</c:v>
                </c:pt>
                <c:pt idx="1">
                  <c:v>6</c:v>
                </c:pt>
                <c:pt idx="2">
                  <c:v>668</c:v>
                </c:pt>
                <c:pt idx="3">
                  <c:v>87</c:v>
                </c:pt>
                <c:pt idx="4">
                  <c:v>65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4-46FC-862D-881159B101A8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Chess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Sheet1!$H$2:$M$2</c:f>
              <c:strCache>
                <c:ptCount val="6"/>
                <c:pt idx="0">
                  <c:v>Verbose/Trace</c:v>
                </c:pt>
                <c:pt idx="1">
                  <c:v>Debug</c:v>
                </c:pt>
                <c:pt idx="2">
                  <c:v>Info</c:v>
                </c:pt>
                <c:pt idx="3">
                  <c:v>Warn</c:v>
                </c:pt>
                <c:pt idx="4">
                  <c:v>Error</c:v>
                </c:pt>
                <c:pt idx="5">
                  <c:v>Null</c:v>
                </c:pt>
              </c:strCache>
            </c:strRef>
          </c:cat>
          <c:val>
            <c:numRef>
              <c:f>Sheet1!$H$6:$M$6</c:f>
              <c:numCache>
                <c:formatCode>General</c:formatCode>
                <c:ptCount val="6"/>
                <c:pt idx="0">
                  <c:v>0</c:v>
                </c:pt>
                <c:pt idx="1">
                  <c:v>124</c:v>
                </c:pt>
                <c:pt idx="2">
                  <c:v>282</c:v>
                </c:pt>
                <c:pt idx="3">
                  <c:v>11</c:v>
                </c:pt>
                <c:pt idx="4">
                  <c:v>107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4-46FC-862D-881159B101A8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J2ME Loader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Sheet1!$H$2:$M$2</c:f>
              <c:strCache>
                <c:ptCount val="6"/>
                <c:pt idx="0">
                  <c:v>Verbose/Trace</c:v>
                </c:pt>
                <c:pt idx="1">
                  <c:v>Debug</c:v>
                </c:pt>
                <c:pt idx="2">
                  <c:v>Info</c:v>
                </c:pt>
                <c:pt idx="3">
                  <c:v>Warn</c:v>
                </c:pt>
                <c:pt idx="4">
                  <c:v>Error</c:v>
                </c:pt>
                <c:pt idx="5">
                  <c:v>Null</c:v>
                </c:pt>
              </c:strCache>
            </c:strRef>
          </c:cat>
          <c:val>
            <c:numRef>
              <c:f>Sheet1!$H$7:$M$7</c:f>
              <c:numCache>
                <c:formatCode>General</c:formatCode>
                <c:ptCount val="6"/>
                <c:pt idx="0">
                  <c:v>0</c:v>
                </c:pt>
                <c:pt idx="1">
                  <c:v>101</c:v>
                </c:pt>
                <c:pt idx="2">
                  <c:v>82</c:v>
                </c:pt>
                <c:pt idx="3">
                  <c:v>33</c:v>
                </c:pt>
                <c:pt idx="4">
                  <c:v>128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4-46FC-862D-881159B1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811279"/>
        <c:axId val="833799215"/>
      </c:barChart>
      <c:catAx>
        <c:axId val="8338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215"/>
        <c:crosses val="autoZero"/>
        <c:auto val="1"/>
        <c:lblAlgn val="ctr"/>
        <c:lblOffset val="100"/>
        <c:noMultiLvlLbl val="0"/>
      </c:catAx>
      <c:valAx>
        <c:axId val="8337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Added Logging statements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9</xdr:row>
      <xdr:rowOff>163830</xdr:rowOff>
    </xdr:from>
    <xdr:to>
      <xdr:col>14</xdr:col>
      <xdr:colOff>144780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18BD-9F23-A7A8-4364-DE74710F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oonlight-stream/moonlight-android" TargetMode="External"/><Relationship Id="rId2" Type="http://schemas.openxmlformats.org/officeDocument/2006/relationships/hyperlink" Target="https://github.com/nikita36078/J2ME-Loader" TargetMode="External"/><Relationship Id="rId1" Type="http://schemas.openxmlformats.org/officeDocument/2006/relationships/hyperlink" Target="https://github.com/jcarolus/android-chess" TargetMode="External"/><Relationship Id="rId5" Type="http://schemas.openxmlformats.org/officeDocument/2006/relationships/hyperlink" Target="https://github.com/mupen64plus-ae/mupen64plus-ae" TargetMode="External"/><Relationship Id="rId4" Type="http://schemas.openxmlformats.org/officeDocument/2006/relationships/hyperlink" Target="https://github.com/00-Evan/shattered-pixel-dunge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"/>
    </sheetView>
  </sheetViews>
  <sheetFormatPr defaultRowHeight="14.4" x14ac:dyDescent="0.3"/>
  <cols>
    <col min="1" max="1" width="48.77734375" bestFit="1" customWidth="1"/>
    <col min="2" max="2" width="36.5546875" bestFit="1" customWidth="1"/>
    <col min="3" max="3" width="21" bestFit="1" customWidth="1"/>
    <col min="4" max="4" width="14" bestFit="1" customWidth="1"/>
    <col min="5" max="5" width="14.77734375" bestFit="1" customWidth="1"/>
    <col min="6" max="6" width="11.109375" bestFit="1" customWidth="1"/>
    <col min="7" max="7" width="18.109375" bestFit="1" customWidth="1"/>
    <col min="8" max="8" width="18.44140625" bestFit="1" customWidth="1"/>
    <col min="9" max="9" width="7" bestFit="1" customWidth="1"/>
    <col min="10" max="10" width="12.3320312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2" t="s">
        <v>21</v>
      </c>
      <c r="B2" t="s">
        <v>22</v>
      </c>
      <c r="C2" t="s">
        <v>23</v>
      </c>
      <c r="D2">
        <v>62</v>
      </c>
      <c r="E2">
        <v>6814</v>
      </c>
      <c r="F2">
        <v>5063</v>
      </c>
      <c r="G2" s="1">
        <v>44897.496793981481</v>
      </c>
      <c r="H2" s="1">
        <v>40088.00744212963</v>
      </c>
      <c r="I2">
        <v>32587</v>
      </c>
      <c r="J2">
        <v>461</v>
      </c>
      <c r="K2" t="s">
        <v>11</v>
      </c>
    </row>
    <row r="3" spans="1:11" x14ac:dyDescent="0.3">
      <c r="A3" s="2" t="s">
        <v>15</v>
      </c>
      <c r="B3" t="s">
        <v>16</v>
      </c>
      <c r="C3" t="s">
        <v>17</v>
      </c>
      <c r="D3">
        <v>3</v>
      </c>
      <c r="E3">
        <v>5932</v>
      </c>
      <c r="F3">
        <v>1598</v>
      </c>
      <c r="G3" s="1">
        <v>44866.013032407405</v>
      </c>
      <c r="H3" s="1">
        <v>41846.565648148149</v>
      </c>
      <c r="I3">
        <v>116895</v>
      </c>
      <c r="J3">
        <v>243</v>
      </c>
      <c r="K3" t="s">
        <v>11</v>
      </c>
    </row>
    <row r="4" spans="1:11" x14ac:dyDescent="0.3">
      <c r="A4" s="2" t="s">
        <v>12</v>
      </c>
      <c r="B4" t="s">
        <v>13</v>
      </c>
      <c r="C4" t="s">
        <v>14</v>
      </c>
      <c r="D4">
        <v>98</v>
      </c>
      <c r="E4">
        <v>2932</v>
      </c>
      <c r="F4">
        <v>450</v>
      </c>
      <c r="G4" s="1">
        <v>44899.621261574073</v>
      </c>
      <c r="H4" s="1">
        <v>41538.044814814813</v>
      </c>
      <c r="I4">
        <v>17752</v>
      </c>
      <c r="J4">
        <v>228</v>
      </c>
      <c r="K4" t="s">
        <v>11</v>
      </c>
    </row>
    <row r="5" spans="1:11" x14ac:dyDescent="0.3">
      <c r="A5" s="2" t="s">
        <v>18</v>
      </c>
      <c r="B5" t="s">
        <v>19</v>
      </c>
      <c r="C5" t="s">
        <v>20</v>
      </c>
      <c r="D5">
        <v>10</v>
      </c>
      <c r="E5">
        <v>502</v>
      </c>
      <c r="F5">
        <v>572</v>
      </c>
      <c r="G5" s="1">
        <v>44855.423333333332</v>
      </c>
      <c r="H5" s="1">
        <v>41727.318611111114</v>
      </c>
      <c r="I5">
        <v>11194</v>
      </c>
      <c r="J5">
        <v>166</v>
      </c>
      <c r="K5" t="s">
        <v>11</v>
      </c>
    </row>
    <row r="6" spans="1:11" x14ac:dyDescent="0.3">
      <c r="A6" s="2" t="s">
        <v>24</v>
      </c>
      <c r="B6" t="s">
        <v>25</v>
      </c>
      <c r="C6" t="s">
        <v>26</v>
      </c>
      <c r="D6">
        <v>18</v>
      </c>
      <c r="E6">
        <v>1729</v>
      </c>
      <c r="F6">
        <v>1236</v>
      </c>
      <c r="G6" s="1">
        <v>44884.515949074077</v>
      </c>
      <c r="H6" s="1">
        <v>42876.548182870371</v>
      </c>
      <c r="I6">
        <v>80759</v>
      </c>
      <c r="J6">
        <v>150</v>
      </c>
      <c r="K6" t="s">
        <v>11</v>
      </c>
    </row>
    <row r="7" spans="1:11" x14ac:dyDescent="0.3">
      <c r="G7" s="1"/>
      <c r="H7" s="1"/>
    </row>
    <row r="8" spans="1:11" x14ac:dyDescent="0.3">
      <c r="G8" s="1"/>
      <c r="H8" s="1"/>
    </row>
    <row r="9" spans="1:11" x14ac:dyDescent="0.3">
      <c r="G9" s="1"/>
      <c r="H9" s="1"/>
    </row>
    <row r="10" spans="1:11" x14ac:dyDescent="0.3">
      <c r="G10" s="1"/>
      <c r="H10" s="1"/>
    </row>
    <row r="11" spans="1:11" x14ac:dyDescent="0.3">
      <c r="G11" s="1"/>
      <c r="H11" s="1"/>
    </row>
    <row r="12" spans="1:11" x14ac:dyDescent="0.3">
      <c r="G12" s="1"/>
      <c r="H12" s="1"/>
    </row>
    <row r="13" spans="1:11" x14ac:dyDescent="0.3">
      <c r="G13" s="1"/>
      <c r="H13" s="1"/>
    </row>
    <row r="14" spans="1:11" x14ac:dyDescent="0.3">
      <c r="G14" s="1"/>
      <c r="H14" s="1"/>
    </row>
    <row r="15" spans="1:11" x14ac:dyDescent="0.3">
      <c r="G15" s="1"/>
      <c r="H15" s="1"/>
    </row>
    <row r="16" spans="1:11" x14ac:dyDescent="0.3">
      <c r="G16" s="1"/>
      <c r="H16" s="1"/>
    </row>
  </sheetData>
  <autoFilter ref="A1:K1">
    <sortState xmlns:xlrd2="http://schemas.microsoft.com/office/spreadsheetml/2017/richdata2" ref="A2:K16">
      <sortCondition descending="1" ref="J1"/>
    </sortState>
  </autoFilter>
  <hyperlinks>
    <hyperlink ref="A5" r:id="rId1"/>
    <hyperlink ref="A6" r:id="rId2"/>
    <hyperlink ref="A4" r:id="rId3"/>
    <hyperlink ref="A3" r:id="rId4"/>
    <hyperlink ref="A2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E15" sqref="E15"/>
    </sheetView>
  </sheetViews>
  <sheetFormatPr defaultRowHeight="14.4" x14ac:dyDescent="0.3"/>
  <cols>
    <col min="1" max="1" width="8.88671875" style="3"/>
    <col min="2" max="2" width="22" style="3" bestFit="1" customWidth="1"/>
    <col min="3" max="3" width="8.88671875" style="3"/>
    <col min="4" max="4" width="20.88671875" style="3" bestFit="1" customWidth="1"/>
    <col min="5" max="5" width="14" style="3" customWidth="1"/>
    <col min="6" max="6" width="15.21875" style="3" bestFit="1" customWidth="1"/>
    <col min="7" max="16384" width="8.88671875" style="3"/>
  </cols>
  <sheetData>
    <row r="2" spans="2:13" ht="28.8" x14ac:dyDescent="0.3">
      <c r="B2" s="6" t="s">
        <v>27</v>
      </c>
      <c r="C2" s="7" t="s">
        <v>28</v>
      </c>
      <c r="D2" s="8" t="s">
        <v>29</v>
      </c>
      <c r="E2" s="8" t="s">
        <v>30</v>
      </c>
      <c r="F2" s="7" t="s">
        <v>31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</row>
    <row r="3" spans="2:13" x14ac:dyDescent="0.3">
      <c r="B3" s="9" t="s">
        <v>23</v>
      </c>
      <c r="C3" s="10">
        <v>32587</v>
      </c>
      <c r="D3" s="10" t="s">
        <v>32</v>
      </c>
      <c r="E3" s="11">
        <v>1438</v>
      </c>
      <c r="F3" s="12" t="str">
        <f>37 &amp; " (" &amp;G3*100&amp;"%)"</f>
        <v>37 (2.57%)</v>
      </c>
      <c r="G3" s="4">
        <v>2.5700000000000001E-2</v>
      </c>
      <c r="H3" s="3">
        <v>230</v>
      </c>
      <c r="I3" s="3">
        <v>11</v>
      </c>
      <c r="J3" s="3">
        <v>446</v>
      </c>
      <c r="K3" s="3">
        <v>193</v>
      </c>
      <c r="L3" s="3">
        <v>552</v>
      </c>
      <c r="M3" s="3">
        <v>6</v>
      </c>
    </row>
    <row r="4" spans="2:13" x14ac:dyDescent="0.3">
      <c r="B4" s="6" t="s">
        <v>17</v>
      </c>
      <c r="C4" s="13">
        <v>116895</v>
      </c>
      <c r="D4" s="13" t="s">
        <v>33</v>
      </c>
      <c r="E4" s="14">
        <v>508</v>
      </c>
      <c r="F4" s="12" t="str">
        <f>8 &amp; " (" &amp;G4*100&amp;"%)"</f>
        <v>8 (1.57%)</v>
      </c>
      <c r="G4" s="5">
        <v>1.5699999999999999E-2</v>
      </c>
      <c r="H4" s="3">
        <v>0</v>
      </c>
      <c r="I4" s="3">
        <v>2</v>
      </c>
      <c r="J4" s="3">
        <v>225</v>
      </c>
      <c r="K4" s="3">
        <v>273</v>
      </c>
      <c r="L4" s="3">
        <v>8</v>
      </c>
      <c r="M4" s="3">
        <v>0</v>
      </c>
    </row>
    <row r="5" spans="2:13" x14ac:dyDescent="0.3">
      <c r="B5" s="9" t="s">
        <v>14</v>
      </c>
      <c r="C5" s="10">
        <v>17752</v>
      </c>
      <c r="D5" s="10" t="s">
        <v>34</v>
      </c>
      <c r="E5" s="11">
        <v>867</v>
      </c>
      <c r="F5" s="13" t="str">
        <f>6 &amp; " (" &amp;G5*100&amp;"%)"</f>
        <v>6 (0.69%)</v>
      </c>
      <c r="G5" s="4">
        <v>6.8999999999999999E-3</v>
      </c>
      <c r="H5" s="3">
        <v>39</v>
      </c>
      <c r="I5" s="3">
        <v>6</v>
      </c>
      <c r="J5" s="3">
        <v>668</v>
      </c>
      <c r="K5" s="3">
        <v>87</v>
      </c>
      <c r="L5" s="3">
        <v>65</v>
      </c>
      <c r="M5" s="3">
        <v>2</v>
      </c>
    </row>
    <row r="6" spans="2:13" x14ac:dyDescent="0.3">
      <c r="B6" s="9" t="s">
        <v>20</v>
      </c>
      <c r="C6" s="10">
        <v>11194</v>
      </c>
      <c r="D6" s="10" t="s">
        <v>35</v>
      </c>
      <c r="E6" s="11">
        <v>524</v>
      </c>
      <c r="F6" s="13" t="str">
        <f>3 &amp; " (" &amp;G6*100&amp;"%)"</f>
        <v>3 (0.57%)</v>
      </c>
      <c r="G6" s="4">
        <v>5.7000000000000002E-3</v>
      </c>
      <c r="H6" s="3">
        <v>0</v>
      </c>
      <c r="I6" s="3">
        <v>124</v>
      </c>
      <c r="J6" s="3">
        <v>282</v>
      </c>
      <c r="K6" s="3">
        <v>11</v>
      </c>
      <c r="L6" s="3">
        <v>107</v>
      </c>
      <c r="M6" s="3">
        <v>0</v>
      </c>
    </row>
    <row r="7" spans="2:13" x14ac:dyDescent="0.3">
      <c r="B7" s="9" t="s">
        <v>26</v>
      </c>
      <c r="C7" s="10">
        <v>80759</v>
      </c>
      <c r="D7" s="10" t="s">
        <v>36</v>
      </c>
      <c r="E7" s="11">
        <v>350</v>
      </c>
      <c r="F7" s="13" t="str">
        <f>6 &amp; " (" &amp;G7*100&amp;"%)"</f>
        <v>6 (1.71%)</v>
      </c>
      <c r="G7" s="4">
        <v>1.7100000000000001E-2</v>
      </c>
      <c r="H7" s="3">
        <v>0</v>
      </c>
      <c r="I7" s="3">
        <v>101</v>
      </c>
      <c r="J7" s="3">
        <v>82</v>
      </c>
      <c r="K7" s="3">
        <v>33</v>
      </c>
      <c r="L7" s="3">
        <v>128</v>
      </c>
      <c r="M7" s="3">
        <v>6</v>
      </c>
    </row>
    <row r="8" spans="2:13" x14ac:dyDescent="0.3">
      <c r="B8" s="9" t="s">
        <v>37</v>
      </c>
      <c r="C8" s="10">
        <f>SUM(C3:C7)</f>
        <v>259187</v>
      </c>
      <c r="D8" s="10" t="s">
        <v>38</v>
      </c>
      <c r="E8" s="11">
        <f>SUM(E3:E7)</f>
        <v>3687</v>
      </c>
      <c r="F8" s="10" t="str">
        <f>60 &amp; " (" &amp;G8*100&amp;"%)"</f>
        <v>60 (1.62%)</v>
      </c>
      <c r="G8" s="4">
        <v>1.6199999999999999E-2</v>
      </c>
      <c r="H8" s="3">
        <f>SUM(H3:H7)</f>
        <v>269</v>
      </c>
      <c r="I8" s="3">
        <f t="shared" ref="I8:M8" si="0">SUM(I3:I7)</f>
        <v>244</v>
      </c>
      <c r="J8" s="3">
        <f t="shared" si="0"/>
        <v>1703</v>
      </c>
      <c r="K8" s="3">
        <f t="shared" si="0"/>
        <v>597</v>
      </c>
      <c r="L8" s="3">
        <f t="shared" si="0"/>
        <v>860</v>
      </c>
      <c r="M8" s="3">
        <f t="shared" si="0"/>
        <v>14</v>
      </c>
    </row>
  </sheetData>
  <pageMargins left="0.7" right="0.7" top="0.75" bottom="0.75" header="0.3" footer="0.3"/>
  <pageSetup orientation="portrait" horizontalDpi="300" verticalDpi="300" r:id="rId1"/>
  <ignoredErrors>
    <ignoredError sqref="F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data-1670520483066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Racanelli</dc:creator>
  <cp:lastModifiedBy>Rac The Arab</cp:lastModifiedBy>
  <dcterms:created xsi:type="dcterms:W3CDTF">2022-12-08T17:29:51Z</dcterms:created>
  <dcterms:modified xsi:type="dcterms:W3CDTF">2022-12-12T04:45:31Z</dcterms:modified>
</cp:coreProperties>
</file>