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Optimism\Desktop\2022 Aracely\Semester1\groupproject2\"/>
    </mc:Choice>
  </mc:AlternateContent>
  <xr:revisionPtr revIDLastSave="0" documentId="13_ncr:1_{4307B03F-D1F1-4E4F-8B90-2D9EFEE1C3D4}" xr6:coauthVersionLast="47" xr6:coauthVersionMax="47" xr10:uidLastSave="{00000000-0000-0000-0000-000000000000}"/>
  <bookViews>
    <workbookView xWindow="-120" yWindow="-120" windowWidth="51840" windowHeight="21240" tabRatio="848" xr2:uid="{66A7CD42-4BB6-4AB7-B667-47E2C81243A3}"/>
  </bookViews>
  <sheets>
    <sheet name="UAL" sheetId="18" r:id="rId1"/>
    <sheet name="Regression Output" sheetId="3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 i="18" l="1"/>
  <c r="X3" i="18" l="1"/>
  <c r="X4" i="18"/>
  <c r="X5" i="18"/>
  <c r="X6" i="18"/>
  <c r="X7" i="18"/>
  <c r="X8" i="18"/>
  <c r="X9" i="18"/>
  <c r="X10" i="18"/>
  <c r="X11" i="18"/>
  <c r="R2" i="18" l="1"/>
  <c r="R3" i="18"/>
  <c r="R4" i="18"/>
  <c r="R5" i="18"/>
  <c r="R6" i="18"/>
  <c r="R7" i="18"/>
  <c r="R8" i="18"/>
  <c r="R9" i="18"/>
  <c r="R10" i="18"/>
  <c r="W2" i="18"/>
  <c r="W3" i="18"/>
  <c r="W4" i="18"/>
  <c r="W5" i="18"/>
  <c r="W6" i="18"/>
  <c r="W7" i="18"/>
  <c r="W8" i="18"/>
  <c r="W9" i="18"/>
  <c r="W10" i="18"/>
  <c r="P10" i="18"/>
  <c r="O10" i="18"/>
  <c r="Q10" i="18" s="1"/>
  <c r="P9" i="18"/>
  <c r="O9" i="18"/>
  <c r="Q9" i="18" s="1"/>
  <c r="P8" i="18"/>
  <c r="O8" i="18"/>
  <c r="Q8" i="18" s="1"/>
  <c r="P7" i="18"/>
  <c r="O7" i="18"/>
  <c r="Q7" i="18" s="1"/>
  <c r="P6" i="18"/>
  <c r="O6" i="18"/>
  <c r="Q6" i="18" s="1"/>
  <c r="P5" i="18"/>
  <c r="O5" i="18"/>
  <c r="Q5" i="18" s="1"/>
  <c r="P4" i="18"/>
  <c r="O4" i="18"/>
  <c r="Q4" i="18" s="1"/>
  <c r="P3" i="18"/>
  <c r="O3" i="18"/>
  <c r="Q3" i="18" s="1"/>
  <c r="P2" i="18"/>
  <c r="O2" i="18"/>
  <c r="Q2" i="18" s="1"/>
</calcChain>
</file>

<file path=xl/sharedStrings.xml><?xml version="1.0" encoding="utf-8"?>
<sst xmlns="http://schemas.openxmlformats.org/spreadsheetml/2006/main" count="889" uniqueCount="848">
  <si>
    <t>gvkey</t>
  </si>
  <si>
    <t>datadate</t>
  </si>
  <si>
    <t>tic</t>
  </si>
  <si>
    <t>fyear</t>
  </si>
  <si>
    <t>conm</t>
  </si>
  <si>
    <t>sic</t>
  </si>
  <si>
    <t>sic12</t>
  </si>
  <si>
    <t>cusip9</t>
  </si>
  <si>
    <t>cusip6</t>
  </si>
  <si>
    <t xml:space="preserve">Month </t>
  </si>
  <si>
    <t>Year</t>
  </si>
  <si>
    <t>Key</t>
  </si>
  <si>
    <t>PRC</t>
  </si>
  <si>
    <t>SHROUT</t>
  </si>
  <si>
    <t>Price to Book Value</t>
  </si>
  <si>
    <t>ROA</t>
  </si>
  <si>
    <t>EPS</t>
  </si>
  <si>
    <t>Quick Ratio</t>
  </si>
  <si>
    <t>ROE</t>
  </si>
  <si>
    <t>Current Ratio</t>
  </si>
  <si>
    <t>acchg</t>
  </si>
  <si>
    <t>acco</t>
  </si>
  <si>
    <t>acdo</t>
  </si>
  <si>
    <t>aco</t>
  </si>
  <si>
    <t>acodo</t>
  </si>
  <si>
    <t>acominc</t>
  </si>
  <si>
    <t>acox</t>
  </si>
  <si>
    <t>acoxar</t>
  </si>
  <si>
    <t>act</t>
  </si>
  <si>
    <t>adpac</t>
  </si>
  <si>
    <t>aedi</t>
  </si>
  <si>
    <t>afudcc</t>
  </si>
  <si>
    <t>afudci</t>
  </si>
  <si>
    <t>aldo</t>
  </si>
  <si>
    <t>am</t>
  </si>
  <si>
    <t>amc</t>
  </si>
  <si>
    <t>amdc</t>
  </si>
  <si>
    <t>amgw</t>
  </si>
  <si>
    <t>ao</t>
  </si>
  <si>
    <t>aocidergl</t>
  </si>
  <si>
    <t>aociother</t>
  </si>
  <si>
    <t>aocipen</t>
  </si>
  <si>
    <t>aocisecgl</t>
  </si>
  <si>
    <t>aodo</t>
  </si>
  <si>
    <t>aoloch</t>
  </si>
  <si>
    <t>aox</t>
  </si>
  <si>
    <t>ap</t>
  </si>
  <si>
    <t>apalch</t>
  </si>
  <si>
    <t>apb</t>
  </si>
  <si>
    <t>apc</t>
  </si>
  <si>
    <t>apofs</t>
  </si>
  <si>
    <t>aqa</t>
  </si>
  <si>
    <t>aqc</t>
  </si>
  <si>
    <t>aqd</t>
  </si>
  <si>
    <t>aqeps</t>
  </si>
  <si>
    <t>aqi</t>
  </si>
  <si>
    <t>aqp</t>
  </si>
  <si>
    <t>aqs</t>
  </si>
  <si>
    <t>arb</t>
  </si>
  <si>
    <t>arc</t>
  </si>
  <si>
    <t>arce</t>
  </si>
  <si>
    <t>arced</t>
  </si>
  <si>
    <t>arceeps</t>
  </si>
  <si>
    <t>artfs</t>
  </si>
  <si>
    <t>at</t>
  </si>
  <si>
    <t>autxr</t>
  </si>
  <si>
    <t>balr</t>
  </si>
  <si>
    <t>banlr</t>
  </si>
  <si>
    <t>bast</t>
  </si>
  <si>
    <t>batr</t>
  </si>
  <si>
    <t>bcef</t>
  </si>
  <si>
    <t>bclr</t>
  </si>
  <si>
    <t>bcltbl</t>
  </si>
  <si>
    <t>bcnlr</t>
  </si>
  <si>
    <t>bcrbl</t>
  </si>
  <si>
    <t>bct</t>
  </si>
  <si>
    <t>bctbl</t>
  </si>
  <si>
    <t>bctr</t>
  </si>
  <si>
    <t>bkvlps</t>
  </si>
  <si>
    <t>bltbl</t>
  </si>
  <si>
    <t>ca</t>
  </si>
  <si>
    <t>caps</t>
  </si>
  <si>
    <t>capx</t>
  </si>
  <si>
    <t>capxv</t>
  </si>
  <si>
    <t>cb</t>
  </si>
  <si>
    <t>cbi</t>
  </si>
  <si>
    <t>cdpac</t>
  </si>
  <si>
    <t>cdvc</t>
  </si>
  <si>
    <t>ceq</t>
  </si>
  <si>
    <t>ceql</t>
  </si>
  <si>
    <t>ceqt</t>
  </si>
  <si>
    <t>cfbd</t>
  </si>
  <si>
    <t>cfere</t>
  </si>
  <si>
    <t>cfo</t>
  </si>
  <si>
    <t>cfpdo</t>
  </si>
  <si>
    <t>cga</t>
  </si>
  <si>
    <t>cgri</t>
  </si>
  <si>
    <t>cgti</t>
  </si>
  <si>
    <t>cgui</t>
  </si>
  <si>
    <t>ch</t>
  </si>
  <si>
    <t>che</t>
  </si>
  <si>
    <t>chech</t>
  </si>
  <si>
    <t>chs</t>
  </si>
  <si>
    <t>cibegni</t>
  </si>
  <si>
    <t>cicurr</t>
  </si>
  <si>
    <t>cidergl</t>
  </si>
  <si>
    <t>ciother</t>
  </si>
  <si>
    <t>cipen</t>
  </si>
  <si>
    <t>cisecgl</t>
  </si>
  <si>
    <t>citotal</t>
  </si>
  <si>
    <t>cld2</t>
  </si>
  <si>
    <t>cld3</t>
  </si>
  <si>
    <t>cld4</t>
  </si>
  <si>
    <t>cld5</t>
  </si>
  <si>
    <t>clfc</t>
  </si>
  <si>
    <t>clfx</t>
  </si>
  <si>
    <t>clg</t>
  </si>
  <si>
    <t>clis</t>
  </si>
  <si>
    <t>cll</t>
  </si>
  <si>
    <t>cllc</t>
  </si>
  <si>
    <t>clo</t>
  </si>
  <si>
    <t>clrll</t>
  </si>
  <si>
    <t>clt</t>
  </si>
  <si>
    <t>cmp</t>
  </si>
  <si>
    <t>cnltbl</t>
  </si>
  <si>
    <t>cogs</t>
  </si>
  <si>
    <t>cpcbl</t>
  </si>
  <si>
    <t>cpdoi</t>
  </si>
  <si>
    <t>cpnli</t>
  </si>
  <si>
    <t>cppbl</t>
  </si>
  <si>
    <t>cprei</t>
  </si>
  <si>
    <t>crv</t>
  </si>
  <si>
    <t>crvnli</t>
  </si>
  <si>
    <t>cstk</t>
  </si>
  <si>
    <t>cstkcv</t>
  </si>
  <si>
    <t>cstke</t>
  </si>
  <si>
    <t>dbi</t>
  </si>
  <si>
    <t>dc</t>
  </si>
  <si>
    <t>dclo</t>
  </si>
  <si>
    <t>dcom</t>
  </si>
  <si>
    <t>dcpstk</t>
  </si>
  <si>
    <t>dcs</t>
  </si>
  <si>
    <t>dcvsr</t>
  </si>
  <si>
    <t>dcvsub</t>
  </si>
  <si>
    <t>dcvt</t>
  </si>
  <si>
    <t>dd</t>
  </si>
  <si>
    <t>dd1</t>
  </si>
  <si>
    <t>dd2</t>
  </si>
  <si>
    <t>dd3</t>
  </si>
  <si>
    <t>dd4</t>
  </si>
  <si>
    <t>dd5</t>
  </si>
  <si>
    <t>depc</t>
  </si>
  <si>
    <t>dfpac</t>
  </si>
  <si>
    <t>dfs</t>
  </si>
  <si>
    <t>dfxa</t>
  </si>
  <si>
    <t>diladj</t>
  </si>
  <si>
    <t>dilavx</t>
  </si>
  <si>
    <t>dlc</t>
  </si>
  <si>
    <t>dlcch</t>
  </si>
  <si>
    <t>dltis</t>
  </si>
  <si>
    <t>dlto</t>
  </si>
  <si>
    <t>dltp</t>
  </si>
  <si>
    <t>dltr</t>
  </si>
  <si>
    <t>dltsub</t>
  </si>
  <si>
    <t>dltt</t>
  </si>
  <si>
    <t>dm</t>
  </si>
  <si>
    <t>dn</t>
  </si>
  <si>
    <t>do</t>
  </si>
  <si>
    <t>donr</t>
  </si>
  <si>
    <t>dp</t>
  </si>
  <si>
    <t>dpacb</t>
  </si>
  <si>
    <t>dpacc</t>
  </si>
  <si>
    <t>dpacli</t>
  </si>
  <si>
    <t>dpacls</t>
  </si>
  <si>
    <t>dpacme</t>
  </si>
  <si>
    <t>dpacnr</t>
  </si>
  <si>
    <t>dpaco</t>
  </si>
  <si>
    <t>dpacre</t>
  </si>
  <si>
    <t>dpact</t>
  </si>
  <si>
    <t>dpc</t>
  </si>
  <si>
    <t>dpdc</t>
  </si>
  <si>
    <t>dpltb</t>
  </si>
  <si>
    <t>dpret</t>
  </si>
  <si>
    <t>dpsc</t>
  </si>
  <si>
    <t>dpstb</t>
  </si>
  <si>
    <t>dptb</t>
  </si>
  <si>
    <t>dptc</t>
  </si>
  <si>
    <t>dptic</t>
  </si>
  <si>
    <t>dpvieb</t>
  </si>
  <si>
    <t>dpvio</t>
  </si>
  <si>
    <t>dpvir</t>
  </si>
  <si>
    <t>drc</t>
  </si>
  <si>
    <t>drci</t>
  </si>
  <si>
    <t>drlt</t>
  </si>
  <si>
    <t>ds</t>
  </si>
  <si>
    <t>dtea</t>
  </si>
  <si>
    <t>dted</t>
  </si>
  <si>
    <t>dteeps</t>
  </si>
  <si>
    <t>dtep</t>
  </si>
  <si>
    <t>dudd</t>
  </si>
  <si>
    <t>dv</t>
  </si>
  <si>
    <t>dvc</t>
  </si>
  <si>
    <t>dvdnp</t>
  </si>
  <si>
    <t>dvp</t>
  </si>
  <si>
    <t>dvpa</t>
  </si>
  <si>
    <t>dvpd</t>
  </si>
  <si>
    <t>dvpdp</t>
  </si>
  <si>
    <t>dvpibb</t>
  </si>
  <si>
    <t>dvrpiv</t>
  </si>
  <si>
    <t>dvrre</t>
  </si>
  <si>
    <t>dvsco</t>
  </si>
  <si>
    <t>dvt</t>
  </si>
  <si>
    <t>dxd2</t>
  </si>
  <si>
    <t>dxd3</t>
  </si>
  <si>
    <t>dxd4</t>
  </si>
  <si>
    <t>dxd5</t>
  </si>
  <si>
    <t>ea</t>
  </si>
  <si>
    <t>ebit</t>
  </si>
  <si>
    <t>ebitda</t>
  </si>
  <si>
    <t>eiea</t>
  </si>
  <si>
    <t>emol</t>
  </si>
  <si>
    <t>epsfi</t>
  </si>
  <si>
    <t>epsfx</t>
  </si>
  <si>
    <t>epspi</t>
  </si>
  <si>
    <t>epspx</t>
  </si>
  <si>
    <t>esopct</t>
  </si>
  <si>
    <t>esopdlt</t>
  </si>
  <si>
    <t>esopnr</t>
  </si>
  <si>
    <t>esopr</t>
  </si>
  <si>
    <t>esopt</t>
  </si>
  <si>
    <t>esub</t>
  </si>
  <si>
    <t>esubc</t>
  </si>
  <si>
    <t>excadj</t>
  </si>
  <si>
    <t>exre</t>
  </si>
  <si>
    <t>fatb</t>
  </si>
  <si>
    <t>fatc</t>
  </si>
  <si>
    <t>fatd</t>
  </si>
  <si>
    <t>fate</t>
  </si>
  <si>
    <t>fatl</t>
  </si>
  <si>
    <t>fatn</t>
  </si>
  <si>
    <t>fato</t>
  </si>
  <si>
    <t>fatp</t>
  </si>
  <si>
    <t>fca</t>
  </si>
  <si>
    <t>fdfr</t>
  </si>
  <si>
    <t>fea</t>
  </si>
  <si>
    <t>fel</t>
  </si>
  <si>
    <t>ffo</t>
  </si>
  <si>
    <t>ffs</t>
  </si>
  <si>
    <t>fiao</t>
  </si>
  <si>
    <t>fincf</t>
  </si>
  <si>
    <t>fopo</t>
  </si>
  <si>
    <t>fopox</t>
  </si>
  <si>
    <t>fopt</t>
  </si>
  <si>
    <t>fsrco</t>
  </si>
  <si>
    <t>fsrct</t>
  </si>
  <si>
    <t>fuseo</t>
  </si>
  <si>
    <t>fuset</t>
  </si>
  <si>
    <t>gbbl</t>
  </si>
  <si>
    <t>gdwl</t>
  </si>
  <si>
    <t>gdwlam</t>
  </si>
  <si>
    <t>gdwlia</t>
  </si>
  <si>
    <t>gdwlid</t>
  </si>
  <si>
    <t>gdwlieps</t>
  </si>
  <si>
    <t>gdwlip</t>
  </si>
  <si>
    <t>geqrv</t>
  </si>
  <si>
    <t>gla</t>
  </si>
  <si>
    <t>glcea</t>
  </si>
  <si>
    <t>glced</t>
  </si>
  <si>
    <t>glceeps</t>
  </si>
  <si>
    <t>glcep</t>
  </si>
  <si>
    <t>gld</t>
  </si>
  <si>
    <t>gleps</t>
  </si>
  <si>
    <t>glp</t>
  </si>
  <si>
    <t>govgr</t>
  </si>
  <si>
    <t>gp</t>
  </si>
  <si>
    <t>gphbl</t>
  </si>
  <si>
    <t>gplbl</t>
  </si>
  <si>
    <t>gpobl</t>
  </si>
  <si>
    <t>gprbl</t>
  </si>
  <si>
    <t>gptbl</t>
  </si>
  <si>
    <t>gwo</t>
  </si>
  <si>
    <t>hedgegl</t>
  </si>
  <si>
    <t>iaeq</t>
  </si>
  <si>
    <t>iaeqci</t>
  </si>
  <si>
    <t>iaeqmi</t>
  </si>
  <si>
    <t>iafici</t>
  </si>
  <si>
    <t>iafxi</t>
  </si>
  <si>
    <t>iafxmi</t>
  </si>
  <si>
    <t>iali</t>
  </si>
  <si>
    <t>ialoi</t>
  </si>
  <si>
    <t>ialti</t>
  </si>
  <si>
    <t>iamli</t>
  </si>
  <si>
    <t>iaoi</t>
  </si>
  <si>
    <t>iapli</t>
  </si>
  <si>
    <t>iarei</t>
  </si>
  <si>
    <t>iasci</t>
  </si>
  <si>
    <t>iasmi</t>
  </si>
  <si>
    <t>iassi</t>
  </si>
  <si>
    <t>iasti</t>
  </si>
  <si>
    <t>iatci</t>
  </si>
  <si>
    <t>iati</t>
  </si>
  <si>
    <t>iatmi</t>
  </si>
  <si>
    <t>iaui</t>
  </si>
  <si>
    <t>ib</t>
  </si>
  <si>
    <t>ibadj</t>
  </si>
  <si>
    <t>ibbl</t>
  </si>
  <si>
    <t>ibc</t>
  </si>
  <si>
    <t>ibcom</t>
  </si>
  <si>
    <t>ibki</t>
  </si>
  <si>
    <t>icapt</t>
  </si>
  <si>
    <t>idiis</t>
  </si>
  <si>
    <t>idilb</t>
  </si>
  <si>
    <t>idilc</t>
  </si>
  <si>
    <t>idis</t>
  </si>
  <si>
    <t>idist</t>
  </si>
  <si>
    <t>idit</t>
  </si>
  <si>
    <t>idits</t>
  </si>
  <si>
    <t>iire</t>
  </si>
  <si>
    <t>initb</t>
  </si>
  <si>
    <t>intan</t>
  </si>
  <si>
    <t>intano</t>
  </si>
  <si>
    <t>intc</t>
  </si>
  <si>
    <t>intpn</t>
  </si>
  <si>
    <t>invch</t>
  </si>
  <si>
    <t>invfg</t>
  </si>
  <si>
    <t>invo</t>
  </si>
  <si>
    <t>invofs</t>
  </si>
  <si>
    <t>invreh</t>
  </si>
  <si>
    <t>invrei</t>
  </si>
  <si>
    <t>invres</t>
  </si>
  <si>
    <t>invrm</t>
  </si>
  <si>
    <t>invt</t>
  </si>
  <si>
    <t>invwip</t>
  </si>
  <si>
    <t>iobd</t>
  </si>
  <si>
    <t>ioi</t>
  </si>
  <si>
    <t>iore</t>
  </si>
  <si>
    <t>ip</t>
  </si>
  <si>
    <t>ipabl</t>
  </si>
  <si>
    <t>ipc</t>
  </si>
  <si>
    <t>iphbl</t>
  </si>
  <si>
    <t>iplbl</t>
  </si>
  <si>
    <t>ipobl</t>
  </si>
  <si>
    <t>iptbl</t>
  </si>
  <si>
    <t>ipti</t>
  </si>
  <si>
    <t>ipv</t>
  </si>
  <si>
    <t>irei</t>
  </si>
  <si>
    <t>irent</t>
  </si>
  <si>
    <t>irii</t>
  </si>
  <si>
    <t>irli</t>
  </si>
  <si>
    <t>irnli</t>
  </si>
  <si>
    <t>irsi</t>
  </si>
  <si>
    <t>iseq</t>
  </si>
  <si>
    <t>iseqc</t>
  </si>
  <si>
    <t>iseqm</t>
  </si>
  <si>
    <t>isfi</t>
  </si>
  <si>
    <t>isfxc</t>
  </si>
  <si>
    <t>isfxm</t>
  </si>
  <si>
    <t>isgr</t>
  </si>
  <si>
    <t>isgt</t>
  </si>
  <si>
    <t>isgu</t>
  </si>
  <si>
    <t>islg</t>
  </si>
  <si>
    <t>islgc</t>
  </si>
  <si>
    <t>islgm</t>
  </si>
  <si>
    <t>islt</t>
  </si>
  <si>
    <t>isng</t>
  </si>
  <si>
    <t>isngc</t>
  </si>
  <si>
    <t>isngm</t>
  </si>
  <si>
    <t>isotc</t>
  </si>
  <si>
    <t>isoth</t>
  </si>
  <si>
    <t>isotm</t>
  </si>
  <si>
    <t>issc</t>
  </si>
  <si>
    <t>issm</t>
  </si>
  <si>
    <t>issu</t>
  </si>
  <si>
    <t>ist</t>
  </si>
  <si>
    <t>istc</t>
  </si>
  <si>
    <t>istm</t>
  </si>
  <si>
    <t>isut</t>
  </si>
  <si>
    <t>itcb</t>
  </si>
  <si>
    <t>itcc</t>
  </si>
  <si>
    <t>itci</t>
  </si>
  <si>
    <t>ivaco</t>
  </si>
  <si>
    <t>ivaeq</t>
  </si>
  <si>
    <t>ivao</t>
  </si>
  <si>
    <t>ivch</t>
  </si>
  <si>
    <t>ivgod</t>
  </si>
  <si>
    <t>ivi</t>
  </si>
  <si>
    <t>ivncf</t>
  </si>
  <si>
    <t>ivpt</t>
  </si>
  <si>
    <t>ivst</t>
  </si>
  <si>
    <t>ivstch</t>
  </si>
  <si>
    <t>lcabg</t>
  </si>
  <si>
    <t>lcacl</t>
  </si>
  <si>
    <t>lcacr</t>
  </si>
  <si>
    <t>lcag</t>
  </si>
  <si>
    <t>lcal</t>
  </si>
  <si>
    <t>lcalt</t>
  </si>
  <si>
    <t>lcam</t>
  </si>
  <si>
    <t>lcao</t>
  </si>
  <si>
    <t>lcast</t>
  </si>
  <si>
    <t>lcat</t>
  </si>
  <si>
    <t>lco</t>
  </si>
  <si>
    <t>lcox</t>
  </si>
  <si>
    <t>lcoxar</t>
  </si>
  <si>
    <t>lcoxdr</t>
  </si>
  <si>
    <t>lct</t>
  </si>
  <si>
    <t>lcuacu</t>
  </si>
  <si>
    <t>li</t>
  </si>
  <si>
    <t>lif</t>
  </si>
  <si>
    <t>lifr</t>
  </si>
  <si>
    <t>lloml</t>
  </si>
  <si>
    <t>lloo</t>
  </si>
  <si>
    <t>llot</t>
  </si>
  <si>
    <t>llrci</t>
  </si>
  <si>
    <t>llrcr</t>
  </si>
  <si>
    <t>llwoci</t>
  </si>
  <si>
    <t>llwocr</t>
  </si>
  <si>
    <t>lo</t>
  </si>
  <si>
    <t>loxdr</t>
  </si>
  <si>
    <t>lrv</t>
  </si>
  <si>
    <t>ls</t>
  </si>
  <si>
    <t>lse</t>
  </si>
  <si>
    <t>lst</t>
  </si>
  <si>
    <t>lt</t>
  </si>
  <si>
    <t>mib</t>
  </si>
  <si>
    <t>mii</t>
  </si>
  <si>
    <t>mrc1</t>
  </si>
  <si>
    <t>mrc2</t>
  </si>
  <si>
    <t>mrc3</t>
  </si>
  <si>
    <t>mrc4</t>
  </si>
  <si>
    <t>mrc5</t>
  </si>
  <si>
    <t>mrct</t>
  </si>
  <si>
    <t>mrcta</t>
  </si>
  <si>
    <t>msa</t>
  </si>
  <si>
    <t>msvrv</t>
  </si>
  <si>
    <t>mtl</t>
  </si>
  <si>
    <t>nat</t>
  </si>
  <si>
    <t>nco</t>
  </si>
  <si>
    <t>nfsr</t>
  </si>
  <si>
    <t>ni</t>
  </si>
  <si>
    <t>niadj</t>
  </si>
  <si>
    <t>nieci</t>
  </si>
  <si>
    <t>niint</t>
  </si>
  <si>
    <t>niit</t>
  </si>
  <si>
    <t>nim</t>
  </si>
  <si>
    <t>nio</t>
  </si>
  <si>
    <t>nit</t>
  </si>
  <si>
    <t>nits</t>
  </si>
  <si>
    <t>nopi</t>
  </si>
  <si>
    <t>nopio</t>
  </si>
  <si>
    <t>np</t>
  </si>
  <si>
    <t>npanl</t>
  </si>
  <si>
    <t>npaore</t>
  </si>
  <si>
    <t>nparl</t>
  </si>
  <si>
    <t>npat</t>
  </si>
  <si>
    <t>nrtxt</t>
  </si>
  <si>
    <t>nrtxtd</t>
  </si>
  <si>
    <t>nrtxteps</t>
  </si>
  <si>
    <t>oancf</t>
  </si>
  <si>
    <t>ob</t>
  </si>
  <si>
    <t>oiadp</t>
  </si>
  <si>
    <t>oibdp</t>
  </si>
  <si>
    <t>opeps</t>
  </si>
  <si>
    <t>opili</t>
  </si>
  <si>
    <t>opincar</t>
  </si>
  <si>
    <t>opini</t>
  </si>
  <si>
    <t>opioi</t>
  </si>
  <si>
    <t>opiri</t>
  </si>
  <si>
    <t>opiti</t>
  </si>
  <si>
    <t>oprepsx</t>
  </si>
  <si>
    <t>optprcca</t>
  </si>
  <si>
    <t>optprcex</t>
  </si>
  <si>
    <t>optprcey</t>
  </si>
  <si>
    <t>optprcgr</t>
  </si>
  <si>
    <t>optprcwa</t>
  </si>
  <si>
    <t>palr</t>
  </si>
  <si>
    <t>panlr</t>
  </si>
  <si>
    <t>patr</t>
  </si>
  <si>
    <t>pcl</t>
  </si>
  <si>
    <t>pclr</t>
  </si>
  <si>
    <t>pcnlr</t>
  </si>
  <si>
    <t>pctr</t>
  </si>
  <si>
    <t>pdvc</t>
  </si>
  <si>
    <t>pi</t>
  </si>
  <si>
    <t>pidom</t>
  </si>
  <si>
    <t>pifo</t>
  </si>
  <si>
    <t>pll</t>
  </si>
  <si>
    <t>pltbl</t>
  </si>
  <si>
    <t>pnca</t>
  </si>
  <si>
    <t>pncad</t>
  </si>
  <si>
    <t>pncaeps</t>
  </si>
  <si>
    <t>pncia</t>
  </si>
  <si>
    <t>pncid</t>
  </si>
  <si>
    <t>pncieps</t>
  </si>
  <si>
    <t>pncip</t>
  </si>
  <si>
    <t>pncwia</t>
  </si>
  <si>
    <t>pncwid</t>
  </si>
  <si>
    <t>pncwieps</t>
  </si>
  <si>
    <t>pncwip</t>
  </si>
  <si>
    <t>pnlbl</t>
  </si>
  <si>
    <t>pnli</t>
  </si>
  <si>
    <t>pobl</t>
  </si>
  <si>
    <t>ppcbl</t>
  </si>
  <si>
    <t>ppegt</t>
  </si>
  <si>
    <t>ppenb</t>
  </si>
  <si>
    <t>ppenc</t>
  </si>
  <si>
    <t>ppenli</t>
  </si>
  <si>
    <t>ppenls</t>
  </si>
  <si>
    <t>ppenme</t>
  </si>
  <si>
    <t>ppennr</t>
  </si>
  <si>
    <t>ppeno</t>
  </si>
  <si>
    <t>ppent</t>
  </si>
  <si>
    <t>ppevbb</t>
  </si>
  <si>
    <t>ppeveb</t>
  </si>
  <si>
    <t>ppevo</t>
  </si>
  <si>
    <t>ppevr</t>
  </si>
  <si>
    <t>pppabl</t>
  </si>
  <si>
    <t>ppphbl</t>
  </si>
  <si>
    <t>pppobl</t>
  </si>
  <si>
    <t>ppptbl</t>
  </si>
  <si>
    <t>prc</t>
  </si>
  <si>
    <t>prca</t>
  </si>
  <si>
    <t>prcad</t>
  </si>
  <si>
    <t>prcaeps</t>
  </si>
  <si>
    <t>prebl</t>
  </si>
  <si>
    <t>pri</t>
  </si>
  <si>
    <t>prodv</t>
  </si>
  <si>
    <t>prstkc</t>
  </si>
  <si>
    <t>prstkcc</t>
  </si>
  <si>
    <t>prstkpc</t>
  </si>
  <si>
    <t>prvt</t>
  </si>
  <si>
    <t>pstk</t>
  </si>
  <si>
    <t>pstkc</t>
  </si>
  <si>
    <t>pstkl</t>
  </si>
  <si>
    <t>pstkn</t>
  </si>
  <si>
    <t>pstkr</t>
  </si>
  <si>
    <t>pstkrv</t>
  </si>
  <si>
    <t>ptbl</t>
  </si>
  <si>
    <t>ptran</t>
  </si>
  <si>
    <t>pvcl</t>
  </si>
  <si>
    <t>pvo</t>
  </si>
  <si>
    <t>pvon</t>
  </si>
  <si>
    <t>pvpl</t>
  </si>
  <si>
    <t>pvt</t>
  </si>
  <si>
    <t>pwoi</t>
  </si>
  <si>
    <t>radp</t>
  </si>
  <si>
    <t>ragr</t>
  </si>
  <si>
    <t>rari</t>
  </si>
  <si>
    <t>rati</t>
  </si>
  <si>
    <t>rca</t>
  </si>
  <si>
    <t>rcd</t>
  </si>
  <si>
    <t>rceps</t>
  </si>
  <si>
    <t>rcl</t>
  </si>
  <si>
    <t>rcp</t>
  </si>
  <si>
    <t>rdip</t>
  </si>
  <si>
    <t>rdipa</t>
  </si>
  <si>
    <t>rdipd</t>
  </si>
  <si>
    <t>rdipeps</t>
  </si>
  <si>
    <t>rdp</t>
  </si>
  <si>
    <t>re</t>
  </si>
  <si>
    <t>rea</t>
  </si>
  <si>
    <t>reajo</t>
  </si>
  <si>
    <t>recch</t>
  </si>
  <si>
    <t>recco</t>
  </si>
  <si>
    <t>recd</t>
  </si>
  <si>
    <t>rect</t>
  </si>
  <si>
    <t>recta</t>
  </si>
  <si>
    <t>rectr</t>
  </si>
  <si>
    <t>recub</t>
  </si>
  <si>
    <t>ret</t>
  </si>
  <si>
    <t>reuna</t>
  </si>
  <si>
    <t>reunr</t>
  </si>
  <si>
    <t>revt</t>
  </si>
  <si>
    <t>ris</t>
  </si>
  <si>
    <t>rll</t>
  </si>
  <si>
    <t>rlo</t>
  </si>
  <si>
    <t>rlp</t>
  </si>
  <si>
    <t>rlri</t>
  </si>
  <si>
    <t>rlt</t>
  </si>
  <si>
    <t>rmum</t>
  </si>
  <si>
    <t>rpag</t>
  </si>
  <si>
    <t>rra</t>
  </si>
  <si>
    <t>rrd</t>
  </si>
  <si>
    <t>rreps</t>
  </si>
  <si>
    <t>rrp</t>
  </si>
  <si>
    <t>rvbci</t>
  </si>
  <si>
    <t>rvbpi</t>
  </si>
  <si>
    <t>rvbti</t>
  </si>
  <si>
    <t>rvdo</t>
  </si>
  <si>
    <t>rvdt</t>
  </si>
  <si>
    <t>rveqt</t>
  </si>
  <si>
    <t>rvlrv</t>
  </si>
  <si>
    <t>rvno</t>
  </si>
  <si>
    <t>rvnt</t>
  </si>
  <si>
    <t>rvri</t>
  </si>
  <si>
    <t>rvsi</t>
  </si>
  <si>
    <t>rvti</t>
  </si>
  <si>
    <t>rvtxr</t>
  </si>
  <si>
    <t>rvupi</t>
  </si>
  <si>
    <t>rvutx</t>
  </si>
  <si>
    <t>saa</t>
  </si>
  <si>
    <t>sal</t>
  </si>
  <si>
    <t>sale</t>
  </si>
  <si>
    <t>sbdc</t>
  </si>
  <si>
    <t>sc</t>
  </si>
  <si>
    <t>sco</t>
  </si>
  <si>
    <t>scstkc</t>
  </si>
  <si>
    <t>secu</t>
  </si>
  <si>
    <t>seq</t>
  </si>
  <si>
    <t>seqo</t>
  </si>
  <si>
    <t>seta</t>
  </si>
  <si>
    <t>setd</t>
  </si>
  <si>
    <t>seteps</t>
  </si>
  <si>
    <t>setp</t>
  </si>
  <si>
    <t>siv</t>
  </si>
  <si>
    <t>spce</t>
  </si>
  <si>
    <t>spced</t>
  </si>
  <si>
    <t>spceeps</t>
  </si>
  <si>
    <t>spi</t>
  </si>
  <si>
    <t>spid</t>
  </si>
  <si>
    <t>spieps</t>
  </si>
  <si>
    <t>spioa</t>
  </si>
  <si>
    <t>spiop</t>
  </si>
  <si>
    <t>sppe</t>
  </si>
  <si>
    <t>sppiv</t>
  </si>
  <si>
    <t>spstkc</t>
  </si>
  <si>
    <t>sret</t>
  </si>
  <si>
    <t>srt</t>
  </si>
  <si>
    <t>ssnp</t>
  </si>
  <si>
    <t>sstk</t>
  </si>
  <si>
    <t>stbo</t>
  </si>
  <si>
    <t>stio</t>
  </si>
  <si>
    <t>stkco</t>
  </si>
  <si>
    <t>stkcpa</t>
  </si>
  <si>
    <t>tdc</t>
  </si>
  <si>
    <t>tdscd</t>
  </si>
  <si>
    <t>tdsce</t>
  </si>
  <si>
    <t>tdsg</t>
  </si>
  <si>
    <t>tdslg</t>
  </si>
  <si>
    <t>tdsmm</t>
  </si>
  <si>
    <t>tdsng</t>
  </si>
  <si>
    <t>tdso</t>
  </si>
  <si>
    <t>tdss</t>
  </si>
  <si>
    <t>tdst</t>
  </si>
  <si>
    <t>tf</t>
  </si>
  <si>
    <t>tie</t>
  </si>
  <si>
    <t>tii</t>
  </si>
  <si>
    <t>tlcf</t>
  </si>
  <si>
    <t>transa</t>
  </si>
  <si>
    <t>tsa</t>
  </si>
  <si>
    <t>tsafc</t>
  </si>
  <si>
    <t>tso</t>
  </si>
  <si>
    <t>tstk</t>
  </si>
  <si>
    <t>tstkc</t>
  </si>
  <si>
    <t>tstkme</t>
  </si>
  <si>
    <t>tstkp</t>
  </si>
  <si>
    <t>txach</t>
  </si>
  <si>
    <t>txbco</t>
  </si>
  <si>
    <t>txbcof</t>
  </si>
  <si>
    <t>txc</t>
  </si>
  <si>
    <t>txdb</t>
  </si>
  <si>
    <t>txdba</t>
  </si>
  <si>
    <t>txdbca</t>
  </si>
  <si>
    <t>txdbcl</t>
  </si>
  <si>
    <t>txdc</t>
  </si>
  <si>
    <t>txdfed</t>
  </si>
  <si>
    <t>txdfo</t>
  </si>
  <si>
    <t>txdi</t>
  </si>
  <si>
    <t>txditc</t>
  </si>
  <si>
    <t>txds</t>
  </si>
  <si>
    <t>txeqa</t>
  </si>
  <si>
    <t>txeqii</t>
  </si>
  <si>
    <t>txfed</t>
  </si>
  <si>
    <t>txfo</t>
  </si>
  <si>
    <t>txndb</t>
  </si>
  <si>
    <t>txndba</t>
  </si>
  <si>
    <t>txndbl</t>
  </si>
  <si>
    <t>txndbr</t>
  </si>
  <si>
    <t>txo</t>
  </si>
  <si>
    <t>txp</t>
  </si>
  <si>
    <t>txpd</t>
  </si>
  <si>
    <t>txr</t>
  </si>
  <si>
    <t>txs</t>
  </si>
  <si>
    <t>txt</t>
  </si>
  <si>
    <t>txva</t>
  </si>
  <si>
    <t>txw</t>
  </si>
  <si>
    <t>uaoloch</t>
  </si>
  <si>
    <t>uaox</t>
  </si>
  <si>
    <t>uapt</t>
  </si>
  <si>
    <t>ucaps</t>
  </si>
  <si>
    <t>uccons</t>
  </si>
  <si>
    <t>uceq</t>
  </si>
  <si>
    <t>ucustad</t>
  </si>
  <si>
    <t>udcopres</t>
  </si>
  <si>
    <t>udd</t>
  </si>
  <si>
    <t>udfcc</t>
  </si>
  <si>
    <t>udmb</t>
  </si>
  <si>
    <t>udolt</t>
  </si>
  <si>
    <t>udpco</t>
  </si>
  <si>
    <t>udpfa</t>
  </si>
  <si>
    <t>udvp</t>
  </si>
  <si>
    <t>ufretsd</t>
  </si>
  <si>
    <t>ugi</t>
  </si>
  <si>
    <t>ui</t>
  </si>
  <si>
    <t>uinvt</t>
  </si>
  <si>
    <t>ulcm</t>
  </si>
  <si>
    <t>ulco</t>
  </si>
  <si>
    <t>uniami</t>
  </si>
  <si>
    <t>unl</t>
  </si>
  <si>
    <t>unnp</t>
  </si>
  <si>
    <t>unnpl</t>
  </si>
  <si>
    <t>unopinc</t>
  </si>
  <si>
    <t>unwcc</t>
  </si>
  <si>
    <t>uois</t>
  </si>
  <si>
    <t>uopi</t>
  </si>
  <si>
    <t>uopres</t>
  </si>
  <si>
    <t>updvp</t>
  </si>
  <si>
    <t>upmcstk</t>
  </si>
  <si>
    <t>upmpf</t>
  </si>
  <si>
    <t>upmpfs</t>
  </si>
  <si>
    <t>upmsubp</t>
  </si>
  <si>
    <t>upstk</t>
  </si>
  <si>
    <t>upstkc</t>
  </si>
  <si>
    <t>upstksf</t>
  </si>
  <si>
    <t>urect</t>
  </si>
  <si>
    <t>urectr</t>
  </si>
  <si>
    <t>urevub</t>
  </si>
  <si>
    <t>uspi</t>
  </si>
  <si>
    <t>ustdnc</t>
  </si>
  <si>
    <t>usubdvp</t>
  </si>
  <si>
    <t>usubpstk</t>
  </si>
  <si>
    <t>utfdoc</t>
  </si>
  <si>
    <t>utfosc</t>
  </si>
  <si>
    <t>utme</t>
  </si>
  <si>
    <t>utxfed</t>
  </si>
  <si>
    <t>uwkcapc</t>
  </si>
  <si>
    <t>uxinst</t>
  </si>
  <si>
    <t>uxintd</t>
  </si>
  <si>
    <t>vpac</t>
  </si>
  <si>
    <t>vpo</t>
  </si>
  <si>
    <t>wcap</t>
  </si>
  <si>
    <t>wcapc</t>
  </si>
  <si>
    <t>wcapch</t>
  </si>
  <si>
    <t>wda</t>
  </si>
  <si>
    <t>wdd</t>
  </si>
  <si>
    <t>wdeps</t>
  </si>
  <si>
    <t>wdp</t>
  </si>
  <si>
    <t>xacc</t>
  </si>
  <si>
    <t>xad</t>
  </si>
  <si>
    <t>xago</t>
  </si>
  <si>
    <t>xagt</t>
  </si>
  <si>
    <t>xcom</t>
  </si>
  <si>
    <t>xcomi</t>
  </si>
  <si>
    <t>xdepl</t>
  </si>
  <si>
    <t>xdp</t>
  </si>
  <si>
    <t>xdvre</t>
  </si>
  <si>
    <t>xeqo</t>
  </si>
  <si>
    <t>xi</t>
  </si>
  <si>
    <t>xido</t>
  </si>
  <si>
    <t>xidoc</t>
  </si>
  <si>
    <t>xindb</t>
  </si>
  <si>
    <t>xindc</t>
  </si>
  <si>
    <t>xins</t>
  </si>
  <si>
    <t>xinst</t>
  </si>
  <si>
    <t>xint</t>
  </si>
  <si>
    <t>xintd</t>
  </si>
  <si>
    <t>xintopt</t>
  </si>
  <si>
    <t>xivi</t>
  </si>
  <si>
    <t>xivre</t>
  </si>
  <si>
    <t>xlr</t>
  </si>
  <si>
    <t>xnbi</t>
  </si>
  <si>
    <t>xnf</t>
  </si>
  <si>
    <t>xnins</t>
  </si>
  <si>
    <t>xnitb</t>
  </si>
  <si>
    <t>xobd</t>
  </si>
  <si>
    <t>xoi</t>
  </si>
  <si>
    <t>xopr</t>
  </si>
  <si>
    <t>xoprar</t>
  </si>
  <si>
    <t>xoptd</t>
  </si>
  <si>
    <t>xopteps</t>
  </si>
  <si>
    <t>xore</t>
  </si>
  <si>
    <t>xpp</t>
  </si>
  <si>
    <t>xpr</t>
  </si>
  <si>
    <t>xrd</t>
  </si>
  <si>
    <t>xrent</t>
  </si>
  <si>
    <t>xs</t>
  </si>
  <si>
    <t>xsga</t>
  </si>
  <si>
    <t>xstf</t>
  </si>
  <si>
    <t>xstfo</t>
  </si>
  <si>
    <t>xstfws</t>
  </si>
  <si>
    <t>xt</t>
  </si>
  <si>
    <t>xuw</t>
  </si>
  <si>
    <t>xuwli</t>
  </si>
  <si>
    <t>xuwnli</t>
  </si>
  <si>
    <t>xuwoi</t>
  </si>
  <si>
    <t>xuwrei</t>
  </si>
  <si>
    <t>xuwti</t>
  </si>
  <si>
    <t>Other -- Mines, Constr, BldMt, Trans, Hotels, Bus Serv, Entertainment</t>
  </si>
  <si>
    <t>F</t>
  </si>
  <si>
    <t>UAL</t>
  </si>
  <si>
    <t>UNITED AIRLINES HOLDINGS INC</t>
  </si>
  <si>
    <t>MS</t>
  </si>
  <si>
    <t>Shareholder's Equity</t>
  </si>
  <si>
    <t>910047</t>
  </si>
  <si>
    <t>910047122013</t>
  </si>
  <si>
    <t>910047122014</t>
  </si>
  <si>
    <t>910047122015</t>
  </si>
  <si>
    <t>910047122016</t>
  </si>
  <si>
    <t>910047122017</t>
  </si>
  <si>
    <t>910047122018</t>
  </si>
  <si>
    <t>910047122019</t>
  </si>
  <si>
    <t>910047122020</t>
  </si>
  <si>
    <t>910047122021</t>
  </si>
  <si>
    <t xml:space="preserve">Book Value </t>
  </si>
  <si>
    <t>SUMMARY OUTPUT</t>
  </si>
  <si>
    <t>Regression Statistics</t>
  </si>
  <si>
    <t>Multiple R</t>
  </si>
  <si>
    <t>R Square</t>
  </si>
  <si>
    <t>Adjusted R Square</t>
  </si>
  <si>
    <t>Standard Error</t>
  </si>
  <si>
    <t>Observations</t>
  </si>
  <si>
    <t>ANOVA</t>
  </si>
  <si>
    <t>Regression</t>
  </si>
  <si>
    <t>Residual</t>
  </si>
  <si>
    <t>Total</t>
  </si>
  <si>
    <t>Intercept</t>
  </si>
  <si>
    <t>df</t>
  </si>
  <si>
    <t>SS</t>
  </si>
  <si>
    <t>Significance F</t>
  </si>
  <si>
    <t>Coefficients</t>
  </si>
  <si>
    <t>t Stat</t>
  </si>
  <si>
    <t>P-value</t>
  </si>
  <si>
    <t>Lower 95%</t>
  </si>
  <si>
    <t>Upper 95%</t>
  </si>
  <si>
    <t>Lower 95.0%</t>
  </si>
  <si>
    <t>Upper 95.0%</t>
  </si>
  <si>
    <t xml:space="preserve">Market Value </t>
  </si>
  <si>
    <t>RESIDUAL OUTPUT</t>
  </si>
  <si>
    <t>Observation</t>
  </si>
  <si>
    <t>Residuals</t>
  </si>
  <si>
    <t>Article 1</t>
  </si>
  <si>
    <t>Article 2</t>
  </si>
  <si>
    <t>Article 3</t>
  </si>
  <si>
    <t>Article 4</t>
  </si>
  <si>
    <t>Avg Polarity</t>
  </si>
  <si>
    <t>Predicted PRC</t>
  </si>
  <si>
    <t>Standard Residuals</t>
  </si>
  <si>
    <t>PROBABILITY OUTPUT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</si>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</sst>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0000_);_(&quot;$&quot;* \(#,##0.0000\);_(&quot;$&quot;* &quot;-&quot;??_);_(@_)"/>
    <numFmt numFmtId="166" formatCode="0.0000%"/>
    <numFmt numFmtId="167" formatCode="0.0000"/>
  </numFmts>
  <fonts count="3" x14ac:knownFonts="1">
    <font>
      <sz val="11"/>
      <color theme="1"/>
      <name val="Calibri"/>
      <family val="2"/>
      <scheme val="minor"/>
    </font>
    <font>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15" fontId="0" fillId="0" borderId="0" xfId="0" applyNumberFormat="1"/>
    <xf numFmtId="44" fontId="0" fillId="0" borderId="0" xfId="1" applyFont="1"/>
    <xf numFmtId="0" fontId="0" fillId="4" borderId="0" xfId="0" applyFill="1"/>
    <xf numFmtId="0" fontId="0" fillId="2" borderId="0" xfId="0" applyFill="1"/>
    <xf numFmtId="0" fontId="0" fillId="3" borderId="0" xfId="0" applyFill="1"/>
    <xf numFmtId="164" fontId="0" fillId="3" borderId="0" xfId="0" applyNumberFormat="1" applyFill="1"/>
    <xf numFmtId="44" fontId="0" fillId="3" borderId="0" xfId="0" applyNumberFormat="1" applyFill="1"/>
    <xf numFmtId="0" fontId="0" fillId="4" borderId="1" xfId="0" applyFill="1" applyBorder="1"/>
    <xf numFmtId="164" fontId="0" fillId="4" borderId="1" xfId="1" applyNumberFormat="1" applyFont="1" applyFill="1" applyBorder="1"/>
    <xf numFmtId="164" fontId="0" fillId="5" borderId="1" xfId="1" applyNumberFormat="1" applyFont="1" applyFill="1" applyBorder="1"/>
    <xf numFmtId="10" fontId="0" fillId="5" borderId="1" xfId="2" applyNumberFormat="1" applyFont="1" applyFill="1" applyBorder="1"/>
    <xf numFmtId="166" fontId="0" fillId="5" borderId="1" xfId="2" applyNumberFormat="1" applyFont="1" applyFill="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0" fontId="0" fillId="4" borderId="0" xfId="0" applyFill="1" applyBorder="1"/>
    <xf numFmtId="167" fontId="0" fillId="5" borderId="0" xfId="2" applyNumberFormat="1" applyFont="1" applyFill="1" applyBorder="1"/>
  </cellXfs>
  <cellStyles count="3">
    <cellStyle name="Currency" xfId="1" builtinId="4"/>
    <cellStyle name="Normal" xfId="0" builtinId="0"/>
    <cellStyle name="Percent" xfId="2" builtinId="5"/>
  </cellStyles>
  <dxfs count="2">
    <dxf>
      <font>
        <strike val="0"/>
        <outline val="0"/>
        <shadow val="0"/>
        <u val="none"/>
        <sz val="18"/>
        <color theme="0"/>
        <name val="나눔고딕"/>
        <scheme val="none"/>
      </font>
      <border>
        <bottom style="thin">
          <color theme="5"/>
        </bottom>
        <vertical/>
        <horizontal/>
      </border>
    </dxf>
    <dxf>
      <font>
        <b val="0"/>
        <i val="0"/>
        <strike val="0"/>
        <outline val="0"/>
        <shadow val="0"/>
        <u val="none"/>
        <sz val="18"/>
        <color auto="1"/>
        <name val="나눔고딕"/>
        <scheme val="none"/>
      </font>
      <fill>
        <patternFill>
          <bgColor rgb="FF57452E"/>
        </patternFill>
      </fill>
      <border diagonalUp="0" diagonalDown="0">
        <left/>
        <right/>
        <top/>
        <bottom/>
        <vertical/>
        <horizontal/>
      </border>
    </dxf>
  </dxfs>
  <tableStyles count="1" defaultTableStyle="TableStyleMedium2" defaultPivotStyle="PivotStyleLight16">
    <tableStyle name="SlicerStyleDark2 2" pivot="0" table="0" count="10" xr9:uid="{8228AADC-45A6-EF4D-8625-2A733E0112F1}">
      <tableStyleElement type="wholeTable" dxfId="1"/>
      <tableStyleElement type="headerRow" dxfId="0"/>
    </tableStyle>
  </tableStyles>
  <colors>
    <mruColors>
      <color rgb="FF57452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Shareholder's Equity  Residual Plot</a:t>
            </a:r>
          </a:p>
        </c:rich>
      </c:tx>
      <c:overlay val="0"/>
    </c:title>
    <c:autoTitleDeleted val="0"/>
    <c:plotArea>
      <c:layout/>
      <c:scatterChart>
        <c:scatterStyle val="lineMarker"/>
        <c:varyColors val="0"/>
        <c:ser>
          <c:idx val="0"/>
          <c:order val="0"/>
          <c:spPr>
            <a:ln w="19050">
              <a:noFill/>
            </a:ln>
          </c:spPr>
          <c:xVal>
            <c:numRef>
              <c:f>UAL!$R$2:$R$10</c:f>
              <c:numCache>
                <c:formatCode>0.0000%</c:formatCode>
                <c:ptCount val="9"/>
                <c:pt idx="0">
                  <c:v>3.8687712782420303E-5</c:v>
                </c:pt>
                <c:pt idx="1">
                  <c:v>-3.5223574867708379E-5</c:v>
                </c:pt>
                <c:pt idx="2">
                  <c:v>8.5217671199806864E-3</c:v>
                </c:pt>
                <c:pt idx="3">
                  <c:v>-5.1940520539828419E-3</c:v>
                </c:pt>
                <c:pt idx="4">
                  <c:v>-3.1898518828564872E-3</c:v>
                </c:pt>
                <c:pt idx="5">
                  <c:v>-1.9080080766167126E-3</c:v>
                </c:pt>
                <c:pt idx="6">
                  <c:v>-3.5109228711547036E-3</c:v>
                </c:pt>
                <c:pt idx="7">
                  <c:v>5.582901762093348E-3</c:v>
                </c:pt>
                <c:pt idx="8">
                  <c:v>1.8004329686144077E-3</c:v>
                </c:pt>
              </c:numCache>
            </c:numRef>
          </c:xVal>
          <c:yVal>
            <c:numRef>
              <c:f>'Regression Output'!$C$31:$C$39</c:f>
              <c:numCache>
                <c:formatCode>General</c:formatCode>
                <c:ptCount val="9"/>
                <c:pt idx="0">
                  <c:v>-0.46575517796312482</c:v>
                </c:pt>
                <c:pt idx="1">
                  <c:v>0.95811569208056824</c:v>
                </c:pt>
                <c:pt idx="2">
                  <c:v>0.44244998895501908</c:v>
                </c:pt>
                <c:pt idx="3">
                  <c:v>4.1686425310757897</c:v>
                </c:pt>
                <c:pt idx="4">
                  <c:v>-7.324777224053804</c:v>
                </c:pt>
                <c:pt idx="5">
                  <c:v>-1.083282408017368</c:v>
                </c:pt>
                <c:pt idx="6">
                  <c:v>3.4909348623651795</c:v>
                </c:pt>
                <c:pt idx="7">
                  <c:v>1.3465983911632975</c:v>
                </c:pt>
                <c:pt idx="8">
                  <c:v>-1.5329266556065306</c:v>
                </c:pt>
              </c:numCache>
            </c:numRef>
          </c:yVal>
          <c:smooth val="0"/>
          <c:extLst>
            <c:ext xmlns:c16="http://schemas.microsoft.com/office/drawing/2014/chart" uri="{C3380CC4-5D6E-409C-BE32-E72D297353CC}">
              <c16:uniqueId val="{00000004-2340-44E8-A743-E787F8CFC24F}"/>
            </c:ext>
          </c:extLst>
        </c:ser>
        <c:dLbls>
          <c:showLegendKey val="0"/>
          <c:showVal val="0"/>
          <c:showCatName val="0"/>
          <c:showSerName val="0"/>
          <c:showPercent val="0"/>
          <c:showBubbleSize val="0"/>
        </c:dLbls>
        <c:axId val="1092979727"/>
        <c:axId val="1092997615"/>
      </c:scatterChart>
      <c:valAx>
        <c:axId val="1092979727"/>
        <c:scaling>
          <c:orientation val="minMax"/>
        </c:scaling>
        <c:delete val="0"/>
        <c:axPos val="b"/>
        <c:title>
          <c:tx>
            <c:rich>
              <a:bodyPr/>
              <a:lstStyle/>
              <a:p>
                <a:pPr>
                  <a:defRPr/>
                </a:pPr>
                <a:r>
                  <a:rPr lang="en-US"/>
                  <a:t>Shareholder's Equity</a:t>
                </a:r>
              </a:p>
            </c:rich>
          </c:tx>
          <c:overlay val="0"/>
        </c:title>
        <c:numFmt formatCode="0.0000%" sourceLinked="1"/>
        <c:majorTickMark val="out"/>
        <c:minorTickMark val="none"/>
        <c:tickLblPos val="nextTo"/>
        <c:crossAx val="1092997615"/>
        <c:crosses val="autoZero"/>
        <c:crossBetween val="midCat"/>
      </c:valAx>
      <c:valAx>
        <c:axId val="109299761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929797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EPS Line Fit  Plot</a:t>
            </a:r>
          </a:p>
        </c:rich>
      </c:tx>
      <c:overlay val="0"/>
    </c:title>
    <c:autoTitleDeleted val="0"/>
    <c:plotArea>
      <c:layout/>
      <c:scatterChart>
        <c:scatterStyle val="lineMarker"/>
        <c:varyColors val="0"/>
        <c:ser>
          <c:idx val="0"/>
          <c:order val="0"/>
          <c:tx>
            <c:v>PRC</c:v>
          </c:tx>
          <c:spPr>
            <a:ln w="19050">
              <a:noFill/>
            </a:ln>
          </c:spPr>
          <c:xVal>
            <c:numRef>
              <c:f>UAL!$T$2:$T$10</c:f>
              <c:numCache>
                <c:formatCode>_("$"* #,##0.0000_);_("$"* \(#,##0.0000\);_("$"* "-"??_);_(@_)</c:formatCode>
                <c:ptCount val="9"/>
                <c:pt idx="0">
                  <c:v>1.577905999911571E-3</c:v>
                </c:pt>
                <c:pt idx="1">
                  <c:v>3.0671605192496838E-3</c:v>
                </c:pt>
                <c:pt idx="2">
                  <c:v>1.9688313081730639E-2</c:v>
                </c:pt>
                <c:pt idx="3">
                  <c:v>7.1323663823805649E-3</c:v>
                </c:pt>
                <c:pt idx="4">
                  <c:v>7.1932003834573269E-3</c:v>
                </c:pt>
                <c:pt idx="5">
                  <c:v>7.8876683400329727E-3</c:v>
                </c:pt>
                <c:pt idx="6">
                  <c:v>1.1977740271320298E-2</c:v>
                </c:pt>
                <c:pt idx="7">
                  <c:v>-2.2668312783594415E-2</c:v>
                </c:pt>
                <c:pt idx="8">
                  <c:v>-6.065266467167576E-3</c:v>
                </c:pt>
              </c:numCache>
            </c:numRef>
          </c:xVal>
          <c:yVal>
            <c:numRef>
              <c:f>UAL!$M$2:$M$10</c:f>
              <c:numCache>
                <c:formatCode>_("$"* #,##0.00_);_("$"* \(#,##0.00\);_("$"* "-"??_);_(@_)</c:formatCode>
                <c:ptCount val="9"/>
                <c:pt idx="0">
                  <c:v>37.83000183</c:v>
                </c:pt>
                <c:pt idx="1">
                  <c:v>66.88999939</c:v>
                </c:pt>
                <c:pt idx="2">
                  <c:v>57.299999239999998</c:v>
                </c:pt>
                <c:pt idx="3">
                  <c:v>72.879997250000002</c:v>
                </c:pt>
                <c:pt idx="4">
                  <c:v>67.400001529999997</c:v>
                </c:pt>
                <c:pt idx="5">
                  <c:v>83.730003359999998</c:v>
                </c:pt>
                <c:pt idx="6">
                  <c:v>88.089996339999999</c:v>
                </c:pt>
                <c:pt idx="7">
                  <c:v>43.25</c:v>
                </c:pt>
                <c:pt idx="8">
                  <c:v>43.77999878</c:v>
                </c:pt>
              </c:numCache>
            </c:numRef>
          </c:yVal>
          <c:smooth val="0"/>
          <c:extLst>
            <c:ext xmlns:c16="http://schemas.microsoft.com/office/drawing/2014/chart" uri="{C3380CC4-5D6E-409C-BE32-E72D297353CC}">
              <c16:uniqueId val="{00000004-D019-4B86-BEBF-330C6E79EEDC}"/>
            </c:ext>
          </c:extLst>
        </c:ser>
        <c:ser>
          <c:idx val="1"/>
          <c:order val="1"/>
          <c:tx>
            <c:v>Predicted PRC</c:v>
          </c:tx>
          <c:spPr>
            <a:ln w="19050">
              <a:noFill/>
            </a:ln>
          </c:spPr>
          <c:xVal>
            <c:numRef>
              <c:f>UAL!$T$2:$T$10</c:f>
              <c:numCache>
                <c:formatCode>_("$"* #,##0.0000_);_("$"* \(#,##0.0000\);_("$"* "-"??_);_(@_)</c:formatCode>
                <c:ptCount val="9"/>
                <c:pt idx="0">
                  <c:v>1.577905999911571E-3</c:v>
                </c:pt>
                <c:pt idx="1">
                  <c:v>3.0671605192496838E-3</c:v>
                </c:pt>
                <c:pt idx="2">
                  <c:v>1.9688313081730639E-2</c:v>
                </c:pt>
                <c:pt idx="3">
                  <c:v>7.1323663823805649E-3</c:v>
                </c:pt>
                <c:pt idx="4">
                  <c:v>7.1932003834573269E-3</c:v>
                </c:pt>
                <c:pt idx="5">
                  <c:v>7.8876683400329727E-3</c:v>
                </c:pt>
                <c:pt idx="6">
                  <c:v>1.1977740271320298E-2</c:v>
                </c:pt>
                <c:pt idx="7">
                  <c:v>-2.2668312783594415E-2</c:v>
                </c:pt>
                <c:pt idx="8">
                  <c:v>-6.065266467167576E-3</c:v>
                </c:pt>
              </c:numCache>
            </c:numRef>
          </c:xVal>
          <c:yVal>
            <c:numRef>
              <c:f>'Regression Output'!$B$31:$B$39</c:f>
              <c:numCache>
                <c:formatCode>General</c:formatCode>
                <c:ptCount val="9"/>
                <c:pt idx="0">
                  <c:v>38.295757007963125</c:v>
                </c:pt>
                <c:pt idx="1">
                  <c:v>65.931883697919432</c:v>
                </c:pt>
                <c:pt idx="2">
                  <c:v>56.857549251044979</c:v>
                </c:pt>
                <c:pt idx="3">
                  <c:v>68.711354718924213</c:v>
                </c:pt>
                <c:pt idx="4">
                  <c:v>74.724778754053801</c:v>
                </c:pt>
                <c:pt idx="5">
                  <c:v>84.813285768017366</c:v>
                </c:pt>
                <c:pt idx="6">
                  <c:v>84.59906147763482</c:v>
                </c:pt>
                <c:pt idx="7">
                  <c:v>41.903401608836703</c:v>
                </c:pt>
                <c:pt idx="8">
                  <c:v>45.31292543560653</c:v>
                </c:pt>
              </c:numCache>
            </c:numRef>
          </c:yVal>
          <c:smooth val="0"/>
          <c:extLst>
            <c:ext xmlns:c16="http://schemas.microsoft.com/office/drawing/2014/chart" uri="{C3380CC4-5D6E-409C-BE32-E72D297353CC}">
              <c16:uniqueId val="{00000005-D019-4B86-BEBF-330C6E79EEDC}"/>
            </c:ext>
          </c:extLst>
        </c:ser>
        <c:dLbls>
          <c:showLegendKey val="0"/>
          <c:showVal val="0"/>
          <c:showCatName val="0"/>
          <c:showSerName val="0"/>
          <c:showPercent val="0"/>
          <c:showBubbleSize val="0"/>
        </c:dLbls>
        <c:axId val="1092977231"/>
        <c:axId val="1092978479"/>
      </c:scatterChart>
      <c:valAx>
        <c:axId val="1092977231"/>
        <c:scaling>
          <c:orientation val="minMax"/>
        </c:scaling>
        <c:delete val="0"/>
        <c:axPos val="b"/>
        <c:title>
          <c:tx>
            <c:rich>
              <a:bodyPr/>
              <a:lstStyle/>
              <a:p>
                <a:pPr>
                  <a:defRPr/>
                </a:pPr>
                <a:r>
                  <a:rPr lang="en-US"/>
                  <a:t>EPS</a:t>
                </a:r>
              </a:p>
            </c:rich>
          </c:tx>
          <c:overlay val="0"/>
        </c:title>
        <c:numFmt formatCode="_(&quot;$&quot;* #,##0.0000_);_(&quot;$&quot;* \(#,##0.0000\);_(&quot;$&quot;* &quot;-&quot;??_);_(@_)" sourceLinked="1"/>
        <c:majorTickMark val="out"/>
        <c:minorTickMark val="none"/>
        <c:tickLblPos val="nextTo"/>
        <c:crossAx val="1092978479"/>
        <c:crosses val="autoZero"/>
        <c:crossBetween val="midCat"/>
      </c:valAx>
      <c:valAx>
        <c:axId val="1092978479"/>
        <c:scaling>
          <c:orientation val="minMax"/>
        </c:scaling>
        <c:delete val="0"/>
        <c:axPos val="l"/>
        <c:title>
          <c:tx>
            <c:rich>
              <a:bodyPr/>
              <a:lstStyle/>
              <a:p>
                <a:pPr>
                  <a:defRPr/>
                </a:pPr>
                <a:r>
                  <a:rPr lang="en-US"/>
                  <a:t>PRC</a:t>
                </a:r>
              </a:p>
            </c:rich>
          </c:tx>
          <c:overlay val="0"/>
        </c:title>
        <c:numFmt formatCode="_(&quot;$&quot;* #,##0.00_);_(&quot;$&quot;* \(#,##0.00\);_(&quot;$&quot;* &quot;-&quot;??_);_(@_)" sourceLinked="1"/>
        <c:majorTickMark val="out"/>
        <c:minorTickMark val="none"/>
        <c:tickLblPos val="nextTo"/>
        <c:crossAx val="109297723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Quick Ratio Line Fit  Plot</a:t>
            </a:r>
          </a:p>
        </c:rich>
      </c:tx>
      <c:overlay val="0"/>
    </c:title>
    <c:autoTitleDeleted val="0"/>
    <c:plotArea>
      <c:layout/>
      <c:scatterChart>
        <c:scatterStyle val="lineMarker"/>
        <c:varyColors val="0"/>
        <c:ser>
          <c:idx val="0"/>
          <c:order val="0"/>
          <c:tx>
            <c:v>PRC</c:v>
          </c:tx>
          <c:spPr>
            <a:ln w="19050">
              <a:noFill/>
            </a:ln>
          </c:spPr>
          <c:xVal>
            <c:numRef>
              <c:f>UAL!$U$2:$U$10</c:f>
              <c:numCache>
                <c:formatCode>0.00%</c:formatCode>
                <c:ptCount val="9"/>
                <c:pt idx="0">
                  <c:v>0.66366564797224747</c:v>
                </c:pt>
                <c:pt idx="1">
                  <c:v>0.59737767828589705</c:v>
                </c:pt>
                <c:pt idx="2">
                  <c:v>0.57112937006605446</c:v>
                </c:pt>
                <c:pt idx="3">
                  <c:v>0.52384828259807914</c:v>
                </c:pt>
                <c:pt idx="4">
                  <c:v>0.48824550331334804</c:v>
                </c:pt>
                <c:pt idx="5">
                  <c:v>0.46995155918861642</c:v>
                </c:pt>
                <c:pt idx="6">
                  <c:v>0.47677065202838398</c:v>
                </c:pt>
                <c:pt idx="7">
                  <c:v>1.0898231827111984</c:v>
                </c:pt>
                <c:pt idx="8">
                  <c:v>1.1391499125874125</c:v>
                </c:pt>
              </c:numCache>
            </c:numRef>
          </c:xVal>
          <c:yVal>
            <c:numRef>
              <c:f>UAL!$M$2:$M$10</c:f>
              <c:numCache>
                <c:formatCode>_("$"* #,##0.00_);_("$"* \(#,##0.00\);_("$"* "-"??_);_(@_)</c:formatCode>
                <c:ptCount val="9"/>
                <c:pt idx="0">
                  <c:v>37.83000183</c:v>
                </c:pt>
                <c:pt idx="1">
                  <c:v>66.88999939</c:v>
                </c:pt>
                <c:pt idx="2">
                  <c:v>57.299999239999998</c:v>
                </c:pt>
                <c:pt idx="3">
                  <c:v>72.879997250000002</c:v>
                </c:pt>
                <c:pt idx="4">
                  <c:v>67.400001529999997</c:v>
                </c:pt>
                <c:pt idx="5">
                  <c:v>83.730003359999998</c:v>
                </c:pt>
                <c:pt idx="6">
                  <c:v>88.089996339999999</c:v>
                </c:pt>
                <c:pt idx="7">
                  <c:v>43.25</c:v>
                </c:pt>
                <c:pt idx="8">
                  <c:v>43.77999878</c:v>
                </c:pt>
              </c:numCache>
            </c:numRef>
          </c:yVal>
          <c:smooth val="0"/>
          <c:extLst>
            <c:ext xmlns:c16="http://schemas.microsoft.com/office/drawing/2014/chart" uri="{C3380CC4-5D6E-409C-BE32-E72D297353CC}">
              <c16:uniqueId val="{00000004-E894-461C-982C-4F13D01360D6}"/>
            </c:ext>
          </c:extLst>
        </c:ser>
        <c:ser>
          <c:idx val="1"/>
          <c:order val="1"/>
          <c:tx>
            <c:v>Predicted PRC</c:v>
          </c:tx>
          <c:spPr>
            <a:ln w="19050">
              <a:noFill/>
            </a:ln>
          </c:spPr>
          <c:xVal>
            <c:numRef>
              <c:f>UAL!$U$2:$U$10</c:f>
              <c:numCache>
                <c:formatCode>0.00%</c:formatCode>
                <c:ptCount val="9"/>
                <c:pt idx="0">
                  <c:v>0.66366564797224747</c:v>
                </c:pt>
                <c:pt idx="1">
                  <c:v>0.59737767828589705</c:v>
                </c:pt>
                <c:pt idx="2">
                  <c:v>0.57112937006605446</c:v>
                </c:pt>
                <c:pt idx="3">
                  <c:v>0.52384828259807914</c:v>
                </c:pt>
                <c:pt idx="4">
                  <c:v>0.48824550331334804</c:v>
                </c:pt>
                <c:pt idx="5">
                  <c:v>0.46995155918861642</c:v>
                </c:pt>
                <c:pt idx="6">
                  <c:v>0.47677065202838398</c:v>
                </c:pt>
                <c:pt idx="7">
                  <c:v>1.0898231827111984</c:v>
                </c:pt>
                <c:pt idx="8">
                  <c:v>1.1391499125874125</c:v>
                </c:pt>
              </c:numCache>
            </c:numRef>
          </c:xVal>
          <c:yVal>
            <c:numRef>
              <c:f>'Regression Output'!$B$31:$B$39</c:f>
              <c:numCache>
                <c:formatCode>General</c:formatCode>
                <c:ptCount val="9"/>
                <c:pt idx="0">
                  <c:v>38.295757007963125</c:v>
                </c:pt>
                <c:pt idx="1">
                  <c:v>65.931883697919432</c:v>
                </c:pt>
                <c:pt idx="2">
                  <c:v>56.857549251044979</c:v>
                </c:pt>
                <c:pt idx="3">
                  <c:v>68.711354718924213</c:v>
                </c:pt>
                <c:pt idx="4">
                  <c:v>74.724778754053801</c:v>
                </c:pt>
                <c:pt idx="5">
                  <c:v>84.813285768017366</c:v>
                </c:pt>
                <c:pt idx="6">
                  <c:v>84.59906147763482</c:v>
                </c:pt>
                <c:pt idx="7">
                  <c:v>41.903401608836703</c:v>
                </c:pt>
                <c:pt idx="8">
                  <c:v>45.31292543560653</c:v>
                </c:pt>
              </c:numCache>
            </c:numRef>
          </c:yVal>
          <c:smooth val="0"/>
          <c:extLst>
            <c:ext xmlns:c16="http://schemas.microsoft.com/office/drawing/2014/chart" uri="{C3380CC4-5D6E-409C-BE32-E72D297353CC}">
              <c16:uniqueId val="{00000005-E894-461C-982C-4F13D01360D6}"/>
            </c:ext>
          </c:extLst>
        </c:ser>
        <c:dLbls>
          <c:showLegendKey val="0"/>
          <c:showVal val="0"/>
          <c:showCatName val="0"/>
          <c:showSerName val="0"/>
          <c:showPercent val="0"/>
          <c:showBubbleSize val="0"/>
        </c:dLbls>
        <c:axId val="1433897855"/>
        <c:axId val="1433877471"/>
      </c:scatterChart>
      <c:valAx>
        <c:axId val="1433897855"/>
        <c:scaling>
          <c:orientation val="minMax"/>
        </c:scaling>
        <c:delete val="0"/>
        <c:axPos val="b"/>
        <c:title>
          <c:tx>
            <c:rich>
              <a:bodyPr/>
              <a:lstStyle/>
              <a:p>
                <a:pPr>
                  <a:defRPr/>
                </a:pPr>
                <a:r>
                  <a:rPr lang="en-US"/>
                  <a:t>Quick Ratio</a:t>
                </a:r>
              </a:p>
            </c:rich>
          </c:tx>
          <c:overlay val="0"/>
        </c:title>
        <c:numFmt formatCode="0.00%" sourceLinked="1"/>
        <c:majorTickMark val="out"/>
        <c:minorTickMark val="none"/>
        <c:tickLblPos val="nextTo"/>
        <c:crossAx val="1433877471"/>
        <c:crosses val="autoZero"/>
        <c:crossBetween val="midCat"/>
      </c:valAx>
      <c:valAx>
        <c:axId val="1433877471"/>
        <c:scaling>
          <c:orientation val="minMax"/>
        </c:scaling>
        <c:delete val="0"/>
        <c:axPos val="l"/>
        <c:title>
          <c:tx>
            <c:rich>
              <a:bodyPr/>
              <a:lstStyle/>
              <a:p>
                <a:pPr>
                  <a:defRPr/>
                </a:pPr>
                <a:r>
                  <a:rPr lang="en-US"/>
                  <a:t>PRC</a:t>
                </a:r>
              </a:p>
            </c:rich>
          </c:tx>
          <c:overlay val="0"/>
        </c:title>
        <c:numFmt formatCode="_(&quot;$&quot;* #,##0.00_);_(&quot;$&quot;* \(#,##0.00\);_(&quot;$&quot;* &quot;-&quot;??_);_(@_)" sourceLinked="1"/>
        <c:majorTickMark val="out"/>
        <c:minorTickMark val="none"/>
        <c:tickLblPos val="nextTo"/>
        <c:crossAx val="143389785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ROE Line Fit  Plot</a:t>
            </a:r>
          </a:p>
        </c:rich>
      </c:tx>
      <c:overlay val="0"/>
    </c:title>
    <c:autoTitleDeleted val="0"/>
    <c:plotArea>
      <c:layout/>
      <c:scatterChart>
        <c:scatterStyle val="lineMarker"/>
        <c:varyColors val="0"/>
        <c:ser>
          <c:idx val="0"/>
          <c:order val="0"/>
          <c:tx>
            <c:v>PRC</c:v>
          </c:tx>
          <c:spPr>
            <a:ln w="19050">
              <a:noFill/>
            </a:ln>
          </c:spPr>
          <c:xVal>
            <c:numRef>
              <c:f>UAL!$V$2:$V$10</c:f>
              <c:numCache>
                <c:formatCode>0.00%</c:formatCode>
                <c:ptCount val="9"/>
                <c:pt idx="0">
                  <c:v>2.0630848719153088E-2</c:v>
                </c:pt>
                <c:pt idx="1">
                  <c:v>4.1637547357192779E-2</c:v>
                </c:pt>
                <c:pt idx="2">
                  <c:v>0.23096286972938956</c:v>
                </c:pt>
                <c:pt idx="3">
                  <c:v>7.1421808426700331E-2</c:v>
                </c:pt>
                <c:pt idx="4">
                  <c:v>6.1936871475905368E-2</c:v>
                </c:pt>
                <c:pt idx="5">
                  <c:v>5.697083221835697E-2</c:v>
                </c:pt>
                <c:pt idx="6">
                  <c:v>6.4687419382578035E-2</c:v>
                </c:pt>
                <c:pt idx="7">
                  <c:v>-0.14174570391610355</c:v>
                </c:pt>
                <c:pt idx="8">
                  <c:v>-3.2772660525964489E-2</c:v>
                </c:pt>
              </c:numCache>
            </c:numRef>
          </c:xVal>
          <c:yVal>
            <c:numRef>
              <c:f>UAL!$M$2:$M$10</c:f>
              <c:numCache>
                <c:formatCode>_("$"* #,##0.00_);_("$"* \(#,##0.00\);_("$"* "-"??_);_(@_)</c:formatCode>
                <c:ptCount val="9"/>
                <c:pt idx="0">
                  <c:v>37.83000183</c:v>
                </c:pt>
                <c:pt idx="1">
                  <c:v>66.88999939</c:v>
                </c:pt>
                <c:pt idx="2">
                  <c:v>57.299999239999998</c:v>
                </c:pt>
                <c:pt idx="3">
                  <c:v>72.879997250000002</c:v>
                </c:pt>
                <c:pt idx="4">
                  <c:v>67.400001529999997</c:v>
                </c:pt>
                <c:pt idx="5">
                  <c:v>83.730003359999998</c:v>
                </c:pt>
                <c:pt idx="6">
                  <c:v>88.089996339999999</c:v>
                </c:pt>
                <c:pt idx="7">
                  <c:v>43.25</c:v>
                </c:pt>
                <c:pt idx="8">
                  <c:v>43.77999878</c:v>
                </c:pt>
              </c:numCache>
            </c:numRef>
          </c:yVal>
          <c:smooth val="0"/>
          <c:extLst>
            <c:ext xmlns:c16="http://schemas.microsoft.com/office/drawing/2014/chart" uri="{C3380CC4-5D6E-409C-BE32-E72D297353CC}">
              <c16:uniqueId val="{00000004-4C48-445A-88A2-2523F613C570}"/>
            </c:ext>
          </c:extLst>
        </c:ser>
        <c:ser>
          <c:idx val="1"/>
          <c:order val="1"/>
          <c:tx>
            <c:v>Predicted PRC</c:v>
          </c:tx>
          <c:spPr>
            <a:ln w="19050">
              <a:noFill/>
            </a:ln>
          </c:spPr>
          <c:xVal>
            <c:numRef>
              <c:f>UAL!$V$2:$V$10</c:f>
              <c:numCache>
                <c:formatCode>0.00%</c:formatCode>
                <c:ptCount val="9"/>
                <c:pt idx="0">
                  <c:v>2.0630848719153088E-2</c:v>
                </c:pt>
                <c:pt idx="1">
                  <c:v>4.1637547357192779E-2</c:v>
                </c:pt>
                <c:pt idx="2">
                  <c:v>0.23096286972938956</c:v>
                </c:pt>
                <c:pt idx="3">
                  <c:v>7.1421808426700331E-2</c:v>
                </c:pt>
                <c:pt idx="4">
                  <c:v>6.1936871475905368E-2</c:v>
                </c:pt>
                <c:pt idx="5">
                  <c:v>5.697083221835697E-2</c:v>
                </c:pt>
                <c:pt idx="6">
                  <c:v>6.4687419382578035E-2</c:v>
                </c:pt>
                <c:pt idx="7">
                  <c:v>-0.14174570391610355</c:v>
                </c:pt>
                <c:pt idx="8">
                  <c:v>-3.2772660525964489E-2</c:v>
                </c:pt>
              </c:numCache>
            </c:numRef>
          </c:xVal>
          <c:yVal>
            <c:numRef>
              <c:f>'Regression Output'!$B$31:$B$39</c:f>
              <c:numCache>
                <c:formatCode>General</c:formatCode>
                <c:ptCount val="9"/>
                <c:pt idx="0">
                  <c:v>38.295757007963125</c:v>
                </c:pt>
                <c:pt idx="1">
                  <c:v>65.931883697919432</c:v>
                </c:pt>
                <c:pt idx="2">
                  <c:v>56.857549251044979</c:v>
                </c:pt>
                <c:pt idx="3">
                  <c:v>68.711354718924213</c:v>
                </c:pt>
                <c:pt idx="4">
                  <c:v>74.724778754053801</c:v>
                </c:pt>
                <c:pt idx="5">
                  <c:v>84.813285768017366</c:v>
                </c:pt>
                <c:pt idx="6">
                  <c:v>84.59906147763482</c:v>
                </c:pt>
                <c:pt idx="7">
                  <c:v>41.903401608836703</c:v>
                </c:pt>
                <c:pt idx="8">
                  <c:v>45.31292543560653</c:v>
                </c:pt>
              </c:numCache>
            </c:numRef>
          </c:yVal>
          <c:smooth val="0"/>
          <c:extLst>
            <c:ext xmlns:c16="http://schemas.microsoft.com/office/drawing/2014/chart" uri="{C3380CC4-5D6E-409C-BE32-E72D297353CC}">
              <c16:uniqueId val="{00000005-4C48-445A-88A2-2523F613C570}"/>
            </c:ext>
          </c:extLst>
        </c:ser>
        <c:dLbls>
          <c:showLegendKey val="0"/>
          <c:showVal val="0"/>
          <c:showCatName val="0"/>
          <c:showSerName val="0"/>
          <c:showPercent val="0"/>
          <c:showBubbleSize val="0"/>
        </c:dLbls>
        <c:axId val="1433877887"/>
        <c:axId val="1433892031"/>
      </c:scatterChart>
      <c:valAx>
        <c:axId val="1433877887"/>
        <c:scaling>
          <c:orientation val="minMax"/>
        </c:scaling>
        <c:delete val="0"/>
        <c:axPos val="b"/>
        <c:title>
          <c:tx>
            <c:rich>
              <a:bodyPr/>
              <a:lstStyle/>
              <a:p>
                <a:pPr>
                  <a:defRPr/>
                </a:pPr>
                <a:r>
                  <a:rPr lang="en-US"/>
                  <a:t>ROE</a:t>
                </a:r>
              </a:p>
            </c:rich>
          </c:tx>
          <c:overlay val="0"/>
        </c:title>
        <c:numFmt formatCode="0.00%" sourceLinked="1"/>
        <c:majorTickMark val="out"/>
        <c:minorTickMark val="none"/>
        <c:tickLblPos val="nextTo"/>
        <c:crossAx val="1433892031"/>
        <c:crosses val="autoZero"/>
        <c:crossBetween val="midCat"/>
      </c:valAx>
      <c:valAx>
        <c:axId val="1433892031"/>
        <c:scaling>
          <c:orientation val="minMax"/>
        </c:scaling>
        <c:delete val="0"/>
        <c:axPos val="l"/>
        <c:title>
          <c:tx>
            <c:rich>
              <a:bodyPr/>
              <a:lstStyle/>
              <a:p>
                <a:pPr>
                  <a:defRPr/>
                </a:pPr>
                <a:r>
                  <a:rPr lang="en-US"/>
                  <a:t>PRC</a:t>
                </a:r>
              </a:p>
            </c:rich>
          </c:tx>
          <c:overlay val="0"/>
        </c:title>
        <c:numFmt formatCode="_(&quot;$&quot;* #,##0.00_);_(&quot;$&quot;* \(#,##0.00\);_(&quot;$&quot;* &quot;-&quot;??_);_(@_)" sourceLinked="1"/>
        <c:majorTickMark val="out"/>
        <c:minorTickMark val="none"/>
        <c:tickLblPos val="nextTo"/>
        <c:crossAx val="143387788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Ratio Line Fit  Plot</a:t>
            </a:r>
          </a:p>
        </c:rich>
      </c:tx>
      <c:overlay val="0"/>
    </c:title>
    <c:autoTitleDeleted val="0"/>
    <c:plotArea>
      <c:layout/>
      <c:scatterChart>
        <c:scatterStyle val="lineMarker"/>
        <c:varyColors val="0"/>
        <c:ser>
          <c:idx val="0"/>
          <c:order val="0"/>
          <c:tx>
            <c:v>PRC</c:v>
          </c:tx>
          <c:spPr>
            <a:ln w="19050">
              <a:noFill/>
            </a:ln>
          </c:spPr>
          <c:xVal>
            <c:numRef>
              <c:f>UAL!$W$2:$W$10</c:f>
              <c:numCache>
                <c:formatCode>0.00%</c:formatCode>
                <c:ptCount val="9"/>
                <c:pt idx="0">
                  <c:v>0.71875774345420007</c:v>
                </c:pt>
                <c:pt idx="1">
                  <c:v>0.65062360089542692</c:v>
                </c:pt>
                <c:pt idx="2">
                  <c:v>0.63057837924923477</c:v>
                </c:pt>
                <c:pt idx="3">
                  <c:v>0.59490476965651962</c:v>
                </c:pt>
                <c:pt idx="4">
                  <c:v>0.56113916061849167</c:v>
                </c:pt>
                <c:pt idx="5">
                  <c:v>0.54450499545867392</c:v>
                </c:pt>
                <c:pt idx="6">
                  <c:v>0.54853394028651759</c:v>
                </c:pt>
                <c:pt idx="7">
                  <c:v>1.1630648330058939</c:v>
                </c:pt>
                <c:pt idx="8">
                  <c:v>1.192854020979021</c:v>
                </c:pt>
              </c:numCache>
            </c:numRef>
          </c:xVal>
          <c:yVal>
            <c:numRef>
              <c:f>UAL!$M$2:$M$10</c:f>
              <c:numCache>
                <c:formatCode>_("$"* #,##0.00_);_("$"* \(#,##0.00\);_("$"* "-"??_);_(@_)</c:formatCode>
                <c:ptCount val="9"/>
                <c:pt idx="0">
                  <c:v>37.83000183</c:v>
                </c:pt>
                <c:pt idx="1">
                  <c:v>66.88999939</c:v>
                </c:pt>
                <c:pt idx="2">
                  <c:v>57.299999239999998</c:v>
                </c:pt>
                <c:pt idx="3">
                  <c:v>72.879997250000002</c:v>
                </c:pt>
                <c:pt idx="4">
                  <c:v>67.400001529999997</c:v>
                </c:pt>
                <c:pt idx="5">
                  <c:v>83.730003359999998</c:v>
                </c:pt>
                <c:pt idx="6">
                  <c:v>88.089996339999999</c:v>
                </c:pt>
                <c:pt idx="7">
                  <c:v>43.25</c:v>
                </c:pt>
                <c:pt idx="8">
                  <c:v>43.77999878</c:v>
                </c:pt>
              </c:numCache>
            </c:numRef>
          </c:yVal>
          <c:smooth val="0"/>
          <c:extLst>
            <c:ext xmlns:c16="http://schemas.microsoft.com/office/drawing/2014/chart" uri="{C3380CC4-5D6E-409C-BE32-E72D297353CC}">
              <c16:uniqueId val="{00000004-1CA7-4394-AF5F-61C721763619}"/>
            </c:ext>
          </c:extLst>
        </c:ser>
        <c:ser>
          <c:idx val="1"/>
          <c:order val="1"/>
          <c:tx>
            <c:v>Predicted PRC</c:v>
          </c:tx>
          <c:spPr>
            <a:ln w="19050">
              <a:noFill/>
            </a:ln>
          </c:spPr>
          <c:xVal>
            <c:numRef>
              <c:f>UAL!$W$2:$W$10</c:f>
              <c:numCache>
                <c:formatCode>0.00%</c:formatCode>
                <c:ptCount val="9"/>
                <c:pt idx="0">
                  <c:v>0.71875774345420007</c:v>
                </c:pt>
                <c:pt idx="1">
                  <c:v>0.65062360089542692</c:v>
                </c:pt>
                <c:pt idx="2">
                  <c:v>0.63057837924923477</c:v>
                </c:pt>
                <c:pt idx="3">
                  <c:v>0.59490476965651962</c:v>
                </c:pt>
                <c:pt idx="4">
                  <c:v>0.56113916061849167</c:v>
                </c:pt>
                <c:pt idx="5">
                  <c:v>0.54450499545867392</c:v>
                </c:pt>
                <c:pt idx="6">
                  <c:v>0.54853394028651759</c:v>
                </c:pt>
                <c:pt idx="7">
                  <c:v>1.1630648330058939</c:v>
                </c:pt>
                <c:pt idx="8">
                  <c:v>1.192854020979021</c:v>
                </c:pt>
              </c:numCache>
            </c:numRef>
          </c:xVal>
          <c:yVal>
            <c:numRef>
              <c:f>'Regression Output'!$B$31:$B$39</c:f>
              <c:numCache>
                <c:formatCode>General</c:formatCode>
                <c:ptCount val="9"/>
                <c:pt idx="0">
                  <c:v>38.295757007963125</c:v>
                </c:pt>
                <c:pt idx="1">
                  <c:v>65.931883697919432</c:v>
                </c:pt>
                <c:pt idx="2">
                  <c:v>56.857549251044979</c:v>
                </c:pt>
                <c:pt idx="3">
                  <c:v>68.711354718924213</c:v>
                </c:pt>
                <c:pt idx="4">
                  <c:v>74.724778754053801</c:v>
                </c:pt>
                <c:pt idx="5">
                  <c:v>84.813285768017366</c:v>
                </c:pt>
                <c:pt idx="6">
                  <c:v>84.59906147763482</c:v>
                </c:pt>
                <c:pt idx="7">
                  <c:v>41.903401608836703</c:v>
                </c:pt>
                <c:pt idx="8">
                  <c:v>45.31292543560653</c:v>
                </c:pt>
              </c:numCache>
            </c:numRef>
          </c:yVal>
          <c:smooth val="0"/>
          <c:extLst>
            <c:ext xmlns:c16="http://schemas.microsoft.com/office/drawing/2014/chart" uri="{C3380CC4-5D6E-409C-BE32-E72D297353CC}">
              <c16:uniqueId val="{00000005-1CA7-4394-AF5F-61C721763619}"/>
            </c:ext>
          </c:extLst>
        </c:ser>
        <c:dLbls>
          <c:showLegendKey val="0"/>
          <c:showVal val="0"/>
          <c:showCatName val="0"/>
          <c:showSerName val="0"/>
          <c:showPercent val="0"/>
          <c:showBubbleSize val="0"/>
        </c:dLbls>
        <c:axId val="1433889951"/>
        <c:axId val="1433896191"/>
      </c:scatterChart>
      <c:valAx>
        <c:axId val="1433889951"/>
        <c:scaling>
          <c:orientation val="minMax"/>
        </c:scaling>
        <c:delete val="0"/>
        <c:axPos val="b"/>
        <c:title>
          <c:tx>
            <c:rich>
              <a:bodyPr/>
              <a:lstStyle/>
              <a:p>
                <a:pPr>
                  <a:defRPr/>
                </a:pPr>
                <a:r>
                  <a:rPr lang="en-US"/>
                  <a:t>Current Ratio</a:t>
                </a:r>
              </a:p>
            </c:rich>
          </c:tx>
          <c:overlay val="0"/>
        </c:title>
        <c:numFmt formatCode="0.00%" sourceLinked="1"/>
        <c:majorTickMark val="out"/>
        <c:minorTickMark val="none"/>
        <c:tickLblPos val="nextTo"/>
        <c:crossAx val="1433896191"/>
        <c:crosses val="autoZero"/>
        <c:crossBetween val="midCat"/>
      </c:valAx>
      <c:valAx>
        <c:axId val="1433896191"/>
        <c:scaling>
          <c:orientation val="minMax"/>
        </c:scaling>
        <c:delete val="0"/>
        <c:axPos val="l"/>
        <c:title>
          <c:tx>
            <c:rich>
              <a:bodyPr/>
              <a:lstStyle/>
              <a:p>
                <a:pPr>
                  <a:defRPr/>
                </a:pPr>
                <a:r>
                  <a:rPr lang="en-US"/>
                  <a:t>PRC</a:t>
                </a:r>
              </a:p>
            </c:rich>
          </c:tx>
          <c:overlay val="0"/>
        </c:title>
        <c:numFmt formatCode="_(&quot;$&quot;* #,##0.00_);_(&quot;$&quot;* \(#,##0.00\);_(&quot;$&quot;* &quot;-&quot;??_);_(@_)" sourceLinked="1"/>
        <c:majorTickMark val="out"/>
        <c:minorTickMark val="none"/>
        <c:tickLblPos val="nextTo"/>
        <c:crossAx val="143388995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 Polarity Line Fit  Plot</a:t>
            </a:r>
          </a:p>
        </c:rich>
      </c:tx>
      <c:overlay val="0"/>
    </c:title>
    <c:autoTitleDeleted val="0"/>
    <c:plotArea>
      <c:layout/>
      <c:scatterChart>
        <c:scatterStyle val="lineMarker"/>
        <c:varyColors val="0"/>
        <c:ser>
          <c:idx val="0"/>
          <c:order val="0"/>
          <c:tx>
            <c:v>PRC</c:v>
          </c:tx>
          <c:spPr>
            <a:ln w="19050">
              <a:noFill/>
            </a:ln>
          </c:spPr>
          <c:xVal>
            <c:numRef>
              <c:f>UAL!$X$2:$X$10</c:f>
              <c:numCache>
                <c:formatCode>0.0000</c:formatCode>
                <c:ptCount val="9"/>
                <c:pt idx="0">
                  <c:v>-0.55313999999999997</c:v>
                </c:pt>
                <c:pt idx="1">
                  <c:v>-0.55968499999999999</c:v>
                </c:pt>
                <c:pt idx="2">
                  <c:v>-0.58058500000000002</c:v>
                </c:pt>
                <c:pt idx="3">
                  <c:v>-0.56890249999999998</c:v>
                </c:pt>
                <c:pt idx="4">
                  <c:v>-0.45430975000000001</c:v>
                </c:pt>
                <c:pt idx="5">
                  <c:v>-0.13985875000000003</c:v>
                </c:pt>
                <c:pt idx="6">
                  <c:v>-0.10457750000000003</c:v>
                </c:pt>
                <c:pt idx="7">
                  <c:v>-0.53360700000000005</c:v>
                </c:pt>
                <c:pt idx="8">
                  <c:v>-0.33364250000000001</c:v>
                </c:pt>
              </c:numCache>
            </c:numRef>
          </c:xVal>
          <c:yVal>
            <c:numRef>
              <c:f>UAL!$M$2:$M$10</c:f>
              <c:numCache>
                <c:formatCode>_("$"* #,##0.00_);_("$"* \(#,##0.00\);_("$"* "-"??_);_(@_)</c:formatCode>
                <c:ptCount val="9"/>
                <c:pt idx="0">
                  <c:v>37.83000183</c:v>
                </c:pt>
                <c:pt idx="1">
                  <c:v>66.88999939</c:v>
                </c:pt>
                <c:pt idx="2">
                  <c:v>57.299999239999998</c:v>
                </c:pt>
                <c:pt idx="3">
                  <c:v>72.879997250000002</c:v>
                </c:pt>
                <c:pt idx="4">
                  <c:v>67.400001529999997</c:v>
                </c:pt>
                <c:pt idx="5">
                  <c:v>83.730003359999998</c:v>
                </c:pt>
                <c:pt idx="6">
                  <c:v>88.089996339999999</c:v>
                </c:pt>
                <c:pt idx="7">
                  <c:v>43.25</c:v>
                </c:pt>
                <c:pt idx="8">
                  <c:v>43.77999878</c:v>
                </c:pt>
              </c:numCache>
            </c:numRef>
          </c:yVal>
          <c:smooth val="0"/>
          <c:extLst>
            <c:ext xmlns:c16="http://schemas.microsoft.com/office/drawing/2014/chart" uri="{C3380CC4-5D6E-409C-BE32-E72D297353CC}">
              <c16:uniqueId val="{00000004-FAD0-43A8-81A5-A652387A71B8}"/>
            </c:ext>
          </c:extLst>
        </c:ser>
        <c:ser>
          <c:idx val="1"/>
          <c:order val="1"/>
          <c:tx>
            <c:v>Predicted PRC</c:v>
          </c:tx>
          <c:spPr>
            <a:ln w="19050">
              <a:noFill/>
            </a:ln>
          </c:spPr>
          <c:xVal>
            <c:numRef>
              <c:f>UAL!$X$2:$X$10</c:f>
              <c:numCache>
                <c:formatCode>0.0000</c:formatCode>
                <c:ptCount val="9"/>
                <c:pt idx="0">
                  <c:v>-0.55313999999999997</c:v>
                </c:pt>
                <c:pt idx="1">
                  <c:v>-0.55968499999999999</c:v>
                </c:pt>
                <c:pt idx="2">
                  <c:v>-0.58058500000000002</c:v>
                </c:pt>
                <c:pt idx="3">
                  <c:v>-0.56890249999999998</c:v>
                </c:pt>
                <c:pt idx="4">
                  <c:v>-0.45430975000000001</c:v>
                </c:pt>
                <c:pt idx="5">
                  <c:v>-0.13985875000000003</c:v>
                </c:pt>
                <c:pt idx="6">
                  <c:v>-0.10457750000000003</c:v>
                </c:pt>
                <c:pt idx="7">
                  <c:v>-0.53360700000000005</c:v>
                </c:pt>
                <c:pt idx="8">
                  <c:v>-0.33364250000000001</c:v>
                </c:pt>
              </c:numCache>
            </c:numRef>
          </c:xVal>
          <c:yVal>
            <c:numRef>
              <c:f>'Regression Output'!$B$31:$B$39</c:f>
              <c:numCache>
                <c:formatCode>General</c:formatCode>
                <c:ptCount val="9"/>
                <c:pt idx="0">
                  <c:v>38.295757007963125</c:v>
                </c:pt>
                <c:pt idx="1">
                  <c:v>65.931883697919432</c:v>
                </c:pt>
                <c:pt idx="2">
                  <c:v>56.857549251044979</c:v>
                </c:pt>
                <c:pt idx="3">
                  <c:v>68.711354718924213</c:v>
                </c:pt>
                <c:pt idx="4">
                  <c:v>74.724778754053801</c:v>
                </c:pt>
                <c:pt idx="5">
                  <c:v>84.813285768017366</c:v>
                </c:pt>
                <c:pt idx="6">
                  <c:v>84.59906147763482</c:v>
                </c:pt>
                <c:pt idx="7">
                  <c:v>41.903401608836703</c:v>
                </c:pt>
                <c:pt idx="8">
                  <c:v>45.31292543560653</c:v>
                </c:pt>
              </c:numCache>
            </c:numRef>
          </c:yVal>
          <c:smooth val="0"/>
          <c:extLst>
            <c:ext xmlns:c16="http://schemas.microsoft.com/office/drawing/2014/chart" uri="{C3380CC4-5D6E-409C-BE32-E72D297353CC}">
              <c16:uniqueId val="{00000005-FAD0-43A8-81A5-A652387A71B8}"/>
            </c:ext>
          </c:extLst>
        </c:ser>
        <c:dLbls>
          <c:showLegendKey val="0"/>
          <c:showVal val="0"/>
          <c:showCatName val="0"/>
          <c:showSerName val="0"/>
          <c:showPercent val="0"/>
          <c:showBubbleSize val="0"/>
        </c:dLbls>
        <c:axId val="1092996367"/>
        <c:axId val="1092984303"/>
      </c:scatterChart>
      <c:valAx>
        <c:axId val="1092996367"/>
        <c:scaling>
          <c:orientation val="minMax"/>
        </c:scaling>
        <c:delete val="0"/>
        <c:axPos val="b"/>
        <c:title>
          <c:tx>
            <c:rich>
              <a:bodyPr/>
              <a:lstStyle/>
              <a:p>
                <a:pPr>
                  <a:defRPr/>
                </a:pPr>
                <a:r>
                  <a:rPr lang="en-US"/>
                  <a:t>Avg Polarity</a:t>
                </a:r>
              </a:p>
            </c:rich>
          </c:tx>
          <c:overlay val="0"/>
        </c:title>
        <c:numFmt formatCode="0.0000" sourceLinked="1"/>
        <c:majorTickMark val="out"/>
        <c:minorTickMark val="none"/>
        <c:tickLblPos val="nextTo"/>
        <c:crossAx val="1092984303"/>
        <c:crosses val="autoZero"/>
        <c:crossBetween val="midCat"/>
      </c:valAx>
      <c:valAx>
        <c:axId val="1092984303"/>
        <c:scaling>
          <c:orientation val="minMax"/>
        </c:scaling>
        <c:delete val="0"/>
        <c:axPos val="l"/>
        <c:title>
          <c:tx>
            <c:rich>
              <a:bodyPr/>
              <a:lstStyle/>
              <a:p>
                <a:pPr>
                  <a:defRPr/>
                </a:pPr>
                <a:r>
                  <a:rPr lang="en-US"/>
                  <a:t>PRC</a:t>
                </a:r>
              </a:p>
            </c:rich>
          </c:tx>
          <c:overlay val="0"/>
        </c:title>
        <c:numFmt formatCode="_(&quot;$&quot;* #,##0.00_);_(&quot;$&quot;* \(#,##0.00\);_(&quot;$&quot;* &quot;-&quot;??_);_(@_)" sourceLinked="1"/>
        <c:majorTickMark val="out"/>
        <c:minorTickMark val="none"/>
        <c:tickLblPos val="nextTo"/>
        <c:crossAx val="109299636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'Regression Output'!$F$31:$F$39</c:f>
              <c:numCache>
                <c:formatCode>General</c:formatCode>
                <c:ptCount val="9"/>
                <c:pt idx="0">
                  <c:v>5.5555555555555554</c:v>
                </c:pt>
                <c:pt idx="1">
                  <c:v>16.666666666666664</c:v>
                </c:pt>
                <c:pt idx="2">
                  <c:v>27.777777777777779</c:v>
                </c:pt>
                <c:pt idx="3">
                  <c:v>38.888888888888886</c:v>
                </c:pt>
                <c:pt idx="4">
                  <c:v>50</c:v>
                </c:pt>
                <c:pt idx="5">
                  <c:v>61.111111111111114</c:v>
                </c:pt>
                <c:pt idx="6">
                  <c:v>72.222222222222214</c:v>
                </c:pt>
                <c:pt idx="7">
                  <c:v>83.333333333333329</c:v>
                </c:pt>
                <c:pt idx="8">
                  <c:v>94.444444444444443</c:v>
                </c:pt>
              </c:numCache>
            </c:numRef>
          </c:xVal>
          <c:yVal>
            <c:numRef>
              <c:f>'Regression Output'!$G$31:$G$39</c:f>
              <c:numCache>
                <c:formatCode>General</c:formatCode>
                <c:ptCount val="9"/>
                <c:pt idx="0">
                  <c:v>37.83000183</c:v>
                </c:pt>
                <c:pt idx="1">
                  <c:v>43.25</c:v>
                </c:pt>
                <c:pt idx="2">
                  <c:v>43.77999878</c:v>
                </c:pt>
                <c:pt idx="3">
                  <c:v>57.299999239999998</c:v>
                </c:pt>
                <c:pt idx="4">
                  <c:v>66.88999939</c:v>
                </c:pt>
                <c:pt idx="5">
                  <c:v>67.400001529999997</c:v>
                </c:pt>
                <c:pt idx="6">
                  <c:v>72.879997250000002</c:v>
                </c:pt>
                <c:pt idx="7">
                  <c:v>83.730003359999998</c:v>
                </c:pt>
                <c:pt idx="8">
                  <c:v>88.089996339999999</c:v>
                </c:pt>
              </c:numCache>
            </c:numRef>
          </c:yVal>
          <c:smooth val="0"/>
          <c:extLst>
            <c:ext xmlns:c16="http://schemas.microsoft.com/office/drawing/2014/chart" uri="{C3380CC4-5D6E-409C-BE32-E72D297353CC}">
              <c16:uniqueId val="{00000001-0BDC-445D-B16D-D76EB61BC444}"/>
            </c:ext>
          </c:extLst>
        </c:ser>
        <c:dLbls>
          <c:showLegendKey val="0"/>
          <c:showVal val="0"/>
          <c:showCatName val="0"/>
          <c:showSerName val="0"/>
          <c:showPercent val="0"/>
          <c:showBubbleSize val="0"/>
        </c:dLbls>
        <c:axId val="1092996367"/>
        <c:axId val="1092988879"/>
      </c:scatterChart>
      <c:valAx>
        <c:axId val="1092996367"/>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092988879"/>
        <c:crosses val="autoZero"/>
        <c:crossBetween val="midCat"/>
      </c:valAx>
      <c:valAx>
        <c:axId val="1092988879"/>
        <c:scaling>
          <c:orientation val="minMax"/>
        </c:scaling>
        <c:delete val="0"/>
        <c:axPos val="l"/>
        <c:title>
          <c:tx>
            <c:rich>
              <a:bodyPr/>
              <a:lstStyle/>
              <a:p>
                <a:pPr>
                  <a:defRPr/>
                </a:pPr>
                <a:r>
                  <a:rPr lang="en-US"/>
                  <a:t>PRC</a:t>
                </a:r>
              </a:p>
            </c:rich>
          </c:tx>
          <c:overlay val="0"/>
        </c:title>
        <c:numFmt formatCode="General" sourceLinked="1"/>
        <c:majorTickMark val="out"/>
        <c:minorTickMark val="none"/>
        <c:tickLblPos val="nextTo"/>
        <c:crossAx val="10929963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ROA  Residual Plot</a:t>
            </a:r>
          </a:p>
        </c:rich>
      </c:tx>
      <c:overlay val="0"/>
    </c:title>
    <c:autoTitleDeleted val="0"/>
    <c:plotArea>
      <c:layout/>
      <c:scatterChart>
        <c:scatterStyle val="lineMarker"/>
        <c:varyColors val="0"/>
        <c:ser>
          <c:idx val="0"/>
          <c:order val="0"/>
          <c:spPr>
            <a:ln w="19050">
              <a:noFill/>
            </a:ln>
          </c:spPr>
          <c:xVal>
            <c:numRef>
              <c:f>UAL!$S$2:$S$10</c:f>
              <c:numCache>
                <c:formatCode>0.00%</c:formatCode>
                <c:ptCount val="9"/>
                <c:pt idx="0">
                  <c:v>1.5511246332717592E-2</c:v>
                </c:pt>
                <c:pt idx="1">
                  <c:v>3.0305464085883329E-2</c:v>
                </c:pt>
                <c:pt idx="2">
                  <c:v>0.17963339125327329</c:v>
                </c:pt>
                <c:pt idx="3">
                  <c:v>5.637767812655705E-2</c:v>
                </c:pt>
                <c:pt idx="4">
                  <c:v>5.034730425743042E-2</c:v>
                </c:pt>
                <c:pt idx="5">
                  <c:v>4.7530809073048762E-2</c:v>
                </c:pt>
                <c:pt idx="6">
                  <c:v>5.7193362604778468E-2</c:v>
                </c:pt>
                <c:pt idx="7">
                  <c:v>-0.11871095586753544</c:v>
                </c:pt>
                <c:pt idx="8">
                  <c:v>-2.880821415474881E-2</c:v>
                </c:pt>
              </c:numCache>
            </c:numRef>
          </c:xVal>
          <c:yVal>
            <c:numRef>
              <c:f>'Regression Output'!$C$31:$C$39</c:f>
              <c:numCache>
                <c:formatCode>General</c:formatCode>
                <c:ptCount val="9"/>
                <c:pt idx="0">
                  <c:v>-0.46575517796312482</c:v>
                </c:pt>
                <c:pt idx="1">
                  <c:v>0.95811569208056824</c:v>
                </c:pt>
                <c:pt idx="2">
                  <c:v>0.44244998895501908</c:v>
                </c:pt>
                <c:pt idx="3">
                  <c:v>4.1686425310757897</c:v>
                </c:pt>
                <c:pt idx="4">
                  <c:v>-7.324777224053804</c:v>
                </c:pt>
                <c:pt idx="5">
                  <c:v>-1.083282408017368</c:v>
                </c:pt>
                <c:pt idx="6">
                  <c:v>3.4909348623651795</c:v>
                </c:pt>
                <c:pt idx="7">
                  <c:v>1.3465983911632975</c:v>
                </c:pt>
                <c:pt idx="8">
                  <c:v>-1.5329266556065306</c:v>
                </c:pt>
              </c:numCache>
            </c:numRef>
          </c:yVal>
          <c:smooth val="0"/>
          <c:extLst>
            <c:ext xmlns:c16="http://schemas.microsoft.com/office/drawing/2014/chart" uri="{C3380CC4-5D6E-409C-BE32-E72D297353CC}">
              <c16:uniqueId val="{00000004-449E-4E41-A07A-F4B58A067530}"/>
            </c:ext>
          </c:extLst>
        </c:ser>
        <c:dLbls>
          <c:showLegendKey val="0"/>
          <c:showVal val="0"/>
          <c:showCatName val="0"/>
          <c:showSerName val="0"/>
          <c:showPercent val="0"/>
          <c:showBubbleSize val="0"/>
        </c:dLbls>
        <c:axId val="1092975983"/>
        <c:axId val="1092993039"/>
      </c:scatterChart>
      <c:valAx>
        <c:axId val="1092975983"/>
        <c:scaling>
          <c:orientation val="minMax"/>
        </c:scaling>
        <c:delete val="0"/>
        <c:axPos val="b"/>
        <c:title>
          <c:tx>
            <c:rich>
              <a:bodyPr/>
              <a:lstStyle/>
              <a:p>
                <a:pPr>
                  <a:defRPr/>
                </a:pPr>
                <a:r>
                  <a:rPr lang="en-US"/>
                  <a:t>ROA</a:t>
                </a:r>
              </a:p>
            </c:rich>
          </c:tx>
          <c:overlay val="0"/>
        </c:title>
        <c:numFmt formatCode="0.00%" sourceLinked="1"/>
        <c:majorTickMark val="out"/>
        <c:minorTickMark val="none"/>
        <c:tickLblPos val="nextTo"/>
        <c:crossAx val="1092993039"/>
        <c:crosses val="autoZero"/>
        <c:crossBetween val="midCat"/>
      </c:valAx>
      <c:valAx>
        <c:axId val="109299303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929759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EPS  Residual Plot</a:t>
            </a:r>
          </a:p>
        </c:rich>
      </c:tx>
      <c:overlay val="0"/>
    </c:title>
    <c:autoTitleDeleted val="0"/>
    <c:plotArea>
      <c:layout/>
      <c:scatterChart>
        <c:scatterStyle val="lineMarker"/>
        <c:varyColors val="0"/>
        <c:ser>
          <c:idx val="0"/>
          <c:order val="0"/>
          <c:spPr>
            <a:ln w="19050">
              <a:noFill/>
            </a:ln>
          </c:spPr>
          <c:xVal>
            <c:numRef>
              <c:f>UAL!$T$2:$T$10</c:f>
              <c:numCache>
                <c:formatCode>_("$"* #,##0.0000_);_("$"* \(#,##0.0000\);_("$"* "-"??_);_(@_)</c:formatCode>
                <c:ptCount val="9"/>
                <c:pt idx="0">
                  <c:v>1.577905999911571E-3</c:v>
                </c:pt>
                <c:pt idx="1">
                  <c:v>3.0671605192496838E-3</c:v>
                </c:pt>
                <c:pt idx="2">
                  <c:v>1.9688313081730639E-2</c:v>
                </c:pt>
                <c:pt idx="3">
                  <c:v>7.1323663823805649E-3</c:v>
                </c:pt>
                <c:pt idx="4">
                  <c:v>7.1932003834573269E-3</c:v>
                </c:pt>
                <c:pt idx="5">
                  <c:v>7.8876683400329727E-3</c:v>
                </c:pt>
                <c:pt idx="6">
                  <c:v>1.1977740271320298E-2</c:v>
                </c:pt>
                <c:pt idx="7">
                  <c:v>-2.2668312783594415E-2</c:v>
                </c:pt>
                <c:pt idx="8">
                  <c:v>-6.065266467167576E-3</c:v>
                </c:pt>
              </c:numCache>
            </c:numRef>
          </c:xVal>
          <c:yVal>
            <c:numRef>
              <c:f>'Regression Output'!$C$31:$C$39</c:f>
              <c:numCache>
                <c:formatCode>General</c:formatCode>
                <c:ptCount val="9"/>
                <c:pt idx="0">
                  <c:v>-0.46575517796312482</c:v>
                </c:pt>
                <c:pt idx="1">
                  <c:v>0.95811569208056824</c:v>
                </c:pt>
                <c:pt idx="2">
                  <c:v>0.44244998895501908</c:v>
                </c:pt>
                <c:pt idx="3">
                  <c:v>4.1686425310757897</c:v>
                </c:pt>
                <c:pt idx="4">
                  <c:v>-7.324777224053804</c:v>
                </c:pt>
                <c:pt idx="5">
                  <c:v>-1.083282408017368</c:v>
                </c:pt>
                <c:pt idx="6">
                  <c:v>3.4909348623651795</c:v>
                </c:pt>
                <c:pt idx="7">
                  <c:v>1.3465983911632975</c:v>
                </c:pt>
                <c:pt idx="8">
                  <c:v>-1.5329266556065306</c:v>
                </c:pt>
              </c:numCache>
            </c:numRef>
          </c:yVal>
          <c:smooth val="0"/>
          <c:extLst>
            <c:ext xmlns:c16="http://schemas.microsoft.com/office/drawing/2014/chart" uri="{C3380CC4-5D6E-409C-BE32-E72D297353CC}">
              <c16:uniqueId val="{00000004-B5E3-471D-8092-74F2673C6708}"/>
            </c:ext>
          </c:extLst>
        </c:ser>
        <c:dLbls>
          <c:showLegendKey val="0"/>
          <c:showVal val="0"/>
          <c:showCatName val="0"/>
          <c:showSerName val="0"/>
          <c:showPercent val="0"/>
          <c:showBubbleSize val="0"/>
        </c:dLbls>
        <c:axId val="1433892863"/>
        <c:axId val="1433876223"/>
      </c:scatterChart>
      <c:valAx>
        <c:axId val="1433892863"/>
        <c:scaling>
          <c:orientation val="minMax"/>
        </c:scaling>
        <c:delete val="0"/>
        <c:axPos val="b"/>
        <c:title>
          <c:tx>
            <c:rich>
              <a:bodyPr/>
              <a:lstStyle/>
              <a:p>
                <a:pPr>
                  <a:defRPr/>
                </a:pPr>
                <a:r>
                  <a:rPr lang="en-US"/>
                  <a:t>EPS</a:t>
                </a:r>
              </a:p>
            </c:rich>
          </c:tx>
          <c:overlay val="0"/>
        </c:title>
        <c:numFmt formatCode="_(&quot;$&quot;* #,##0.0000_);_(&quot;$&quot;* \(#,##0.0000\);_(&quot;$&quot;* &quot;-&quot;??_);_(@_)" sourceLinked="1"/>
        <c:majorTickMark val="out"/>
        <c:minorTickMark val="none"/>
        <c:tickLblPos val="nextTo"/>
        <c:crossAx val="1433876223"/>
        <c:crosses val="autoZero"/>
        <c:crossBetween val="midCat"/>
      </c:valAx>
      <c:valAx>
        <c:axId val="143387622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3389286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Quick Ratio  Residual Plot</a:t>
            </a:r>
          </a:p>
        </c:rich>
      </c:tx>
      <c:overlay val="0"/>
    </c:title>
    <c:autoTitleDeleted val="0"/>
    <c:plotArea>
      <c:layout/>
      <c:scatterChart>
        <c:scatterStyle val="lineMarker"/>
        <c:varyColors val="0"/>
        <c:ser>
          <c:idx val="0"/>
          <c:order val="0"/>
          <c:spPr>
            <a:ln w="19050">
              <a:noFill/>
            </a:ln>
          </c:spPr>
          <c:xVal>
            <c:numRef>
              <c:f>UAL!$U$2:$U$10</c:f>
              <c:numCache>
                <c:formatCode>0.00%</c:formatCode>
                <c:ptCount val="9"/>
                <c:pt idx="0">
                  <c:v>0.66366564797224747</c:v>
                </c:pt>
                <c:pt idx="1">
                  <c:v>0.59737767828589705</c:v>
                </c:pt>
                <c:pt idx="2">
                  <c:v>0.57112937006605446</c:v>
                </c:pt>
                <c:pt idx="3">
                  <c:v>0.52384828259807914</c:v>
                </c:pt>
                <c:pt idx="4">
                  <c:v>0.48824550331334804</c:v>
                </c:pt>
                <c:pt idx="5">
                  <c:v>0.46995155918861642</c:v>
                </c:pt>
                <c:pt idx="6">
                  <c:v>0.47677065202838398</c:v>
                </c:pt>
                <c:pt idx="7">
                  <c:v>1.0898231827111984</c:v>
                </c:pt>
                <c:pt idx="8">
                  <c:v>1.1391499125874125</c:v>
                </c:pt>
              </c:numCache>
            </c:numRef>
          </c:xVal>
          <c:yVal>
            <c:numRef>
              <c:f>'Regression Output'!$C$31:$C$39</c:f>
              <c:numCache>
                <c:formatCode>General</c:formatCode>
                <c:ptCount val="9"/>
                <c:pt idx="0">
                  <c:v>-0.46575517796312482</c:v>
                </c:pt>
                <c:pt idx="1">
                  <c:v>0.95811569208056824</c:v>
                </c:pt>
                <c:pt idx="2">
                  <c:v>0.44244998895501908</c:v>
                </c:pt>
                <c:pt idx="3">
                  <c:v>4.1686425310757897</c:v>
                </c:pt>
                <c:pt idx="4">
                  <c:v>-7.324777224053804</c:v>
                </c:pt>
                <c:pt idx="5">
                  <c:v>-1.083282408017368</c:v>
                </c:pt>
                <c:pt idx="6">
                  <c:v>3.4909348623651795</c:v>
                </c:pt>
                <c:pt idx="7">
                  <c:v>1.3465983911632975</c:v>
                </c:pt>
                <c:pt idx="8">
                  <c:v>-1.5329266556065306</c:v>
                </c:pt>
              </c:numCache>
            </c:numRef>
          </c:yVal>
          <c:smooth val="0"/>
          <c:extLst>
            <c:ext xmlns:c16="http://schemas.microsoft.com/office/drawing/2014/chart" uri="{C3380CC4-5D6E-409C-BE32-E72D297353CC}">
              <c16:uniqueId val="{00000004-B7E8-4E49-A24A-78B06F40AD87}"/>
            </c:ext>
          </c:extLst>
        </c:ser>
        <c:dLbls>
          <c:showLegendKey val="0"/>
          <c:showVal val="0"/>
          <c:showCatName val="0"/>
          <c:showSerName val="0"/>
          <c:showPercent val="0"/>
          <c:showBubbleSize val="0"/>
        </c:dLbls>
        <c:axId val="1433883295"/>
        <c:axId val="1433878303"/>
      </c:scatterChart>
      <c:valAx>
        <c:axId val="1433883295"/>
        <c:scaling>
          <c:orientation val="minMax"/>
        </c:scaling>
        <c:delete val="0"/>
        <c:axPos val="b"/>
        <c:title>
          <c:tx>
            <c:rich>
              <a:bodyPr/>
              <a:lstStyle/>
              <a:p>
                <a:pPr>
                  <a:defRPr/>
                </a:pPr>
                <a:r>
                  <a:rPr lang="en-US"/>
                  <a:t>Quick Ratio</a:t>
                </a:r>
              </a:p>
            </c:rich>
          </c:tx>
          <c:overlay val="0"/>
        </c:title>
        <c:numFmt formatCode="0.00%" sourceLinked="1"/>
        <c:majorTickMark val="out"/>
        <c:minorTickMark val="none"/>
        <c:tickLblPos val="nextTo"/>
        <c:crossAx val="1433878303"/>
        <c:crosses val="autoZero"/>
        <c:crossBetween val="midCat"/>
      </c:valAx>
      <c:valAx>
        <c:axId val="143387830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3388329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ROE  Residual Plot</a:t>
            </a:r>
          </a:p>
        </c:rich>
      </c:tx>
      <c:overlay val="0"/>
    </c:title>
    <c:autoTitleDeleted val="0"/>
    <c:plotArea>
      <c:layout/>
      <c:scatterChart>
        <c:scatterStyle val="lineMarker"/>
        <c:varyColors val="0"/>
        <c:ser>
          <c:idx val="0"/>
          <c:order val="0"/>
          <c:spPr>
            <a:ln w="19050">
              <a:noFill/>
            </a:ln>
          </c:spPr>
          <c:xVal>
            <c:numRef>
              <c:f>UAL!$V$2:$V$10</c:f>
              <c:numCache>
                <c:formatCode>0.00%</c:formatCode>
                <c:ptCount val="9"/>
                <c:pt idx="0">
                  <c:v>2.0630848719153088E-2</c:v>
                </c:pt>
                <c:pt idx="1">
                  <c:v>4.1637547357192779E-2</c:v>
                </c:pt>
                <c:pt idx="2">
                  <c:v>0.23096286972938956</c:v>
                </c:pt>
                <c:pt idx="3">
                  <c:v>7.1421808426700331E-2</c:v>
                </c:pt>
                <c:pt idx="4">
                  <c:v>6.1936871475905368E-2</c:v>
                </c:pt>
                <c:pt idx="5">
                  <c:v>5.697083221835697E-2</c:v>
                </c:pt>
                <c:pt idx="6">
                  <c:v>6.4687419382578035E-2</c:v>
                </c:pt>
                <c:pt idx="7">
                  <c:v>-0.14174570391610355</c:v>
                </c:pt>
                <c:pt idx="8">
                  <c:v>-3.2772660525964489E-2</c:v>
                </c:pt>
              </c:numCache>
            </c:numRef>
          </c:xVal>
          <c:yVal>
            <c:numRef>
              <c:f>'Regression Output'!$C$31:$C$39</c:f>
              <c:numCache>
                <c:formatCode>General</c:formatCode>
                <c:ptCount val="9"/>
                <c:pt idx="0">
                  <c:v>-0.46575517796312482</c:v>
                </c:pt>
                <c:pt idx="1">
                  <c:v>0.95811569208056824</c:v>
                </c:pt>
                <c:pt idx="2">
                  <c:v>0.44244998895501908</c:v>
                </c:pt>
                <c:pt idx="3">
                  <c:v>4.1686425310757897</c:v>
                </c:pt>
                <c:pt idx="4">
                  <c:v>-7.324777224053804</c:v>
                </c:pt>
                <c:pt idx="5">
                  <c:v>-1.083282408017368</c:v>
                </c:pt>
                <c:pt idx="6">
                  <c:v>3.4909348623651795</c:v>
                </c:pt>
                <c:pt idx="7">
                  <c:v>1.3465983911632975</c:v>
                </c:pt>
                <c:pt idx="8">
                  <c:v>-1.5329266556065306</c:v>
                </c:pt>
              </c:numCache>
            </c:numRef>
          </c:yVal>
          <c:smooth val="0"/>
          <c:extLst>
            <c:ext xmlns:c16="http://schemas.microsoft.com/office/drawing/2014/chart" uri="{C3380CC4-5D6E-409C-BE32-E72D297353CC}">
              <c16:uniqueId val="{00000004-A869-433F-988B-9904280808AE}"/>
            </c:ext>
          </c:extLst>
        </c:ser>
        <c:dLbls>
          <c:showLegendKey val="0"/>
          <c:showVal val="0"/>
          <c:showCatName val="0"/>
          <c:showSerName val="0"/>
          <c:showPercent val="0"/>
          <c:showBubbleSize val="0"/>
        </c:dLbls>
        <c:axId val="1433885791"/>
        <c:axId val="1433884127"/>
      </c:scatterChart>
      <c:valAx>
        <c:axId val="1433885791"/>
        <c:scaling>
          <c:orientation val="minMax"/>
        </c:scaling>
        <c:delete val="0"/>
        <c:axPos val="b"/>
        <c:title>
          <c:tx>
            <c:rich>
              <a:bodyPr/>
              <a:lstStyle/>
              <a:p>
                <a:pPr>
                  <a:defRPr/>
                </a:pPr>
                <a:r>
                  <a:rPr lang="en-US"/>
                  <a:t>ROE</a:t>
                </a:r>
              </a:p>
            </c:rich>
          </c:tx>
          <c:overlay val="0"/>
        </c:title>
        <c:numFmt formatCode="0.00%" sourceLinked="1"/>
        <c:majorTickMark val="out"/>
        <c:minorTickMark val="none"/>
        <c:tickLblPos val="nextTo"/>
        <c:crossAx val="1433884127"/>
        <c:crosses val="autoZero"/>
        <c:crossBetween val="midCat"/>
      </c:valAx>
      <c:valAx>
        <c:axId val="143388412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338857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Ratio  Residual Plot</a:t>
            </a:r>
          </a:p>
        </c:rich>
      </c:tx>
      <c:overlay val="0"/>
    </c:title>
    <c:autoTitleDeleted val="0"/>
    <c:plotArea>
      <c:layout/>
      <c:scatterChart>
        <c:scatterStyle val="lineMarker"/>
        <c:varyColors val="0"/>
        <c:ser>
          <c:idx val="0"/>
          <c:order val="0"/>
          <c:spPr>
            <a:ln w="19050">
              <a:noFill/>
            </a:ln>
          </c:spPr>
          <c:xVal>
            <c:numRef>
              <c:f>UAL!$W$2:$W$10</c:f>
              <c:numCache>
                <c:formatCode>0.00%</c:formatCode>
                <c:ptCount val="9"/>
                <c:pt idx="0">
                  <c:v>0.71875774345420007</c:v>
                </c:pt>
                <c:pt idx="1">
                  <c:v>0.65062360089542692</c:v>
                </c:pt>
                <c:pt idx="2">
                  <c:v>0.63057837924923477</c:v>
                </c:pt>
                <c:pt idx="3">
                  <c:v>0.59490476965651962</c:v>
                </c:pt>
                <c:pt idx="4">
                  <c:v>0.56113916061849167</c:v>
                </c:pt>
                <c:pt idx="5">
                  <c:v>0.54450499545867392</c:v>
                </c:pt>
                <c:pt idx="6">
                  <c:v>0.54853394028651759</c:v>
                </c:pt>
                <c:pt idx="7">
                  <c:v>1.1630648330058939</c:v>
                </c:pt>
                <c:pt idx="8">
                  <c:v>1.192854020979021</c:v>
                </c:pt>
              </c:numCache>
            </c:numRef>
          </c:xVal>
          <c:yVal>
            <c:numRef>
              <c:f>'Regression Output'!$C$31:$C$39</c:f>
              <c:numCache>
                <c:formatCode>General</c:formatCode>
                <c:ptCount val="9"/>
                <c:pt idx="0">
                  <c:v>-0.46575517796312482</c:v>
                </c:pt>
                <c:pt idx="1">
                  <c:v>0.95811569208056824</c:v>
                </c:pt>
                <c:pt idx="2">
                  <c:v>0.44244998895501908</c:v>
                </c:pt>
                <c:pt idx="3">
                  <c:v>4.1686425310757897</c:v>
                </c:pt>
                <c:pt idx="4">
                  <c:v>-7.324777224053804</c:v>
                </c:pt>
                <c:pt idx="5">
                  <c:v>-1.083282408017368</c:v>
                </c:pt>
                <c:pt idx="6">
                  <c:v>3.4909348623651795</c:v>
                </c:pt>
                <c:pt idx="7">
                  <c:v>1.3465983911632975</c:v>
                </c:pt>
                <c:pt idx="8">
                  <c:v>-1.5329266556065306</c:v>
                </c:pt>
              </c:numCache>
            </c:numRef>
          </c:yVal>
          <c:smooth val="0"/>
          <c:extLst>
            <c:ext xmlns:c16="http://schemas.microsoft.com/office/drawing/2014/chart" uri="{C3380CC4-5D6E-409C-BE32-E72D297353CC}">
              <c16:uniqueId val="{00000004-7EA8-4FDB-A793-5D6DEA069B2A}"/>
            </c:ext>
          </c:extLst>
        </c:ser>
        <c:dLbls>
          <c:showLegendKey val="0"/>
          <c:showVal val="0"/>
          <c:showCatName val="0"/>
          <c:showSerName val="0"/>
          <c:showPercent val="0"/>
          <c:showBubbleSize val="0"/>
        </c:dLbls>
        <c:axId val="1097169487"/>
        <c:axId val="1097184463"/>
      </c:scatterChart>
      <c:valAx>
        <c:axId val="1097169487"/>
        <c:scaling>
          <c:orientation val="minMax"/>
        </c:scaling>
        <c:delete val="0"/>
        <c:axPos val="b"/>
        <c:title>
          <c:tx>
            <c:rich>
              <a:bodyPr/>
              <a:lstStyle/>
              <a:p>
                <a:pPr>
                  <a:defRPr/>
                </a:pPr>
                <a:r>
                  <a:rPr lang="en-US"/>
                  <a:t>Current Ratio</a:t>
                </a:r>
              </a:p>
            </c:rich>
          </c:tx>
          <c:overlay val="0"/>
        </c:title>
        <c:numFmt formatCode="0.00%" sourceLinked="1"/>
        <c:majorTickMark val="out"/>
        <c:minorTickMark val="none"/>
        <c:tickLblPos val="nextTo"/>
        <c:crossAx val="1097184463"/>
        <c:crosses val="autoZero"/>
        <c:crossBetween val="midCat"/>
      </c:valAx>
      <c:valAx>
        <c:axId val="109718446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971694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 Polarity  Residual Plot</a:t>
            </a:r>
          </a:p>
        </c:rich>
      </c:tx>
      <c:overlay val="0"/>
    </c:title>
    <c:autoTitleDeleted val="0"/>
    <c:plotArea>
      <c:layout/>
      <c:scatterChart>
        <c:scatterStyle val="lineMarker"/>
        <c:varyColors val="0"/>
        <c:ser>
          <c:idx val="0"/>
          <c:order val="0"/>
          <c:spPr>
            <a:ln w="19050">
              <a:noFill/>
            </a:ln>
          </c:spPr>
          <c:xVal>
            <c:numRef>
              <c:f>UAL!$X$2:$X$10</c:f>
              <c:numCache>
                <c:formatCode>0.0000</c:formatCode>
                <c:ptCount val="9"/>
                <c:pt idx="0">
                  <c:v>-0.55313999999999997</c:v>
                </c:pt>
                <c:pt idx="1">
                  <c:v>-0.55968499999999999</c:v>
                </c:pt>
                <c:pt idx="2">
                  <c:v>-0.58058500000000002</c:v>
                </c:pt>
                <c:pt idx="3">
                  <c:v>-0.56890249999999998</c:v>
                </c:pt>
                <c:pt idx="4">
                  <c:v>-0.45430975000000001</c:v>
                </c:pt>
                <c:pt idx="5">
                  <c:v>-0.13985875000000003</c:v>
                </c:pt>
                <c:pt idx="6">
                  <c:v>-0.10457750000000003</c:v>
                </c:pt>
                <c:pt idx="7">
                  <c:v>-0.53360700000000005</c:v>
                </c:pt>
                <c:pt idx="8">
                  <c:v>-0.33364250000000001</c:v>
                </c:pt>
              </c:numCache>
            </c:numRef>
          </c:xVal>
          <c:yVal>
            <c:numRef>
              <c:f>'Regression Output'!$C$31:$C$39</c:f>
              <c:numCache>
                <c:formatCode>General</c:formatCode>
                <c:ptCount val="9"/>
                <c:pt idx="0">
                  <c:v>-0.46575517796312482</c:v>
                </c:pt>
                <c:pt idx="1">
                  <c:v>0.95811569208056824</c:v>
                </c:pt>
                <c:pt idx="2">
                  <c:v>0.44244998895501908</c:v>
                </c:pt>
                <c:pt idx="3">
                  <c:v>4.1686425310757897</c:v>
                </c:pt>
                <c:pt idx="4">
                  <c:v>-7.324777224053804</c:v>
                </c:pt>
                <c:pt idx="5">
                  <c:v>-1.083282408017368</c:v>
                </c:pt>
                <c:pt idx="6">
                  <c:v>3.4909348623651795</c:v>
                </c:pt>
                <c:pt idx="7">
                  <c:v>1.3465983911632975</c:v>
                </c:pt>
                <c:pt idx="8">
                  <c:v>-1.5329266556065306</c:v>
                </c:pt>
              </c:numCache>
            </c:numRef>
          </c:yVal>
          <c:smooth val="0"/>
          <c:extLst>
            <c:ext xmlns:c16="http://schemas.microsoft.com/office/drawing/2014/chart" uri="{C3380CC4-5D6E-409C-BE32-E72D297353CC}">
              <c16:uniqueId val="{00000004-B663-4E4B-BD50-05EA49A922F4}"/>
            </c:ext>
          </c:extLst>
        </c:ser>
        <c:dLbls>
          <c:showLegendKey val="0"/>
          <c:showVal val="0"/>
          <c:showCatName val="0"/>
          <c:showSerName val="0"/>
          <c:showPercent val="0"/>
          <c:showBubbleSize val="0"/>
        </c:dLbls>
        <c:axId val="360862799"/>
        <c:axId val="360844495"/>
      </c:scatterChart>
      <c:valAx>
        <c:axId val="360862799"/>
        <c:scaling>
          <c:orientation val="minMax"/>
        </c:scaling>
        <c:delete val="0"/>
        <c:axPos val="b"/>
        <c:title>
          <c:tx>
            <c:rich>
              <a:bodyPr/>
              <a:lstStyle/>
              <a:p>
                <a:pPr>
                  <a:defRPr/>
                </a:pPr>
                <a:r>
                  <a:rPr lang="en-US"/>
                  <a:t>Avg Polarity</a:t>
                </a:r>
              </a:p>
            </c:rich>
          </c:tx>
          <c:overlay val="0"/>
        </c:title>
        <c:numFmt formatCode="0.0000" sourceLinked="1"/>
        <c:majorTickMark val="out"/>
        <c:minorTickMark val="none"/>
        <c:tickLblPos val="nextTo"/>
        <c:crossAx val="360844495"/>
        <c:crosses val="autoZero"/>
        <c:crossBetween val="midCat"/>
      </c:valAx>
      <c:valAx>
        <c:axId val="36084449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6086279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Shareholder's Equity Line Fit  Plot</a:t>
            </a:r>
          </a:p>
        </c:rich>
      </c:tx>
      <c:overlay val="0"/>
    </c:title>
    <c:autoTitleDeleted val="0"/>
    <c:plotArea>
      <c:layout/>
      <c:scatterChart>
        <c:scatterStyle val="lineMarker"/>
        <c:varyColors val="0"/>
        <c:ser>
          <c:idx val="0"/>
          <c:order val="0"/>
          <c:tx>
            <c:v>PRC</c:v>
          </c:tx>
          <c:spPr>
            <a:ln w="19050">
              <a:noFill/>
            </a:ln>
          </c:spPr>
          <c:xVal>
            <c:numRef>
              <c:f>UAL!$R$2:$R$10</c:f>
              <c:numCache>
                <c:formatCode>0.0000%</c:formatCode>
                <c:ptCount val="9"/>
                <c:pt idx="0">
                  <c:v>3.8687712782420303E-5</c:v>
                </c:pt>
                <c:pt idx="1">
                  <c:v>-3.5223574867708379E-5</c:v>
                </c:pt>
                <c:pt idx="2">
                  <c:v>8.5217671199806864E-3</c:v>
                </c:pt>
                <c:pt idx="3">
                  <c:v>-5.1940520539828419E-3</c:v>
                </c:pt>
                <c:pt idx="4">
                  <c:v>-3.1898518828564872E-3</c:v>
                </c:pt>
                <c:pt idx="5">
                  <c:v>-1.9080080766167126E-3</c:v>
                </c:pt>
                <c:pt idx="6">
                  <c:v>-3.5109228711547036E-3</c:v>
                </c:pt>
                <c:pt idx="7">
                  <c:v>5.582901762093348E-3</c:v>
                </c:pt>
                <c:pt idx="8">
                  <c:v>1.8004329686144077E-3</c:v>
                </c:pt>
              </c:numCache>
            </c:numRef>
          </c:xVal>
          <c:yVal>
            <c:numRef>
              <c:f>UAL!$M$2:$M$10</c:f>
              <c:numCache>
                <c:formatCode>_("$"* #,##0.00_);_("$"* \(#,##0.00\);_("$"* "-"??_);_(@_)</c:formatCode>
                <c:ptCount val="9"/>
                <c:pt idx="0">
                  <c:v>37.83000183</c:v>
                </c:pt>
                <c:pt idx="1">
                  <c:v>66.88999939</c:v>
                </c:pt>
                <c:pt idx="2">
                  <c:v>57.299999239999998</c:v>
                </c:pt>
                <c:pt idx="3">
                  <c:v>72.879997250000002</c:v>
                </c:pt>
                <c:pt idx="4">
                  <c:v>67.400001529999997</c:v>
                </c:pt>
                <c:pt idx="5">
                  <c:v>83.730003359999998</c:v>
                </c:pt>
                <c:pt idx="6">
                  <c:v>88.089996339999999</c:v>
                </c:pt>
                <c:pt idx="7">
                  <c:v>43.25</c:v>
                </c:pt>
                <c:pt idx="8">
                  <c:v>43.77999878</c:v>
                </c:pt>
              </c:numCache>
            </c:numRef>
          </c:yVal>
          <c:smooth val="0"/>
          <c:extLst>
            <c:ext xmlns:c16="http://schemas.microsoft.com/office/drawing/2014/chart" uri="{C3380CC4-5D6E-409C-BE32-E72D297353CC}">
              <c16:uniqueId val="{00000004-2E56-4219-9BC3-E8CA8AA711A7}"/>
            </c:ext>
          </c:extLst>
        </c:ser>
        <c:ser>
          <c:idx val="1"/>
          <c:order val="1"/>
          <c:tx>
            <c:v>Predicted PRC</c:v>
          </c:tx>
          <c:spPr>
            <a:ln w="19050">
              <a:noFill/>
            </a:ln>
          </c:spPr>
          <c:xVal>
            <c:numRef>
              <c:f>UAL!$R$2:$R$10</c:f>
              <c:numCache>
                <c:formatCode>0.0000%</c:formatCode>
                <c:ptCount val="9"/>
                <c:pt idx="0">
                  <c:v>3.8687712782420303E-5</c:v>
                </c:pt>
                <c:pt idx="1">
                  <c:v>-3.5223574867708379E-5</c:v>
                </c:pt>
                <c:pt idx="2">
                  <c:v>8.5217671199806864E-3</c:v>
                </c:pt>
                <c:pt idx="3">
                  <c:v>-5.1940520539828419E-3</c:v>
                </c:pt>
                <c:pt idx="4">
                  <c:v>-3.1898518828564872E-3</c:v>
                </c:pt>
                <c:pt idx="5">
                  <c:v>-1.9080080766167126E-3</c:v>
                </c:pt>
                <c:pt idx="6">
                  <c:v>-3.5109228711547036E-3</c:v>
                </c:pt>
                <c:pt idx="7">
                  <c:v>5.582901762093348E-3</c:v>
                </c:pt>
                <c:pt idx="8">
                  <c:v>1.8004329686144077E-3</c:v>
                </c:pt>
              </c:numCache>
            </c:numRef>
          </c:xVal>
          <c:yVal>
            <c:numRef>
              <c:f>'Regression Output'!$B$31:$B$39</c:f>
              <c:numCache>
                <c:formatCode>General</c:formatCode>
                <c:ptCount val="9"/>
                <c:pt idx="0">
                  <c:v>38.295757007963125</c:v>
                </c:pt>
                <c:pt idx="1">
                  <c:v>65.931883697919432</c:v>
                </c:pt>
                <c:pt idx="2">
                  <c:v>56.857549251044979</c:v>
                </c:pt>
                <c:pt idx="3">
                  <c:v>68.711354718924213</c:v>
                </c:pt>
                <c:pt idx="4">
                  <c:v>74.724778754053801</c:v>
                </c:pt>
                <c:pt idx="5">
                  <c:v>84.813285768017366</c:v>
                </c:pt>
                <c:pt idx="6">
                  <c:v>84.59906147763482</c:v>
                </c:pt>
                <c:pt idx="7">
                  <c:v>41.903401608836703</c:v>
                </c:pt>
                <c:pt idx="8">
                  <c:v>45.31292543560653</c:v>
                </c:pt>
              </c:numCache>
            </c:numRef>
          </c:yVal>
          <c:smooth val="0"/>
          <c:extLst>
            <c:ext xmlns:c16="http://schemas.microsoft.com/office/drawing/2014/chart" uri="{C3380CC4-5D6E-409C-BE32-E72D297353CC}">
              <c16:uniqueId val="{00000005-2E56-4219-9BC3-E8CA8AA711A7}"/>
            </c:ext>
          </c:extLst>
        </c:ser>
        <c:dLbls>
          <c:showLegendKey val="0"/>
          <c:showVal val="0"/>
          <c:showCatName val="0"/>
          <c:showSerName val="0"/>
          <c:showPercent val="0"/>
          <c:showBubbleSize val="0"/>
        </c:dLbls>
        <c:axId val="1097167823"/>
        <c:axId val="1097173231"/>
      </c:scatterChart>
      <c:valAx>
        <c:axId val="1097167823"/>
        <c:scaling>
          <c:orientation val="minMax"/>
        </c:scaling>
        <c:delete val="0"/>
        <c:axPos val="b"/>
        <c:title>
          <c:tx>
            <c:rich>
              <a:bodyPr/>
              <a:lstStyle/>
              <a:p>
                <a:pPr>
                  <a:defRPr/>
                </a:pPr>
                <a:r>
                  <a:rPr lang="en-US"/>
                  <a:t>Shareholder's Equity</a:t>
                </a:r>
              </a:p>
            </c:rich>
          </c:tx>
          <c:overlay val="0"/>
        </c:title>
        <c:numFmt formatCode="0.0000%" sourceLinked="1"/>
        <c:majorTickMark val="out"/>
        <c:minorTickMark val="none"/>
        <c:tickLblPos val="nextTo"/>
        <c:crossAx val="1097173231"/>
        <c:crosses val="autoZero"/>
        <c:crossBetween val="midCat"/>
      </c:valAx>
      <c:valAx>
        <c:axId val="1097173231"/>
        <c:scaling>
          <c:orientation val="minMax"/>
        </c:scaling>
        <c:delete val="0"/>
        <c:axPos val="l"/>
        <c:title>
          <c:tx>
            <c:rich>
              <a:bodyPr/>
              <a:lstStyle/>
              <a:p>
                <a:pPr>
                  <a:defRPr/>
                </a:pPr>
                <a:r>
                  <a:rPr lang="en-US"/>
                  <a:t>PRC</a:t>
                </a:r>
              </a:p>
            </c:rich>
          </c:tx>
          <c:overlay val="0"/>
        </c:title>
        <c:numFmt formatCode="_(&quot;$&quot;* #,##0.00_);_(&quot;$&quot;* \(#,##0.00\);_(&quot;$&quot;* &quot;-&quot;??_);_(@_)" sourceLinked="1"/>
        <c:majorTickMark val="out"/>
        <c:minorTickMark val="none"/>
        <c:tickLblPos val="nextTo"/>
        <c:crossAx val="109716782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ROA Line Fit  Plot</a:t>
            </a:r>
          </a:p>
        </c:rich>
      </c:tx>
      <c:overlay val="0"/>
    </c:title>
    <c:autoTitleDeleted val="0"/>
    <c:plotArea>
      <c:layout/>
      <c:scatterChart>
        <c:scatterStyle val="lineMarker"/>
        <c:varyColors val="0"/>
        <c:ser>
          <c:idx val="0"/>
          <c:order val="0"/>
          <c:tx>
            <c:v>PRC</c:v>
          </c:tx>
          <c:spPr>
            <a:ln w="19050">
              <a:noFill/>
            </a:ln>
          </c:spPr>
          <c:xVal>
            <c:numRef>
              <c:f>UAL!$S$2:$S$10</c:f>
              <c:numCache>
                <c:formatCode>0.00%</c:formatCode>
                <c:ptCount val="9"/>
                <c:pt idx="0">
                  <c:v>1.5511246332717592E-2</c:v>
                </c:pt>
                <c:pt idx="1">
                  <c:v>3.0305464085883329E-2</c:v>
                </c:pt>
                <c:pt idx="2">
                  <c:v>0.17963339125327329</c:v>
                </c:pt>
                <c:pt idx="3">
                  <c:v>5.637767812655705E-2</c:v>
                </c:pt>
                <c:pt idx="4">
                  <c:v>5.034730425743042E-2</c:v>
                </c:pt>
                <c:pt idx="5">
                  <c:v>4.7530809073048762E-2</c:v>
                </c:pt>
                <c:pt idx="6">
                  <c:v>5.7193362604778468E-2</c:v>
                </c:pt>
                <c:pt idx="7">
                  <c:v>-0.11871095586753544</c:v>
                </c:pt>
                <c:pt idx="8">
                  <c:v>-2.880821415474881E-2</c:v>
                </c:pt>
              </c:numCache>
            </c:numRef>
          </c:xVal>
          <c:yVal>
            <c:numRef>
              <c:f>UAL!$M$2:$M$10</c:f>
              <c:numCache>
                <c:formatCode>_("$"* #,##0.00_);_("$"* \(#,##0.00\);_("$"* "-"??_);_(@_)</c:formatCode>
                <c:ptCount val="9"/>
                <c:pt idx="0">
                  <c:v>37.83000183</c:v>
                </c:pt>
                <c:pt idx="1">
                  <c:v>66.88999939</c:v>
                </c:pt>
                <c:pt idx="2">
                  <c:v>57.299999239999998</c:v>
                </c:pt>
                <c:pt idx="3">
                  <c:v>72.879997250000002</c:v>
                </c:pt>
                <c:pt idx="4">
                  <c:v>67.400001529999997</c:v>
                </c:pt>
                <c:pt idx="5">
                  <c:v>83.730003359999998</c:v>
                </c:pt>
                <c:pt idx="6">
                  <c:v>88.089996339999999</c:v>
                </c:pt>
                <c:pt idx="7">
                  <c:v>43.25</c:v>
                </c:pt>
                <c:pt idx="8">
                  <c:v>43.77999878</c:v>
                </c:pt>
              </c:numCache>
            </c:numRef>
          </c:yVal>
          <c:smooth val="0"/>
          <c:extLst>
            <c:ext xmlns:c16="http://schemas.microsoft.com/office/drawing/2014/chart" uri="{C3380CC4-5D6E-409C-BE32-E72D297353CC}">
              <c16:uniqueId val="{00000004-DDBD-4E10-9AAA-C8D68ED69ED2}"/>
            </c:ext>
          </c:extLst>
        </c:ser>
        <c:ser>
          <c:idx val="1"/>
          <c:order val="1"/>
          <c:tx>
            <c:v>Predicted PRC</c:v>
          </c:tx>
          <c:spPr>
            <a:ln w="19050">
              <a:noFill/>
            </a:ln>
          </c:spPr>
          <c:xVal>
            <c:numRef>
              <c:f>UAL!$S$2:$S$10</c:f>
              <c:numCache>
                <c:formatCode>0.00%</c:formatCode>
                <c:ptCount val="9"/>
                <c:pt idx="0">
                  <c:v>1.5511246332717592E-2</c:v>
                </c:pt>
                <c:pt idx="1">
                  <c:v>3.0305464085883329E-2</c:v>
                </c:pt>
                <c:pt idx="2">
                  <c:v>0.17963339125327329</c:v>
                </c:pt>
                <c:pt idx="3">
                  <c:v>5.637767812655705E-2</c:v>
                </c:pt>
                <c:pt idx="4">
                  <c:v>5.034730425743042E-2</c:v>
                </c:pt>
                <c:pt idx="5">
                  <c:v>4.7530809073048762E-2</c:v>
                </c:pt>
                <c:pt idx="6">
                  <c:v>5.7193362604778468E-2</c:v>
                </c:pt>
                <c:pt idx="7">
                  <c:v>-0.11871095586753544</c:v>
                </c:pt>
                <c:pt idx="8">
                  <c:v>-2.880821415474881E-2</c:v>
                </c:pt>
              </c:numCache>
            </c:numRef>
          </c:xVal>
          <c:yVal>
            <c:numRef>
              <c:f>'Regression Output'!$B$31:$B$39</c:f>
              <c:numCache>
                <c:formatCode>General</c:formatCode>
                <c:ptCount val="9"/>
                <c:pt idx="0">
                  <c:v>38.295757007963125</c:v>
                </c:pt>
                <c:pt idx="1">
                  <c:v>65.931883697919432</c:v>
                </c:pt>
                <c:pt idx="2">
                  <c:v>56.857549251044979</c:v>
                </c:pt>
                <c:pt idx="3">
                  <c:v>68.711354718924213</c:v>
                </c:pt>
                <c:pt idx="4">
                  <c:v>74.724778754053801</c:v>
                </c:pt>
                <c:pt idx="5">
                  <c:v>84.813285768017366</c:v>
                </c:pt>
                <c:pt idx="6">
                  <c:v>84.59906147763482</c:v>
                </c:pt>
                <c:pt idx="7">
                  <c:v>41.903401608836703</c:v>
                </c:pt>
                <c:pt idx="8">
                  <c:v>45.31292543560653</c:v>
                </c:pt>
              </c:numCache>
            </c:numRef>
          </c:yVal>
          <c:smooth val="0"/>
          <c:extLst>
            <c:ext xmlns:c16="http://schemas.microsoft.com/office/drawing/2014/chart" uri="{C3380CC4-5D6E-409C-BE32-E72D297353CC}">
              <c16:uniqueId val="{00000005-DDBD-4E10-9AAA-C8D68ED69ED2}"/>
            </c:ext>
          </c:extLst>
        </c:ser>
        <c:dLbls>
          <c:showLegendKey val="0"/>
          <c:showVal val="0"/>
          <c:showCatName val="0"/>
          <c:showSerName val="0"/>
          <c:showPercent val="0"/>
          <c:showBubbleSize val="0"/>
        </c:dLbls>
        <c:axId val="1092978895"/>
        <c:axId val="1092998031"/>
      </c:scatterChart>
      <c:valAx>
        <c:axId val="1092978895"/>
        <c:scaling>
          <c:orientation val="minMax"/>
        </c:scaling>
        <c:delete val="0"/>
        <c:axPos val="b"/>
        <c:title>
          <c:tx>
            <c:rich>
              <a:bodyPr/>
              <a:lstStyle/>
              <a:p>
                <a:pPr>
                  <a:defRPr/>
                </a:pPr>
                <a:r>
                  <a:rPr lang="en-US"/>
                  <a:t>ROA</a:t>
                </a:r>
              </a:p>
            </c:rich>
          </c:tx>
          <c:overlay val="0"/>
        </c:title>
        <c:numFmt formatCode="0.00%" sourceLinked="1"/>
        <c:majorTickMark val="out"/>
        <c:minorTickMark val="none"/>
        <c:tickLblPos val="nextTo"/>
        <c:crossAx val="1092998031"/>
        <c:crosses val="autoZero"/>
        <c:crossBetween val="midCat"/>
      </c:valAx>
      <c:valAx>
        <c:axId val="1092998031"/>
        <c:scaling>
          <c:orientation val="minMax"/>
        </c:scaling>
        <c:delete val="0"/>
        <c:axPos val="l"/>
        <c:title>
          <c:tx>
            <c:rich>
              <a:bodyPr/>
              <a:lstStyle/>
              <a:p>
                <a:pPr>
                  <a:defRPr/>
                </a:pPr>
                <a:r>
                  <a:rPr lang="en-US"/>
                  <a:t>PRC</a:t>
                </a:r>
              </a:p>
            </c:rich>
          </c:tx>
          <c:overlay val="0"/>
        </c:title>
        <c:numFmt formatCode="_(&quot;$&quot;* #,##0.00_);_(&quot;$&quot;* \(#,##0.00\);_(&quot;$&quot;* &quot;-&quot;??_);_(@_)" sourceLinked="1"/>
        <c:majorTickMark val="out"/>
        <c:minorTickMark val="none"/>
        <c:tickLblPos val="nextTo"/>
        <c:crossAx val="109297889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264160</xdr:colOff>
      <xdr:row>12</xdr:row>
      <xdr:rowOff>12700</xdr:rowOff>
    </xdr:from>
    <xdr:to>
      <xdr:col>13</xdr:col>
      <xdr:colOff>441960</xdr:colOff>
      <xdr:row>27</xdr:row>
      <xdr:rowOff>137160</xdr:rowOff>
    </xdr:to>
    <xdr:sp macro="" textlink="">
      <xdr:nvSpPr>
        <xdr:cNvPr id="3" name="TextBox 2">
          <a:extLst>
            <a:ext uri="{FF2B5EF4-FFF2-40B4-BE49-F238E27FC236}">
              <a16:creationId xmlns:a16="http://schemas.microsoft.com/office/drawing/2014/main" id="{00CF33A8-682C-8455-F704-DB70C4683F62}"/>
            </a:ext>
          </a:extLst>
        </xdr:cNvPr>
        <xdr:cNvSpPr txBox="1"/>
      </xdr:nvSpPr>
      <xdr:spPr>
        <a:xfrm>
          <a:off x="4188460" y="2755900"/>
          <a:ext cx="6456680" cy="286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focus on the data analysis is on United Airlines compared to other Major North American carriers, while we work on figuring out if UAL stock is a good buy or not. </a:t>
          </a:r>
        </a:p>
        <a:p>
          <a:r>
            <a:rPr lang="en-US" sz="1100" baseline="0"/>
            <a:t>Through analysis we can view the changes vertically. </a:t>
          </a:r>
        </a:p>
        <a:p>
          <a:endParaRPr lang="en-US" sz="1100" baseline="0"/>
        </a:p>
        <a:p>
          <a:r>
            <a:rPr lang="en-US" sz="1100" baseline="0"/>
            <a:t>UAL did overall well in their book value analysis especially when compared to their own market value. The book value was actually higher than the estimated book value.  </a:t>
          </a:r>
        </a:p>
        <a:p>
          <a:endParaRPr lang="en-US" sz="1100" baseline="0"/>
        </a:p>
        <a:p>
          <a:r>
            <a:rPr lang="en-US" sz="1100" baseline="0"/>
            <a:t>On the contrary, the overall industry value was poor when compared to their estimated values. When calculating the regressional analysis one can see that their numbers were negative, not even remotely close to their estimated counterparts. </a:t>
          </a:r>
        </a:p>
        <a:p>
          <a:endParaRPr lang="en-US" sz="1100" baseline="0"/>
        </a:p>
        <a:p>
          <a:r>
            <a:rPr lang="en-US" sz="1100" baseline="0"/>
            <a:t>This regression analysis demonstrates that United Airlines is doing better than their industry averages. This is a common observation that is detailed through various financial ratios and data graphs configured throughout this project. </a:t>
          </a:r>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a:extLst>
            <a:ext uri="{FF2B5EF4-FFF2-40B4-BE49-F238E27FC236}">
              <a16:creationId xmlns:a16="http://schemas.microsoft.com/office/drawing/2014/main" id="{F85331B7-47D0-48F7-8B76-F27D4F67D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12</xdr:row>
      <xdr:rowOff>9525</xdr:rowOff>
    </xdr:from>
    <xdr:to>
      <xdr:col>15</xdr:col>
      <xdr:colOff>180975</xdr:colOff>
      <xdr:row>22</xdr:row>
      <xdr:rowOff>9525</xdr:rowOff>
    </xdr:to>
    <xdr:graphicFrame macro="">
      <xdr:nvGraphicFramePr>
        <xdr:cNvPr id="3" name="Chart 2">
          <a:extLst>
            <a:ext uri="{FF2B5EF4-FFF2-40B4-BE49-F238E27FC236}">
              <a16:creationId xmlns:a16="http://schemas.microsoft.com/office/drawing/2014/main" id="{541B354C-F065-4A87-A8A7-7920FFB7B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22</xdr:row>
      <xdr:rowOff>104775</xdr:rowOff>
    </xdr:from>
    <xdr:to>
      <xdr:col>15</xdr:col>
      <xdr:colOff>190500</xdr:colOff>
      <xdr:row>32</xdr:row>
      <xdr:rowOff>114300</xdr:rowOff>
    </xdr:to>
    <xdr:graphicFrame macro="">
      <xdr:nvGraphicFramePr>
        <xdr:cNvPr id="4" name="Chart 3">
          <a:extLst>
            <a:ext uri="{FF2B5EF4-FFF2-40B4-BE49-F238E27FC236}">
              <a16:creationId xmlns:a16="http://schemas.microsoft.com/office/drawing/2014/main" id="{EEA21FF9-E75C-436E-8929-18AA42EF8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104775</xdr:colOff>
      <xdr:row>33</xdr:row>
      <xdr:rowOff>19050</xdr:rowOff>
    </xdr:from>
    <xdr:to>
      <xdr:col>15</xdr:col>
      <xdr:colOff>104775</xdr:colOff>
      <xdr:row>43</xdr:row>
      <xdr:rowOff>47625</xdr:rowOff>
    </xdr:to>
    <xdr:graphicFrame macro="">
      <xdr:nvGraphicFramePr>
        <xdr:cNvPr id="5" name="Chart 4">
          <a:extLst>
            <a:ext uri="{FF2B5EF4-FFF2-40B4-BE49-F238E27FC236}">
              <a16:creationId xmlns:a16="http://schemas.microsoft.com/office/drawing/2014/main" id="{567FF169-C199-4971-9134-29E3006D9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390525</xdr:colOff>
      <xdr:row>0</xdr:row>
      <xdr:rowOff>171450</xdr:rowOff>
    </xdr:from>
    <xdr:to>
      <xdr:col>21</xdr:col>
      <xdr:colOff>390525</xdr:colOff>
      <xdr:row>10</xdr:row>
      <xdr:rowOff>171450</xdr:rowOff>
    </xdr:to>
    <xdr:graphicFrame macro="">
      <xdr:nvGraphicFramePr>
        <xdr:cNvPr id="6" name="Chart 5">
          <a:extLst>
            <a:ext uri="{FF2B5EF4-FFF2-40B4-BE49-F238E27FC236}">
              <a16:creationId xmlns:a16="http://schemas.microsoft.com/office/drawing/2014/main" id="{62F865E0-A32C-4DEE-8B11-2786C6AAD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28575</xdr:colOff>
      <xdr:row>13</xdr:row>
      <xdr:rowOff>133350</xdr:rowOff>
    </xdr:from>
    <xdr:to>
      <xdr:col>22</xdr:col>
      <xdr:colOff>28575</xdr:colOff>
      <xdr:row>23</xdr:row>
      <xdr:rowOff>133350</xdr:rowOff>
    </xdr:to>
    <xdr:graphicFrame macro="">
      <xdr:nvGraphicFramePr>
        <xdr:cNvPr id="7" name="Chart 6">
          <a:extLst>
            <a:ext uri="{FF2B5EF4-FFF2-40B4-BE49-F238E27FC236}">
              <a16:creationId xmlns:a16="http://schemas.microsoft.com/office/drawing/2014/main" id="{D617CDBF-BB01-4518-9C4B-907A8D27C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24</xdr:row>
      <xdr:rowOff>19050</xdr:rowOff>
    </xdr:from>
    <xdr:to>
      <xdr:col>22</xdr:col>
      <xdr:colOff>0</xdr:colOff>
      <xdr:row>34</xdr:row>
      <xdr:rowOff>28575</xdr:rowOff>
    </xdr:to>
    <xdr:graphicFrame macro="">
      <xdr:nvGraphicFramePr>
        <xdr:cNvPr id="8" name="Chart 7">
          <a:extLst>
            <a:ext uri="{FF2B5EF4-FFF2-40B4-BE49-F238E27FC236}">
              <a16:creationId xmlns:a16="http://schemas.microsoft.com/office/drawing/2014/main" id="{0E867BA0-206B-4B17-A72A-6648F9289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19050</xdr:colOff>
      <xdr:row>35</xdr:row>
      <xdr:rowOff>95250</xdr:rowOff>
    </xdr:from>
    <xdr:to>
      <xdr:col>22</xdr:col>
      <xdr:colOff>19050</xdr:colOff>
      <xdr:row>45</xdr:row>
      <xdr:rowOff>104775</xdr:rowOff>
    </xdr:to>
    <xdr:graphicFrame macro="">
      <xdr:nvGraphicFramePr>
        <xdr:cNvPr id="9" name="Chart 8">
          <a:extLst>
            <a:ext uri="{FF2B5EF4-FFF2-40B4-BE49-F238E27FC236}">
              <a16:creationId xmlns:a16="http://schemas.microsoft.com/office/drawing/2014/main" id="{99DADD72-72D6-473E-8FBD-03FC3989D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142875</xdr:colOff>
      <xdr:row>0</xdr:row>
      <xdr:rowOff>133350</xdr:rowOff>
    </xdr:from>
    <xdr:to>
      <xdr:col>28</xdr:col>
      <xdr:colOff>142875</xdr:colOff>
      <xdr:row>10</xdr:row>
      <xdr:rowOff>114300</xdr:rowOff>
    </xdr:to>
    <xdr:graphicFrame macro="">
      <xdr:nvGraphicFramePr>
        <xdr:cNvPr id="10" name="Chart 9">
          <a:extLst>
            <a:ext uri="{FF2B5EF4-FFF2-40B4-BE49-F238E27FC236}">
              <a16:creationId xmlns:a16="http://schemas.microsoft.com/office/drawing/2014/main" id="{F2E2B2CD-52A8-4544-B55E-94782DB9F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247650</xdr:colOff>
      <xdr:row>12</xdr:row>
      <xdr:rowOff>76200</xdr:rowOff>
    </xdr:from>
    <xdr:to>
      <xdr:col>28</xdr:col>
      <xdr:colOff>247650</xdr:colOff>
      <xdr:row>22</xdr:row>
      <xdr:rowOff>66675</xdr:rowOff>
    </xdr:to>
    <xdr:graphicFrame macro="">
      <xdr:nvGraphicFramePr>
        <xdr:cNvPr id="11" name="Chart 10">
          <a:extLst>
            <a:ext uri="{FF2B5EF4-FFF2-40B4-BE49-F238E27FC236}">
              <a16:creationId xmlns:a16="http://schemas.microsoft.com/office/drawing/2014/main" id="{80657FB7-F00B-4E22-8A62-F62B6FCF5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161925</xdr:colOff>
      <xdr:row>23</xdr:row>
      <xdr:rowOff>85725</xdr:rowOff>
    </xdr:from>
    <xdr:to>
      <xdr:col>29</xdr:col>
      <xdr:colOff>161925</xdr:colOff>
      <xdr:row>33</xdr:row>
      <xdr:rowOff>85725</xdr:rowOff>
    </xdr:to>
    <xdr:graphicFrame macro="">
      <xdr:nvGraphicFramePr>
        <xdr:cNvPr id="12" name="Chart 11">
          <a:extLst>
            <a:ext uri="{FF2B5EF4-FFF2-40B4-BE49-F238E27FC236}">
              <a16:creationId xmlns:a16="http://schemas.microsoft.com/office/drawing/2014/main" id="{5F6B07D9-C8CC-4A97-87FD-EDB78D86A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219075</xdr:colOff>
      <xdr:row>36</xdr:row>
      <xdr:rowOff>171450</xdr:rowOff>
    </xdr:from>
    <xdr:to>
      <xdr:col>28</xdr:col>
      <xdr:colOff>219075</xdr:colOff>
      <xdr:row>46</xdr:row>
      <xdr:rowOff>180975</xdr:rowOff>
    </xdr:to>
    <xdr:graphicFrame macro="">
      <xdr:nvGraphicFramePr>
        <xdr:cNvPr id="13" name="Chart 12">
          <a:extLst>
            <a:ext uri="{FF2B5EF4-FFF2-40B4-BE49-F238E27FC236}">
              <a16:creationId xmlns:a16="http://schemas.microsoft.com/office/drawing/2014/main" id="{8226733B-4AD6-4563-9CB4-A221C0C85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9525</xdr:colOff>
      <xdr:row>1</xdr:row>
      <xdr:rowOff>190500</xdr:rowOff>
    </xdr:from>
    <xdr:to>
      <xdr:col>35</xdr:col>
      <xdr:colOff>9525</xdr:colOff>
      <xdr:row>11</xdr:row>
      <xdr:rowOff>171450</xdr:rowOff>
    </xdr:to>
    <xdr:graphicFrame macro="">
      <xdr:nvGraphicFramePr>
        <xdr:cNvPr id="14" name="Chart 13">
          <a:extLst>
            <a:ext uri="{FF2B5EF4-FFF2-40B4-BE49-F238E27FC236}">
              <a16:creationId xmlns:a16="http://schemas.microsoft.com/office/drawing/2014/main" id="{3EE31944-7DDE-40D3-9F10-5C49042C9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29</xdr:col>
      <xdr:colOff>38100</xdr:colOff>
      <xdr:row>13</xdr:row>
      <xdr:rowOff>19050</xdr:rowOff>
    </xdr:from>
    <xdr:to>
      <xdr:col>35</xdr:col>
      <xdr:colOff>38100</xdr:colOff>
      <xdr:row>23</xdr:row>
      <xdr:rowOff>9525</xdr:rowOff>
    </xdr:to>
    <xdr:graphicFrame macro="">
      <xdr:nvGraphicFramePr>
        <xdr:cNvPr id="15" name="Chart 14">
          <a:extLst>
            <a:ext uri="{FF2B5EF4-FFF2-40B4-BE49-F238E27FC236}">
              <a16:creationId xmlns:a16="http://schemas.microsoft.com/office/drawing/2014/main" id="{0EC28813-EAC0-4673-82FD-B9ED747B5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457200</xdr:colOff>
      <xdr:row>24</xdr:row>
      <xdr:rowOff>66675</xdr:rowOff>
    </xdr:from>
    <xdr:to>
      <xdr:col>35</xdr:col>
      <xdr:colOff>457200</xdr:colOff>
      <xdr:row>34</xdr:row>
      <xdr:rowOff>66675</xdr:rowOff>
    </xdr:to>
    <xdr:graphicFrame macro="">
      <xdr:nvGraphicFramePr>
        <xdr:cNvPr id="16" name="Chart 15">
          <a:extLst>
            <a:ext uri="{FF2B5EF4-FFF2-40B4-BE49-F238E27FC236}">
              <a16:creationId xmlns:a16="http://schemas.microsoft.com/office/drawing/2014/main" id="{04361D78-552C-4050-B2A7-D04AFBDEF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6F840-2C92-D340-BCFD-DA0B08DD538F}">
  <sheetPr>
    <tabColor theme="8" tint="-0.249977111117893"/>
  </sheetPr>
  <dimension ref="A1:ADY11"/>
  <sheetViews>
    <sheetView tabSelected="1" workbookViewId="0">
      <pane xSplit="2" topLeftCell="C1" activePane="topRight" state="frozen"/>
      <selection pane="topRight" activeCell="F41" sqref="F41"/>
    </sheetView>
  </sheetViews>
  <sheetFormatPr defaultColWidth="11.42578125" defaultRowHeight="15" x14ac:dyDescent="0.25"/>
  <cols>
    <col min="16" max="16" width="18.140625" customWidth="1"/>
    <col min="18" max="18" width="21" customWidth="1"/>
    <col min="23" max="23" width="11.28515625" bestFit="1" customWidth="1"/>
    <col min="24" max="28" width="11.28515625" customWidth="1"/>
  </cols>
  <sheetData>
    <row r="1" spans="1:805" x14ac:dyDescent="0.25">
      <c r="A1" t="s">
        <v>0</v>
      </c>
      <c r="B1" t="s">
        <v>1</v>
      </c>
      <c r="C1" t="s">
        <v>3</v>
      </c>
      <c r="D1" t="s">
        <v>2</v>
      </c>
      <c r="E1" t="s">
        <v>4</v>
      </c>
      <c r="F1" s="3" t="s">
        <v>5</v>
      </c>
      <c r="G1" t="s">
        <v>6</v>
      </c>
      <c r="H1" t="s">
        <v>7</v>
      </c>
      <c r="I1" t="s">
        <v>8</v>
      </c>
      <c r="J1" t="s">
        <v>9</v>
      </c>
      <c r="K1" t="s">
        <v>10</v>
      </c>
      <c r="L1" t="s">
        <v>11</v>
      </c>
      <c r="M1" s="2" t="s">
        <v>12</v>
      </c>
      <c r="N1" t="s">
        <v>13</v>
      </c>
      <c r="O1" s="4" t="s">
        <v>812</v>
      </c>
      <c r="P1" s="4" t="s">
        <v>835</v>
      </c>
      <c r="Q1" s="4" t="s">
        <v>14</v>
      </c>
      <c r="R1" s="8" t="s">
        <v>801</v>
      </c>
      <c r="S1" s="8" t="s">
        <v>15</v>
      </c>
      <c r="T1" s="9" t="s">
        <v>16</v>
      </c>
      <c r="U1" s="8" t="s">
        <v>17</v>
      </c>
      <c r="V1" s="8" t="s">
        <v>18</v>
      </c>
      <c r="W1" s="8" t="s">
        <v>19</v>
      </c>
      <c r="X1" s="17" t="s">
        <v>843</v>
      </c>
      <c r="Y1" s="17" t="s">
        <v>839</v>
      </c>
      <c r="Z1" s="17" t="s">
        <v>840</v>
      </c>
      <c r="AA1" s="17" t="s">
        <v>841</v>
      </c>
      <c r="AB1" s="17" t="s">
        <v>842</v>
      </c>
      <c r="AD1" t="s">
        <v>20</v>
      </c>
      <c r="AE1" t="s">
        <v>21</v>
      </c>
      <c r="AF1" t="s">
        <v>22</v>
      </c>
      <c r="AG1" t="s">
        <v>23</v>
      </c>
      <c r="AH1" t="s">
        <v>24</v>
      </c>
      <c r="AI1" t="s">
        <v>25</v>
      </c>
      <c r="AJ1" t="s">
        <v>26</v>
      </c>
      <c r="AK1" t="s">
        <v>27</v>
      </c>
      <c r="AL1" t="s">
        <v>28</v>
      </c>
      <c r="AM1" t="s">
        <v>29</v>
      </c>
      <c r="AN1" t="s">
        <v>30</v>
      </c>
      <c r="AO1" t="s">
        <v>31</v>
      </c>
      <c r="AP1" t="s">
        <v>32</v>
      </c>
      <c r="AQ1" t="s">
        <v>33</v>
      </c>
      <c r="AR1" t="s">
        <v>34</v>
      </c>
      <c r="AS1" t="s">
        <v>35</v>
      </c>
      <c r="AT1" t="s">
        <v>36</v>
      </c>
      <c r="AU1" t="s">
        <v>37</v>
      </c>
      <c r="AV1" t="s">
        <v>38</v>
      </c>
      <c r="AW1" t="s">
        <v>39</v>
      </c>
      <c r="AX1" t="s">
        <v>40</v>
      </c>
      <c r="AY1" t="s">
        <v>41</v>
      </c>
      <c r="AZ1" t="s">
        <v>42</v>
      </c>
      <c r="BA1" t="s">
        <v>43</v>
      </c>
      <c r="BB1" t="s">
        <v>44</v>
      </c>
      <c r="BC1" t="s">
        <v>45</v>
      </c>
      <c r="BD1" t="s">
        <v>46</v>
      </c>
      <c r="BE1" t="s">
        <v>47</v>
      </c>
      <c r="BF1" t="s">
        <v>48</v>
      </c>
      <c r="BG1" t="s">
        <v>49</v>
      </c>
      <c r="BH1" t="s">
        <v>50</v>
      </c>
      <c r="BI1" t="s">
        <v>51</v>
      </c>
      <c r="BJ1" t="s">
        <v>52</v>
      </c>
      <c r="BK1" t="s">
        <v>53</v>
      </c>
      <c r="BL1" t="s">
        <v>54</v>
      </c>
      <c r="BM1" t="s">
        <v>55</v>
      </c>
      <c r="BN1" t="s">
        <v>56</v>
      </c>
      <c r="BO1" t="s">
        <v>57</v>
      </c>
      <c r="BP1" t="s">
        <v>58</v>
      </c>
      <c r="BQ1" t="s">
        <v>59</v>
      </c>
      <c r="BR1" t="s">
        <v>60</v>
      </c>
      <c r="BS1" t="s">
        <v>61</v>
      </c>
      <c r="BT1" t="s">
        <v>62</v>
      </c>
      <c r="BU1" t="s">
        <v>63</v>
      </c>
      <c r="BV1" t="s">
        <v>64</v>
      </c>
      <c r="BW1" t="s">
        <v>65</v>
      </c>
      <c r="BX1" t="s">
        <v>66</v>
      </c>
      <c r="BY1" t="s">
        <v>67</v>
      </c>
      <c r="BZ1" t="s">
        <v>68</v>
      </c>
      <c r="CA1" t="s">
        <v>69</v>
      </c>
      <c r="CB1" t="s">
        <v>70</v>
      </c>
      <c r="CC1" t="s">
        <v>71</v>
      </c>
      <c r="CD1" t="s">
        <v>72</v>
      </c>
      <c r="CE1" t="s">
        <v>73</v>
      </c>
      <c r="CF1" t="s">
        <v>74</v>
      </c>
      <c r="CG1" t="s">
        <v>75</v>
      </c>
      <c r="CH1" t="s">
        <v>76</v>
      </c>
      <c r="CI1" t="s">
        <v>77</v>
      </c>
      <c r="CJ1" t="s">
        <v>78</v>
      </c>
      <c r="CK1" t="s">
        <v>79</v>
      </c>
      <c r="CL1" t="s">
        <v>80</v>
      </c>
      <c r="CM1" t="s">
        <v>81</v>
      </c>
      <c r="CN1" t="s">
        <v>82</v>
      </c>
      <c r="CO1" t="s">
        <v>83</v>
      </c>
      <c r="CP1" t="s">
        <v>84</v>
      </c>
      <c r="CQ1" t="s">
        <v>85</v>
      </c>
      <c r="CR1" t="s">
        <v>86</v>
      </c>
      <c r="CS1" t="s">
        <v>87</v>
      </c>
      <c r="CT1" t="s">
        <v>88</v>
      </c>
      <c r="CU1" t="s">
        <v>89</v>
      </c>
      <c r="CV1" t="s">
        <v>90</v>
      </c>
      <c r="CW1" t="s">
        <v>91</v>
      </c>
      <c r="CX1" t="s">
        <v>92</v>
      </c>
      <c r="CY1" t="s">
        <v>93</v>
      </c>
      <c r="CZ1" t="s">
        <v>94</v>
      </c>
      <c r="DA1" t="s">
        <v>95</v>
      </c>
      <c r="DB1" t="s">
        <v>96</v>
      </c>
      <c r="DC1" t="s">
        <v>97</v>
      </c>
      <c r="DD1" t="s">
        <v>98</v>
      </c>
      <c r="DE1" t="s">
        <v>99</v>
      </c>
      <c r="DF1" t="s">
        <v>100</v>
      </c>
      <c r="DG1" t="s">
        <v>101</v>
      </c>
      <c r="DH1" t="s">
        <v>102</v>
      </c>
      <c r="DI1" t="s">
        <v>103</v>
      </c>
      <c r="DJ1" t="s">
        <v>104</v>
      </c>
      <c r="DK1" t="s">
        <v>105</v>
      </c>
      <c r="DL1" t="s">
        <v>106</v>
      </c>
      <c r="DM1" t="s">
        <v>107</v>
      </c>
      <c r="DN1" t="s">
        <v>108</v>
      </c>
      <c r="DO1" t="s">
        <v>109</v>
      </c>
      <c r="DP1" t="s">
        <v>110</v>
      </c>
      <c r="DQ1" t="s">
        <v>111</v>
      </c>
      <c r="DR1" t="s">
        <v>112</v>
      </c>
      <c r="DS1" t="s">
        <v>113</v>
      </c>
      <c r="DT1" t="s">
        <v>114</v>
      </c>
      <c r="DU1" t="s">
        <v>115</v>
      </c>
      <c r="DV1" t="s">
        <v>116</v>
      </c>
      <c r="DW1" t="s">
        <v>117</v>
      </c>
      <c r="DX1" t="s">
        <v>118</v>
      </c>
      <c r="DY1" t="s">
        <v>119</v>
      </c>
      <c r="DZ1" t="s">
        <v>120</v>
      </c>
      <c r="EA1" t="s">
        <v>121</v>
      </c>
      <c r="EB1" t="s">
        <v>122</v>
      </c>
      <c r="EC1" t="s">
        <v>123</v>
      </c>
      <c r="ED1" t="s">
        <v>124</v>
      </c>
      <c r="EE1" t="s">
        <v>125</v>
      </c>
      <c r="EF1" t="s">
        <v>126</v>
      </c>
      <c r="EG1" t="s">
        <v>127</v>
      </c>
      <c r="EH1" t="s">
        <v>128</v>
      </c>
      <c r="EI1" t="s">
        <v>129</v>
      </c>
      <c r="EJ1" t="s">
        <v>130</v>
      </c>
      <c r="EK1" t="s">
        <v>131</v>
      </c>
      <c r="EL1" t="s">
        <v>132</v>
      </c>
      <c r="EM1" t="s">
        <v>133</v>
      </c>
      <c r="EN1" t="s">
        <v>134</v>
      </c>
      <c r="EO1" t="s">
        <v>135</v>
      </c>
      <c r="EP1" t="s">
        <v>136</v>
      </c>
      <c r="EQ1" t="s">
        <v>137</v>
      </c>
      <c r="ER1" t="s">
        <v>138</v>
      </c>
      <c r="ES1" t="s">
        <v>139</v>
      </c>
      <c r="ET1" t="s">
        <v>140</v>
      </c>
      <c r="EU1" t="s">
        <v>141</v>
      </c>
      <c r="EV1" t="s">
        <v>142</v>
      </c>
      <c r="EW1" t="s">
        <v>143</v>
      </c>
      <c r="EX1" t="s">
        <v>144</v>
      </c>
      <c r="EY1" t="s">
        <v>145</v>
      </c>
      <c r="EZ1" t="s">
        <v>146</v>
      </c>
      <c r="FA1" t="s">
        <v>147</v>
      </c>
      <c r="FB1" t="s">
        <v>148</v>
      </c>
      <c r="FC1" t="s">
        <v>149</v>
      </c>
      <c r="FD1" t="s">
        <v>150</v>
      </c>
      <c r="FE1" t="s">
        <v>151</v>
      </c>
      <c r="FF1" t="s">
        <v>152</v>
      </c>
      <c r="FG1" t="s">
        <v>153</v>
      </c>
      <c r="FH1" t="s">
        <v>154</v>
      </c>
      <c r="FI1" t="s">
        <v>155</v>
      </c>
      <c r="FJ1" t="s">
        <v>156</v>
      </c>
      <c r="FK1" t="s">
        <v>157</v>
      </c>
      <c r="FL1" t="s">
        <v>158</v>
      </c>
      <c r="FM1" t="s">
        <v>159</v>
      </c>
      <c r="FN1" t="s">
        <v>160</v>
      </c>
      <c r="FO1" t="s">
        <v>161</v>
      </c>
      <c r="FP1" t="s">
        <v>162</v>
      </c>
      <c r="FQ1" t="s">
        <v>163</v>
      </c>
      <c r="FR1" t="s">
        <v>164</v>
      </c>
      <c r="FS1" t="s">
        <v>165</v>
      </c>
      <c r="FT1" t="s">
        <v>166</v>
      </c>
      <c r="FU1" t="s">
        <v>167</v>
      </c>
      <c r="FV1" t="s">
        <v>168</v>
      </c>
      <c r="FW1" t="s">
        <v>169</v>
      </c>
      <c r="FX1" t="s">
        <v>170</v>
      </c>
      <c r="FY1" t="s">
        <v>171</v>
      </c>
      <c r="FZ1" t="s">
        <v>172</v>
      </c>
      <c r="GA1" t="s">
        <v>173</v>
      </c>
      <c r="GB1" t="s">
        <v>174</v>
      </c>
      <c r="GC1" t="s">
        <v>175</v>
      </c>
      <c r="GD1" t="s">
        <v>176</v>
      </c>
      <c r="GE1" t="s">
        <v>177</v>
      </c>
      <c r="GF1" t="s">
        <v>178</v>
      </c>
      <c r="GG1" t="s">
        <v>179</v>
      </c>
      <c r="GH1" t="s">
        <v>180</v>
      </c>
      <c r="GI1" t="s">
        <v>181</v>
      </c>
      <c r="GJ1" t="s">
        <v>182</v>
      </c>
      <c r="GK1" t="s">
        <v>183</v>
      </c>
      <c r="GL1" t="s">
        <v>184</v>
      </c>
      <c r="GM1" t="s">
        <v>185</v>
      </c>
      <c r="GN1" t="s">
        <v>186</v>
      </c>
      <c r="GO1" t="s">
        <v>187</v>
      </c>
      <c r="GP1" t="s">
        <v>188</v>
      </c>
      <c r="GQ1" t="s">
        <v>189</v>
      </c>
      <c r="GR1" t="s">
        <v>190</v>
      </c>
      <c r="GS1" t="s">
        <v>191</v>
      </c>
      <c r="GT1" t="s">
        <v>192</v>
      </c>
      <c r="GU1" t="s">
        <v>193</v>
      </c>
      <c r="GV1" t="s">
        <v>194</v>
      </c>
      <c r="GW1" t="s">
        <v>195</v>
      </c>
      <c r="GX1" t="s">
        <v>196</v>
      </c>
      <c r="GY1" t="s">
        <v>197</v>
      </c>
      <c r="GZ1" t="s">
        <v>198</v>
      </c>
      <c r="HA1" t="s">
        <v>199</v>
      </c>
      <c r="HB1" t="s">
        <v>200</v>
      </c>
      <c r="HC1" t="s">
        <v>201</v>
      </c>
      <c r="HD1" t="s">
        <v>202</v>
      </c>
      <c r="HE1" t="s">
        <v>203</v>
      </c>
      <c r="HF1" t="s">
        <v>204</v>
      </c>
      <c r="HG1" t="s">
        <v>205</v>
      </c>
      <c r="HH1" t="s">
        <v>206</v>
      </c>
      <c r="HI1" t="s">
        <v>207</v>
      </c>
      <c r="HJ1" t="s">
        <v>208</v>
      </c>
      <c r="HK1" t="s">
        <v>209</v>
      </c>
      <c r="HL1" t="s">
        <v>210</v>
      </c>
      <c r="HM1" t="s">
        <v>211</v>
      </c>
      <c r="HN1" t="s">
        <v>212</v>
      </c>
      <c r="HO1" t="s">
        <v>213</v>
      </c>
      <c r="HP1" t="s">
        <v>214</v>
      </c>
      <c r="HQ1" t="s">
        <v>215</v>
      </c>
      <c r="HR1" t="s">
        <v>216</v>
      </c>
      <c r="HS1" t="s">
        <v>217</v>
      </c>
      <c r="HT1" t="s">
        <v>218</v>
      </c>
      <c r="HU1" t="s">
        <v>219</v>
      </c>
      <c r="HV1" t="s">
        <v>220</v>
      </c>
      <c r="HW1" t="s">
        <v>221</v>
      </c>
      <c r="HX1" t="s">
        <v>222</v>
      </c>
      <c r="HY1" t="s">
        <v>223</v>
      </c>
      <c r="HZ1" t="s">
        <v>224</v>
      </c>
      <c r="IA1" t="s">
        <v>225</v>
      </c>
      <c r="IB1" t="s">
        <v>226</v>
      </c>
      <c r="IC1" t="s">
        <v>227</v>
      </c>
      <c r="ID1" t="s">
        <v>228</v>
      </c>
      <c r="IE1" t="s">
        <v>229</v>
      </c>
      <c r="IF1" t="s">
        <v>230</v>
      </c>
      <c r="IG1" t="s">
        <v>231</v>
      </c>
      <c r="IH1" t="s">
        <v>232</v>
      </c>
      <c r="II1" t="s">
        <v>233</v>
      </c>
      <c r="IJ1" t="s">
        <v>234</v>
      </c>
      <c r="IK1" t="s">
        <v>235</v>
      </c>
      <c r="IL1" t="s">
        <v>236</v>
      </c>
      <c r="IM1" t="s">
        <v>237</v>
      </c>
      <c r="IN1" t="s">
        <v>238</v>
      </c>
      <c r="IO1" t="s">
        <v>239</v>
      </c>
      <c r="IP1" t="s">
        <v>240</v>
      </c>
      <c r="IQ1" t="s">
        <v>241</v>
      </c>
      <c r="IR1" t="s">
        <v>242</v>
      </c>
      <c r="IS1" t="s">
        <v>243</v>
      </c>
      <c r="IT1" t="s">
        <v>244</v>
      </c>
      <c r="IU1" t="s">
        <v>245</v>
      </c>
      <c r="IV1" t="s">
        <v>246</v>
      </c>
      <c r="IW1" t="s">
        <v>247</v>
      </c>
      <c r="IX1" t="s">
        <v>248</v>
      </c>
      <c r="IY1" t="s">
        <v>249</v>
      </c>
      <c r="IZ1" t="s">
        <v>250</v>
      </c>
      <c r="JA1" t="s">
        <v>251</v>
      </c>
      <c r="JB1" t="s">
        <v>252</v>
      </c>
      <c r="JC1" t="s">
        <v>253</v>
      </c>
      <c r="JD1" t="s">
        <v>254</v>
      </c>
      <c r="JE1" t="s">
        <v>255</v>
      </c>
      <c r="JF1" t="s">
        <v>256</v>
      </c>
      <c r="JG1" t="s">
        <v>257</v>
      </c>
      <c r="JH1" t="s">
        <v>258</v>
      </c>
      <c r="JI1" t="s">
        <v>259</v>
      </c>
      <c r="JJ1" t="s">
        <v>260</v>
      </c>
      <c r="JK1" t="s">
        <v>261</v>
      </c>
      <c r="JL1" t="s">
        <v>262</v>
      </c>
      <c r="JM1" t="s">
        <v>263</v>
      </c>
      <c r="JN1" t="s">
        <v>264</v>
      </c>
      <c r="JO1" t="s">
        <v>265</v>
      </c>
      <c r="JP1" t="s">
        <v>266</v>
      </c>
      <c r="JQ1" t="s">
        <v>267</v>
      </c>
      <c r="JR1" t="s">
        <v>268</v>
      </c>
      <c r="JS1" t="s">
        <v>269</v>
      </c>
      <c r="JT1" t="s">
        <v>270</v>
      </c>
      <c r="JU1" t="s">
        <v>271</v>
      </c>
      <c r="JV1" t="s">
        <v>272</v>
      </c>
      <c r="JW1" t="s">
        <v>273</v>
      </c>
      <c r="JX1" t="s">
        <v>274</v>
      </c>
      <c r="JY1" t="s">
        <v>275</v>
      </c>
      <c r="JZ1" t="s">
        <v>276</v>
      </c>
      <c r="KA1" t="s">
        <v>277</v>
      </c>
      <c r="KB1" t="s">
        <v>278</v>
      </c>
      <c r="KC1" t="s">
        <v>279</v>
      </c>
      <c r="KD1" t="s">
        <v>280</v>
      </c>
      <c r="KE1" t="s">
        <v>281</v>
      </c>
      <c r="KF1" t="s">
        <v>282</v>
      </c>
      <c r="KG1" t="s">
        <v>283</v>
      </c>
      <c r="KH1" t="s">
        <v>284</v>
      </c>
      <c r="KI1" t="s">
        <v>285</v>
      </c>
      <c r="KJ1" t="s">
        <v>286</v>
      </c>
      <c r="KK1" t="s">
        <v>287</v>
      </c>
      <c r="KL1" t="s">
        <v>288</v>
      </c>
      <c r="KM1" t="s">
        <v>289</v>
      </c>
      <c r="KN1" t="s">
        <v>290</v>
      </c>
      <c r="KO1" t="s">
        <v>291</v>
      </c>
      <c r="KP1" t="s">
        <v>292</v>
      </c>
      <c r="KQ1" t="s">
        <v>293</v>
      </c>
      <c r="KR1" t="s">
        <v>294</v>
      </c>
      <c r="KS1" t="s">
        <v>295</v>
      </c>
      <c r="KT1" t="s">
        <v>296</v>
      </c>
      <c r="KU1" t="s">
        <v>297</v>
      </c>
      <c r="KV1" t="s">
        <v>298</v>
      </c>
      <c r="KW1" t="s">
        <v>299</v>
      </c>
      <c r="KX1" t="s">
        <v>300</v>
      </c>
      <c r="KY1" t="s">
        <v>301</v>
      </c>
      <c r="KZ1" t="s">
        <v>302</v>
      </c>
      <c r="LA1" t="s">
        <v>303</v>
      </c>
      <c r="LB1" t="s">
        <v>304</v>
      </c>
      <c r="LC1" t="s">
        <v>305</v>
      </c>
      <c r="LD1" t="s">
        <v>306</v>
      </c>
      <c r="LE1" t="s">
        <v>307</v>
      </c>
      <c r="LF1" t="s">
        <v>308</v>
      </c>
      <c r="LG1" t="s">
        <v>309</v>
      </c>
      <c r="LH1" t="s">
        <v>310</v>
      </c>
      <c r="LI1" t="s">
        <v>311</v>
      </c>
      <c r="LJ1" t="s">
        <v>312</v>
      </c>
      <c r="LK1" t="s">
        <v>313</v>
      </c>
      <c r="LL1" t="s">
        <v>314</v>
      </c>
      <c r="LM1" t="s">
        <v>315</v>
      </c>
      <c r="LN1" t="s">
        <v>316</v>
      </c>
      <c r="LO1" t="s">
        <v>317</v>
      </c>
      <c r="LP1" t="s">
        <v>318</v>
      </c>
      <c r="LQ1" t="s">
        <v>319</v>
      </c>
      <c r="LR1" t="s">
        <v>320</v>
      </c>
      <c r="LS1" t="s">
        <v>321</v>
      </c>
      <c r="LT1" t="s">
        <v>322</v>
      </c>
      <c r="LU1" t="s">
        <v>323</v>
      </c>
      <c r="LV1" t="s">
        <v>324</v>
      </c>
      <c r="LW1" t="s">
        <v>325</v>
      </c>
      <c r="LX1" t="s">
        <v>326</v>
      </c>
      <c r="LY1" t="s">
        <v>327</v>
      </c>
      <c r="LZ1" t="s">
        <v>328</v>
      </c>
      <c r="MA1" t="s">
        <v>329</v>
      </c>
      <c r="MB1" t="s">
        <v>330</v>
      </c>
      <c r="MC1" t="s">
        <v>331</v>
      </c>
      <c r="MD1" t="s">
        <v>332</v>
      </c>
      <c r="ME1" t="s">
        <v>333</v>
      </c>
      <c r="MF1" t="s">
        <v>334</v>
      </c>
      <c r="MG1" t="s">
        <v>335</v>
      </c>
      <c r="MH1" t="s">
        <v>336</v>
      </c>
      <c r="MI1" t="s">
        <v>337</v>
      </c>
      <c r="MJ1" t="s">
        <v>338</v>
      </c>
      <c r="MK1" t="s">
        <v>339</v>
      </c>
      <c r="ML1" t="s">
        <v>340</v>
      </c>
      <c r="MM1" t="s">
        <v>341</v>
      </c>
      <c r="MN1" t="s">
        <v>342</v>
      </c>
      <c r="MO1" t="s">
        <v>343</v>
      </c>
      <c r="MP1" t="s">
        <v>344</v>
      </c>
      <c r="MQ1" t="s">
        <v>345</v>
      </c>
      <c r="MR1" t="s">
        <v>346</v>
      </c>
      <c r="MS1" t="s">
        <v>347</v>
      </c>
      <c r="MT1" t="s">
        <v>348</v>
      </c>
      <c r="MU1" t="s">
        <v>349</v>
      </c>
      <c r="MV1" t="s">
        <v>350</v>
      </c>
      <c r="MW1" t="s">
        <v>351</v>
      </c>
      <c r="MX1" t="s">
        <v>352</v>
      </c>
      <c r="MY1" t="s">
        <v>353</v>
      </c>
      <c r="MZ1" t="s">
        <v>354</v>
      </c>
      <c r="NA1" t="s">
        <v>355</v>
      </c>
      <c r="NB1" t="s">
        <v>356</v>
      </c>
      <c r="NC1" t="s">
        <v>357</v>
      </c>
      <c r="ND1" t="s">
        <v>358</v>
      </c>
      <c r="NE1" t="s">
        <v>359</v>
      </c>
      <c r="NF1" t="s">
        <v>360</v>
      </c>
      <c r="NG1" t="s">
        <v>361</v>
      </c>
      <c r="NH1" t="s">
        <v>362</v>
      </c>
      <c r="NI1" t="s">
        <v>363</v>
      </c>
      <c r="NJ1" t="s">
        <v>364</v>
      </c>
      <c r="NK1" t="s">
        <v>365</v>
      </c>
      <c r="NL1" t="s">
        <v>366</v>
      </c>
      <c r="NM1" t="s">
        <v>367</v>
      </c>
      <c r="NN1" t="s">
        <v>368</v>
      </c>
      <c r="NO1" t="s">
        <v>369</v>
      </c>
      <c r="NP1" t="s">
        <v>370</v>
      </c>
      <c r="NQ1" t="s">
        <v>371</v>
      </c>
      <c r="NR1" t="s">
        <v>372</v>
      </c>
      <c r="NS1" t="s">
        <v>373</v>
      </c>
      <c r="NT1" t="s">
        <v>374</v>
      </c>
      <c r="NU1" t="s">
        <v>375</v>
      </c>
      <c r="NV1" t="s">
        <v>376</v>
      </c>
      <c r="NW1" t="s">
        <v>377</v>
      </c>
      <c r="NX1" t="s">
        <v>378</v>
      </c>
      <c r="NY1" t="s">
        <v>379</v>
      </c>
      <c r="NZ1" t="s">
        <v>380</v>
      </c>
      <c r="OA1" t="s">
        <v>381</v>
      </c>
      <c r="OB1" t="s">
        <v>382</v>
      </c>
      <c r="OC1" t="s">
        <v>383</v>
      </c>
      <c r="OD1" t="s">
        <v>384</v>
      </c>
      <c r="OE1" t="s">
        <v>385</v>
      </c>
      <c r="OF1" t="s">
        <v>386</v>
      </c>
      <c r="OG1" t="s">
        <v>387</v>
      </c>
      <c r="OH1" t="s">
        <v>388</v>
      </c>
      <c r="OI1" t="s">
        <v>389</v>
      </c>
      <c r="OJ1" t="s">
        <v>390</v>
      </c>
      <c r="OK1" t="s">
        <v>391</v>
      </c>
      <c r="OL1" t="s">
        <v>392</v>
      </c>
      <c r="OM1" t="s">
        <v>393</v>
      </c>
      <c r="ON1" t="s">
        <v>394</v>
      </c>
      <c r="OO1" t="s">
        <v>395</v>
      </c>
      <c r="OP1" t="s">
        <v>396</v>
      </c>
      <c r="OQ1" t="s">
        <v>397</v>
      </c>
      <c r="OR1" t="s">
        <v>398</v>
      </c>
      <c r="OS1" t="s">
        <v>399</v>
      </c>
      <c r="OT1" t="s">
        <v>400</v>
      </c>
      <c r="OU1" t="s">
        <v>401</v>
      </c>
      <c r="OV1" t="s">
        <v>402</v>
      </c>
      <c r="OW1" t="s">
        <v>403</v>
      </c>
      <c r="OX1" t="s">
        <v>404</v>
      </c>
      <c r="OY1" t="s">
        <v>405</v>
      </c>
      <c r="OZ1" t="s">
        <v>406</v>
      </c>
      <c r="PA1" t="s">
        <v>407</v>
      </c>
      <c r="PB1" t="s">
        <v>408</v>
      </c>
      <c r="PC1" t="s">
        <v>409</v>
      </c>
      <c r="PD1" t="s">
        <v>410</v>
      </c>
      <c r="PE1" t="s">
        <v>411</v>
      </c>
      <c r="PF1" t="s">
        <v>412</v>
      </c>
      <c r="PG1" t="s">
        <v>413</v>
      </c>
      <c r="PH1" t="s">
        <v>414</v>
      </c>
      <c r="PI1" t="s">
        <v>415</v>
      </c>
      <c r="PJ1" t="s">
        <v>416</v>
      </c>
      <c r="PK1" t="s">
        <v>417</v>
      </c>
      <c r="PL1" t="s">
        <v>418</v>
      </c>
      <c r="PM1" t="s">
        <v>419</v>
      </c>
      <c r="PN1" t="s">
        <v>420</v>
      </c>
      <c r="PO1" t="s">
        <v>421</v>
      </c>
      <c r="PP1" t="s">
        <v>422</v>
      </c>
      <c r="PQ1" t="s">
        <v>423</v>
      </c>
      <c r="PR1" t="s">
        <v>424</v>
      </c>
      <c r="PS1" t="s">
        <v>425</v>
      </c>
      <c r="PT1" t="s">
        <v>426</v>
      </c>
      <c r="PU1" t="s">
        <v>427</v>
      </c>
      <c r="PV1" t="s">
        <v>428</v>
      </c>
      <c r="PW1" t="s">
        <v>429</v>
      </c>
      <c r="PX1" t="s">
        <v>430</v>
      </c>
      <c r="PY1" t="s">
        <v>431</v>
      </c>
      <c r="PZ1" t="s">
        <v>432</v>
      </c>
      <c r="QA1" t="s">
        <v>433</v>
      </c>
      <c r="QB1" t="s">
        <v>434</v>
      </c>
      <c r="QC1" t="s">
        <v>435</v>
      </c>
      <c r="QD1" t="s">
        <v>436</v>
      </c>
      <c r="QE1" t="s">
        <v>437</v>
      </c>
      <c r="QF1" t="s">
        <v>438</v>
      </c>
      <c r="QG1" t="s">
        <v>439</v>
      </c>
      <c r="QH1" t="s">
        <v>440</v>
      </c>
      <c r="QI1" t="s">
        <v>441</v>
      </c>
      <c r="QJ1" t="s">
        <v>442</v>
      </c>
      <c r="QK1" t="s">
        <v>443</v>
      </c>
      <c r="QL1" t="s">
        <v>444</v>
      </c>
      <c r="QM1" t="s">
        <v>445</v>
      </c>
      <c r="QN1" t="s">
        <v>446</v>
      </c>
      <c r="QO1" t="s">
        <v>447</v>
      </c>
      <c r="QP1" t="s">
        <v>448</v>
      </c>
      <c r="QQ1" t="s">
        <v>449</v>
      </c>
      <c r="QR1" t="s">
        <v>450</v>
      </c>
      <c r="QS1" t="s">
        <v>451</v>
      </c>
      <c r="QT1" t="s">
        <v>452</v>
      </c>
      <c r="QU1" t="s">
        <v>453</v>
      </c>
      <c r="QV1" t="s">
        <v>454</v>
      </c>
      <c r="QW1" t="s">
        <v>455</v>
      </c>
      <c r="QX1" t="s">
        <v>456</v>
      </c>
      <c r="QY1" t="s">
        <v>457</v>
      </c>
      <c r="QZ1" t="s">
        <v>458</v>
      </c>
      <c r="RA1" t="s">
        <v>459</v>
      </c>
      <c r="RB1" t="s">
        <v>460</v>
      </c>
      <c r="RC1" t="s">
        <v>461</v>
      </c>
      <c r="RD1" t="s">
        <v>462</v>
      </c>
      <c r="RE1" t="s">
        <v>463</v>
      </c>
      <c r="RF1" t="s">
        <v>464</v>
      </c>
      <c r="RG1" t="s">
        <v>465</v>
      </c>
      <c r="RH1" t="s">
        <v>466</v>
      </c>
      <c r="RI1" t="s">
        <v>467</v>
      </c>
      <c r="RJ1" t="s">
        <v>468</v>
      </c>
      <c r="RK1" t="s">
        <v>469</v>
      </c>
      <c r="RL1" t="s">
        <v>470</v>
      </c>
      <c r="RM1" t="s">
        <v>471</v>
      </c>
      <c r="RN1" t="s">
        <v>472</v>
      </c>
      <c r="RO1" t="s">
        <v>473</v>
      </c>
      <c r="RP1" t="s">
        <v>474</v>
      </c>
      <c r="RQ1" t="s">
        <v>475</v>
      </c>
      <c r="RR1" t="s">
        <v>476</v>
      </c>
      <c r="RS1" t="s">
        <v>477</v>
      </c>
      <c r="RT1" t="s">
        <v>478</v>
      </c>
      <c r="RU1" t="s">
        <v>479</v>
      </c>
      <c r="RV1" t="s">
        <v>480</v>
      </c>
      <c r="RW1" t="s">
        <v>481</v>
      </c>
      <c r="RX1" t="s">
        <v>482</v>
      </c>
      <c r="RY1" t="s">
        <v>483</v>
      </c>
      <c r="RZ1" t="s">
        <v>484</v>
      </c>
      <c r="SA1" t="s">
        <v>485</v>
      </c>
      <c r="SB1" t="s">
        <v>486</v>
      </c>
      <c r="SC1" t="s">
        <v>487</v>
      </c>
      <c r="SD1" t="s">
        <v>488</v>
      </c>
      <c r="SE1" t="s">
        <v>489</v>
      </c>
      <c r="SF1" t="s">
        <v>490</v>
      </c>
      <c r="SG1" t="s">
        <v>491</v>
      </c>
      <c r="SH1" t="s">
        <v>492</v>
      </c>
      <c r="SI1" t="s">
        <v>493</v>
      </c>
      <c r="SJ1" t="s">
        <v>494</v>
      </c>
      <c r="SK1" t="s">
        <v>495</v>
      </c>
      <c r="SL1" t="s">
        <v>496</v>
      </c>
      <c r="SM1" t="s">
        <v>497</v>
      </c>
      <c r="SN1" t="s">
        <v>498</v>
      </c>
      <c r="SO1" t="s">
        <v>499</v>
      </c>
      <c r="SP1" t="s">
        <v>500</v>
      </c>
      <c r="SQ1" t="s">
        <v>501</v>
      </c>
      <c r="SR1" t="s">
        <v>502</v>
      </c>
      <c r="SS1" t="s">
        <v>503</v>
      </c>
      <c r="ST1" t="s">
        <v>504</v>
      </c>
      <c r="SU1" t="s">
        <v>505</v>
      </c>
      <c r="SV1" t="s">
        <v>506</v>
      </c>
      <c r="SW1" t="s">
        <v>507</v>
      </c>
      <c r="SX1" t="s">
        <v>508</v>
      </c>
      <c r="SY1" t="s">
        <v>509</v>
      </c>
      <c r="SZ1" t="s">
        <v>510</v>
      </c>
      <c r="TA1" t="s">
        <v>511</v>
      </c>
      <c r="TB1" t="s">
        <v>512</v>
      </c>
      <c r="TC1" t="s">
        <v>513</v>
      </c>
      <c r="TD1" t="s">
        <v>514</v>
      </c>
      <c r="TE1" t="s">
        <v>515</v>
      </c>
      <c r="TF1" t="s">
        <v>516</v>
      </c>
      <c r="TG1" t="s">
        <v>517</v>
      </c>
      <c r="TH1" t="s">
        <v>518</v>
      </c>
      <c r="TI1" t="s">
        <v>519</v>
      </c>
      <c r="TJ1" t="s">
        <v>520</v>
      </c>
      <c r="TK1" t="s">
        <v>521</v>
      </c>
      <c r="TL1" t="s">
        <v>522</v>
      </c>
      <c r="TM1" t="s">
        <v>523</v>
      </c>
      <c r="TN1" t="s">
        <v>524</v>
      </c>
      <c r="TO1" t="s">
        <v>525</v>
      </c>
      <c r="TP1" t="s">
        <v>526</v>
      </c>
      <c r="TQ1" t="s">
        <v>527</v>
      </c>
      <c r="TR1" t="s">
        <v>528</v>
      </c>
      <c r="TS1" t="s">
        <v>529</v>
      </c>
      <c r="TT1" t="s">
        <v>530</v>
      </c>
      <c r="TU1" t="s">
        <v>531</v>
      </c>
      <c r="TV1" t="s">
        <v>532</v>
      </c>
      <c r="TW1" t="s">
        <v>533</v>
      </c>
      <c r="TX1" t="s">
        <v>534</v>
      </c>
      <c r="TY1" t="s">
        <v>535</v>
      </c>
      <c r="TZ1" t="s">
        <v>536</v>
      </c>
      <c r="UA1" t="s">
        <v>537</v>
      </c>
      <c r="UB1" t="s">
        <v>538</v>
      </c>
      <c r="UC1" t="s">
        <v>539</v>
      </c>
      <c r="UD1" t="s">
        <v>540</v>
      </c>
      <c r="UE1" t="s">
        <v>541</v>
      </c>
      <c r="UF1" t="s">
        <v>542</v>
      </c>
      <c r="UG1" t="s">
        <v>543</v>
      </c>
      <c r="UH1" t="s">
        <v>544</v>
      </c>
      <c r="UI1" t="s">
        <v>545</v>
      </c>
      <c r="UJ1" t="s">
        <v>546</v>
      </c>
      <c r="UK1" t="s">
        <v>547</v>
      </c>
      <c r="UL1" t="s">
        <v>548</v>
      </c>
      <c r="UM1" t="s">
        <v>549</v>
      </c>
      <c r="UN1" t="s">
        <v>550</v>
      </c>
      <c r="UO1" t="s">
        <v>551</v>
      </c>
      <c r="UP1" t="s">
        <v>552</v>
      </c>
      <c r="UQ1" t="s">
        <v>553</v>
      </c>
      <c r="UR1" t="s">
        <v>554</v>
      </c>
      <c r="US1" t="s">
        <v>555</v>
      </c>
      <c r="UT1" t="s">
        <v>556</v>
      </c>
      <c r="UU1" t="s">
        <v>557</v>
      </c>
      <c r="UV1" t="s">
        <v>558</v>
      </c>
      <c r="UW1" t="s">
        <v>559</v>
      </c>
      <c r="UX1" t="s">
        <v>560</v>
      </c>
      <c r="UY1" t="s">
        <v>561</v>
      </c>
      <c r="UZ1" t="s">
        <v>562</v>
      </c>
      <c r="VA1" t="s">
        <v>563</v>
      </c>
      <c r="VB1" t="s">
        <v>564</v>
      </c>
      <c r="VC1" t="s">
        <v>565</v>
      </c>
      <c r="VD1" t="s">
        <v>566</v>
      </c>
      <c r="VE1" t="s">
        <v>567</v>
      </c>
      <c r="VF1" t="s">
        <v>568</v>
      </c>
      <c r="VG1" t="s">
        <v>569</v>
      </c>
      <c r="VH1" t="s">
        <v>570</v>
      </c>
      <c r="VI1" t="s">
        <v>571</v>
      </c>
      <c r="VJ1" t="s">
        <v>572</v>
      </c>
      <c r="VK1" t="s">
        <v>573</v>
      </c>
      <c r="VL1" t="s">
        <v>574</v>
      </c>
      <c r="VM1" t="s">
        <v>575</v>
      </c>
      <c r="VN1" t="s">
        <v>576</v>
      </c>
      <c r="VO1" t="s">
        <v>577</v>
      </c>
      <c r="VP1" t="s">
        <v>578</v>
      </c>
      <c r="VQ1" t="s">
        <v>579</v>
      </c>
      <c r="VR1" t="s">
        <v>580</v>
      </c>
      <c r="VS1" t="s">
        <v>581</v>
      </c>
      <c r="VT1" t="s">
        <v>582</v>
      </c>
      <c r="VU1" t="s">
        <v>583</v>
      </c>
      <c r="VV1" t="s">
        <v>584</v>
      </c>
      <c r="VW1" t="s">
        <v>585</v>
      </c>
      <c r="VX1" t="s">
        <v>586</v>
      </c>
      <c r="VY1" t="s">
        <v>587</v>
      </c>
      <c r="VZ1" t="s">
        <v>588</v>
      </c>
      <c r="WA1" t="s">
        <v>589</v>
      </c>
      <c r="WB1" t="s">
        <v>590</v>
      </c>
      <c r="WC1" t="s">
        <v>591</v>
      </c>
      <c r="WD1" t="s">
        <v>592</v>
      </c>
      <c r="WE1" t="s">
        <v>593</v>
      </c>
      <c r="WF1" t="s">
        <v>594</v>
      </c>
      <c r="WG1" t="s">
        <v>595</v>
      </c>
      <c r="WH1" t="s">
        <v>596</v>
      </c>
      <c r="WI1" t="s">
        <v>597</v>
      </c>
      <c r="WJ1" t="s">
        <v>598</v>
      </c>
      <c r="WK1" t="s">
        <v>599</v>
      </c>
      <c r="WL1" t="s">
        <v>600</v>
      </c>
      <c r="WM1" t="s">
        <v>601</v>
      </c>
      <c r="WN1" t="s">
        <v>602</v>
      </c>
      <c r="WO1" t="s">
        <v>603</v>
      </c>
      <c r="WP1" t="s">
        <v>604</v>
      </c>
      <c r="WQ1" t="s">
        <v>605</v>
      </c>
      <c r="WR1" t="s">
        <v>606</v>
      </c>
      <c r="WS1" t="s">
        <v>607</v>
      </c>
      <c r="WT1" t="s">
        <v>608</v>
      </c>
      <c r="WU1" t="s">
        <v>609</v>
      </c>
      <c r="WV1" t="s">
        <v>610</v>
      </c>
      <c r="WW1" t="s">
        <v>611</v>
      </c>
      <c r="WX1" t="s">
        <v>612</v>
      </c>
      <c r="WY1" t="s">
        <v>613</v>
      </c>
      <c r="WZ1" t="s">
        <v>614</v>
      </c>
      <c r="XA1" t="s">
        <v>615</v>
      </c>
      <c r="XB1" t="s">
        <v>616</v>
      </c>
      <c r="XC1" t="s">
        <v>617</v>
      </c>
      <c r="XD1" t="s">
        <v>618</v>
      </c>
      <c r="XE1" t="s">
        <v>619</v>
      </c>
      <c r="XF1" t="s">
        <v>620</v>
      </c>
      <c r="XG1" t="s">
        <v>621</v>
      </c>
      <c r="XH1" t="s">
        <v>622</v>
      </c>
      <c r="XI1" t="s">
        <v>623</v>
      </c>
      <c r="XJ1" t="s">
        <v>624</v>
      </c>
      <c r="XK1" t="s">
        <v>625</v>
      </c>
      <c r="XL1" t="s">
        <v>626</v>
      </c>
      <c r="XM1" t="s">
        <v>627</v>
      </c>
      <c r="XN1" t="s">
        <v>628</v>
      </c>
      <c r="XO1" t="s">
        <v>629</v>
      </c>
      <c r="XP1" t="s">
        <v>630</v>
      </c>
      <c r="XQ1" t="s">
        <v>631</v>
      </c>
      <c r="XR1" t="s">
        <v>632</v>
      </c>
      <c r="XS1" t="s">
        <v>633</v>
      </c>
      <c r="XT1" t="s">
        <v>634</v>
      </c>
      <c r="XU1" t="s">
        <v>635</v>
      </c>
      <c r="XV1" t="s">
        <v>636</v>
      </c>
      <c r="XW1" t="s">
        <v>637</v>
      </c>
      <c r="XX1" t="s">
        <v>638</v>
      </c>
      <c r="XY1" t="s">
        <v>639</v>
      </c>
      <c r="XZ1" t="s">
        <v>640</v>
      </c>
      <c r="YA1" t="s">
        <v>641</v>
      </c>
      <c r="YB1" t="s">
        <v>642</v>
      </c>
      <c r="YC1" t="s">
        <v>643</v>
      </c>
      <c r="YD1" t="s">
        <v>644</v>
      </c>
      <c r="YE1" t="s">
        <v>645</v>
      </c>
      <c r="YF1" t="s">
        <v>646</v>
      </c>
      <c r="YG1" t="s">
        <v>647</v>
      </c>
      <c r="YH1" t="s">
        <v>648</v>
      </c>
      <c r="YI1" t="s">
        <v>649</v>
      </c>
      <c r="YJ1" t="s">
        <v>650</v>
      </c>
      <c r="YK1" t="s">
        <v>651</v>
      </c>
      <c r="YL1" t="s">
        <v>652</v>
      </c>
      <c r="YM1" t="s">
        <v>653</v>
      </c>
      <c r="YN1" t="s">
        <v>654</v>
      </c>
      <c r="YO1" t="s">
        <v>655</v>
      </c>
      <c r="YP1" t="s">
        <v>656</v>
      </c>
      <c r="YQ1" t="s">
        <v>657</v>
      </c>
      <c r="YR1" t="s">
        <v>658</v>
      </c>
      <c r="YS1" t="s">
        <v>659</v>
      </c>
      <c r="YT1" t="s">
        <v>660</v>
      </c>
      <c r="YU1" t="s">
        <v>661</v>
      </c>
      <c r="YV1" t="s">
        <v>662</v>
      </c>
      <c r="YW1" t="s">
        <v>663</v>
      </c>
      <c r="YX1" t="s">
        <v>664</v>
      </c>
      <c r="YY1" t="s">
        <v>665</v>
      </c>
      <c r="YZ1" t="s">
        <v>666</v>
      </c>
      <c r="ZA1" t="s">
        <v>667</v>
      </c>
      <c r="ZB1" t="s">
        <v>668</v>
      </c>
      <c r="ZC1" t="s">
        <v>669</v>
      </c>
      <c r="ZD1" t="s">
        <v>670</v>
      </c>
      <c r="ZE1" t="s">
        <v>671</v>
      </c>
      <c r="ZF1" t="s">
        <v>672</v>
      </c>
      <c r="ZG1" t="s">
        <v>673</v>
      </c>
      <c r="ZH1" t="s">
        <v>674</v>
      </c>
      <c r="ZI1" t="s">
        <v>675</v>
      </c>
      <c r="ZJ1" t="s">
        <v>676</v>
      </c>
      <c r="ZK1" t="s">
        <v>677</v>
      </c>
      <c r="ZL1" t="s">
        <v>678</v>
      </c>
      <c r="ZM1" t="s">
        <v>679</v>
      </c>
      <c r="ZN1" t="s">
        <v>680</v>
      </c>
      <c r="ZO1" t="s">
        <v>681</v>
      </c>
      <c r="ZP1" t="s">
        <v>682</v>
      </c>
      <c r="ZQ1" t="s">
        <v>683</v>
      </c>
      <c r="ZR1" t="s">
        <v>684</v>
      </c>
      <c r="ZS1" t="s">
        <v>685</v>
      </c>
      <c r="ZT1" t="s">
        <v>686</v>
      </c>
      <c r="ZU1" t="s">
        <v>687</v>
      </c>
      <c r="ZV1" t="s">
        <v>688</v>
      </c>
      <c r="ZW1" t="s">
        <v>689</v>
      </c>
      <c r="ZX1" t="s">
        <v>690</v>
      </c>
      <c r="ZY1" t="s">
        <v>691</v>
      </c>
      <c r="ZZ1" t="s">
        <v>692</v>
      </c>
      <c r="AAA1" t="s">
        <v>693</v>
      </c>
      <c r="AAB1" t="s">
        <v>694</v>
      </c>
      <c r="AAC1" t="s">
        <v>695</v>
      </c>
      <c r="AAD1" t="s">
        <v>696</v>
      </c>
      <c r="AAE1" t="s">
        <v>697</v>
      </c>
      <c r="AAF1" t="s">
        <v>698</v>
      </c>
      <c r="AAG1" t="s">
        <v>699</v>
      </c>
      <c r="AAH1" t="s">
        <v>700</v>
      </c>
      <c r="AAI1" t="s">
        <v>701</v>
      </c>
      <c r="AAJ1" t="s">
        <v>702</v>
      </c>
      <c r="AAK1" t="s">
        <v>703</v>
      </c>
      <c r="AAL1" t="s">
        <v>704</v>
      </c>
      <c r="AAM1" t="s">
        <v>705</v>
      </c>
      <c r="AAN1" t="s">
        <v>706</v>
      </c>
      <c r="AAO1" t="s">
        <v>707</v>
      </c>
      <c r="AAP1" t="s">
        <v>708</v>
      </c>
      <c r="AAQ1" t="s">
        <v>709</v>
      </c>
      <c r="AAR1" t="s">
        <v>710</v>
      </c>
      <c r="AAS1" t="s">
        <v>711</v>
      </c>
      <c r="AAT1" t="s">
        <v>712</v>
      </c>
      <c r="AAU1" t="s">
        <v>713</v>
      </c>
      <c r="AAV1" t="s">
        <v>714</v>
      </c>
      <c r="AAW1" t="s">
        <v>715</v>
      </c>
      <c r="AAX1" t="s">
        <v>716</v>
      </c>
      <c r="AAY1" t="s">
        <v>717</v>
      </c>
      <c r="AAZ1" t="s">
        <v>718</v>
      </c>
      <c r="ABA1" t="s">
        <v>719</v>
      </c>
      <c r="ABB1" t="s">
        <v>720</v>
      </c>
      <c r="ABC1" t="s">
        <v>721</v>
      </c>
      <c r="ABD1" t="s">
        <v>722</v>
      </c>
      <c r="ABE1" t="s">
        <v>723</v>
      </c>
      <c r="ABF1" t="s">
        <v>724</v>
      </c>
      <c r="ABG1" t="s">
        <v>725</v>
      </c>
      <c r="ABH1" t="s">
        <v>726</v>
      </c>
      <c r="ABI1" t="s">
        <v>727</v>
      </c>
      <c r="ABJ1" t="s">
        <v>728</v>
      </c>
      <c r="ABK1" t="s">
        <v>729</v>
      </c>
      <c r="ABL1" t="s">
        <v>730</v>
      </c>
      <c r="ABM1" t="s">
        <v>731</v>
      </c>
      <c r="ABN1" t="s">
        <v>732</v>
      </c>
      <c r="ABO1" t="s">
        <v>733</v>
      </c>
      <c r="ABP1" t="s">
        <v>734</v>
      </c>
      <c r="ABQ1" t="s">
        <v>735</v>
      </c>
      <c r="ABR1" t="s">
        <v>736</v>
      </c>
      <c r="ABS1" t="s">
        <v>737</v>
      </c>
      <c r="ABT1" t="s">
        <v>738</v>
      </c>
      <c r="ABU1" t="s">
        <v>739</v>
      </c>
      <c r="ABV1" t="s">
        <v>740</v>
      </c>
      <c r="ABW1" t="s">
        <v>741</v>
      </c>
      <c r="ABX1" t="s">
        <v>742</v>
      </c>
      <c r="ABY1" t="s">
        <v>743</v>
      </c>
      <c r="ABZ1" t="s">
        <v>744</v>
      </c>
      <c r="ACA1" t="s">
        <v>745</v>
      </c>
      <c r="ACB1" t="s">
        <v>746</v>
      </c>
      <c r="ACC1" t="s">
        <v>747</v>
      </c>
      <c r="ACD1" t="s">
        <v>748</v>
      </c>
      <c r="ACE1" t="s">
        <v>749</v>
      </c>
      <c r="ACF1" t="s">
        <v>750</v>
      </c>
      <c r="ACG1" t="s">
        <v>751</v>
      </c>
      <c r="ACH1" t="s">
        <v>752</v>
      </c>
      <c r="ACI1" t="s">
        <v>753</v>
      </c>
      <c r="ACJ1" t="s">
        <v>754</v>
      </c>
      <c r="ACK1" t="s">
        <v>755</v>
      </c>
      <c r="ACL1" t="s">
        <v>756</v>
      </c>
      <c r="ACM1" t="s">
        <v>757</v>
      </c>
      <c r="ACN1" t="s">
        <v>758</v>
      </c>
      <c r="ACO1" t="s">
        <v>759</v>
      </c>
      <c r="ACP1" t="s">
        <v>760</v>
      </c>
      <c r="ACQ1" t="s">
        <v>761</v>
      </c>
      <c r="ACR1" t="s">
        <v>762</v>
      </c>
      <c r="ACS1" t="s">
        <v>763</v>
      </c>
      <c r="ACT1" t="s">
        <v>764</v>
      </c>
      <c r="ACU1" t="s">
        <v>765</v>
      </c>
      <c r="ACV1" t="s">
        <v>766</v>
      </c>
      <c r="ACW1" t="s">
        <v>767</v>
      </c>
      <c r="ACX1" t="s">
        <v>768</v>
      </c>
      <c r="ACY1" t="s">
        <v>769</v>
      </c>
      <c r="ACZ1" t="s">
        <v>770</v>
      </c>
      <c r="ADA1" t="s">
        <v>771</v>
      </c>
      <c r="ADB1" t="s">
        <v>772</v>
      </c>
      <c r="ADC1" t="s">
        <v>773</v>
      </c>
      <c r="ADD1" t="s">
        <v>774</v>
      </c>
      <c r="ADE1" t="s">
        <v>775</v>
      </c>
      <c r="ADF1" t="s">
        <v>776</v>
      </c>
      <c r="ADG1" t="s">
        <v>777</v>
      </c>
      <c r="ADH1" t="s">
        <v>778</v>
      </c>
      <c r="ADI1" t="s">
        <v>779</v>
      </c>
      <c r="ADJ1" t="s">
        <v>780</v>
      </c>
      <c r="ADK1" t="s">
        <v>781</v>
      </c>
      <c r="ADL1" t="s">
        <v>782</v>
      </c>
      <c r="ADM1" t="s">
        <v>783</v>
      </c>
      <c r="ADN1" t="s">
        <v>784</v>
      </c>
      <c r="ADO1" t="s">
        <v>785</v>
      </c>
      <c r="ADP1" t="s">
        <v>786</v>
      </c>
      <c r="ADQ1" t="s">
        <v>787</v>
      </c>
      <c r="ADR1" t="s">
        <v>788</v>
      </c>
      <c r="ADS1" t="s">
        <v>789</v>
      </c>
      <c r="ADT1" t="s">
        <v>790</v>
      </c>
      <c r="ADU1" t="s">
        <v>791</v>
      </c>
      <c r="ADV1" t="s">
        <v>792</v>
      </c>
      <c r="ADW1" t="s">
        <v>793</v>
      </c>
      <c r="ADX1" t="s">
        <v>794</v>
      </c>
      <c r="ADY1" t="s">
        <v>795</v>
      </c>
    </row>
    <row r="2" spans="1:805" x14ac:dyDescent="0.25">
      <c r="A2">
        <v>10795</v>
      </c>
      <c r="B2" s="1">
        <v>41639</v>
      </c>
      <c r="C2">
        <v>2013</v>
      </c>
      <c r="D2" t="s">
        <v>798</v>
      </c>
      <c r="E2" t="s">
        <v>799</v>
      </c>
      <c r="F2" s="3">
        <v>4512</v>
      </c>
      <c r="G2" t="s">
        <v>796</v>
      </c>
      <c r="H2">
        <v>910047109</v>
      </c>
      <c r="I2" t="s">
        <v>802</v>
      </c>
      <c r="J2">
        <v>12</v>
      </c>
      <c r="K2">
        <v>2013</v>
      </c>
      <c r="L2" t="s">
        <v>803</v>
      </c>
      <c r="M2" s="2">
        <v>37.83000183</v>
      </c>
      <c r="N2">
        <v>361872</v>
      </c>
      <c r="O2" s="5">
        <f t="shared" ref="O2:O10" si="0">BV2-PP2</f>
        <v>2984</v>
      </c>
      <c r="P2" s="7">
        <f t="shared" ref="P2:P10" si="1">M2*N2</f>
        <v>13689618.42222576</v>
      </c>
      <c r="Q2" s="6">
        <f t="shared" ref="Q2:Q10" si="2">M2/O2</f>
        <v>1.2677614554289545E-2</v>
      </c>
      <c r="R2" s="12">
        <f>(HR2-YZ2)/N2</f>
        <v>3.8687712782420303E-5</v>
      </c>
      <c r="S2" s="11">
        <v>1.5511246332717592E-2</v>
      </c>
      <c r="T2" s="10">
        <v>1.577905999911571E-3</v>
      </c>
      <c r="U2" s="11">
        <v>0.66366564797224747</v>
      </c>
      <c r="V2" s="11">
        <v>2.0630848719153088E-2</v>
      </c>
      <c r="W2" s="11">
        <f t="shared" ref="W2:W10" si="3">AL2/OX2</f>
        <v>0.71875774345420007</v>
      </c>
      <c r="X2" s="18">
        <f>AVERAGE(Y2:AB2)</f>
        <v>-0.55313999999999997</v>
      </c>
      <c r="Y2" s="18">
        <v>-0.56781999999999999</v>
      </c>
      <c r="Z2" s="18">
        <v>-0.57176000000000005</v>
      </c>
      <c r="AA2" s="18">
        <v>-0.56974000000000002</v>
      </c>
      <c r="AB2" s="18">
        <v>-0.50324000000000002</v>
      </c>
      <c r="AD2">
        <v>0</v>
      </c>
      <c r="AF2">
        <v>0</v>
      </c>
      <c r="AG2">
        <v>1380</v>
      </c>
      <c r="AH2">
        <v>1380</v>
      </c>
      <c r="AI2">
        <v>608</v>
      </c>
      <c r="AJ2">
        <v>1380</v>
      </c>
      <c r="AL2">
        <v>8702</v>
      </c>
      <c r="AQ2">
        <v>0</v>
      </c>
      <c r="AR2">
        <v>142</v>
      </c>
      <c r="AV2">
        <v>1104</v>
      </c>
      <c r="AW2">
        <v>24</v>
      </c>
      <c r="AX2">
        <v>0</v>
      </c>
      <c r="AY2">
        <v>584</v>
      </c>
      <c r="AZ2">
        <v>0</v>
      </c>
      <c r="BA2">
        <v>1104</v>
      </c>
      <c r="BB2">
        <v>-463</v>
      </c>
      <c r="BC2">
        <v>1104</v>
      </c>
      <c r="BD2">
        <v>2087</v>
      </c>
      <c r="BE2">
        <v>-265</v>
      </c>
      <c r="BI2">
        <v>-133.25</v>
      </c>
      <c r="BJ2">
        <v>0</v>
      </c>
      <c r="BK2">
        <v>-0.34</v>
      </c>
      <c r="BL2">
        <v>-0.38</v>
      </c>
      <c r="BN2">
        <v>-205</v>
      </c>
      <c r="BV2">
        <v>36812</v>
      </c>
      <c r="CJ2">
        <v>8.2365999999999904</v>
      </c>
      <c r="CM2">
        <v>7425</v>
      </c>
      <c r="CN2">
        <v>2164</v>
      </c>
      <c r="CO2">
        <v>2164</v>
      </c>
      <c r="CT2">
        <v>2984</v>
      </c>
      <c r="CU2">
        <v>2984</v>
      </c>
      <c r="CV2">
        <v>-5975</v>
      </c>
      <c r="DE2">
        <v>3220</v>
      </c>
      <c r="DF2">
        <v>5152</v>
      </c>
      <c r="DG2">
        <v>-1550</v>
      </c>
      <c r="DI2">
        <v>571</v>
      </c>
      <c r="DJ2">
        <v>0</v>
      </c>
      <c r="DK2">
        <v>28</v>
      </c>
      <c r="DL2">
        <v>0</v>
      </c>
      <c r="DM2">
        <v>1626</v>
      </c>
      <c r="DN2">
        <v>0</v>
      </c>
      <c r="DO2">
        <v>2225</v>
      </c>
      <c r="DP2">
        <v>100</v>
      </c>
      <c r="DQ2">
        <v>100</v>
      </c>
      <c r="DR2">
        <v>100</v>
      </c>
      <c r="DS2">
        <v>100</v>
      </c>
      <c r="EE2">
        <v>29626</v>
      </c>
      <c r="EM2">
        <v>4</v>
      </c>
      <c r="EN2">
        <v>0.01</v>
      </c>
      <c r="EO2">
        <v>-2</v>
      </c>
      <c r="EQ2">
        <v>0</v>
      </c>
      <c r="ER2">
        <v>870</v>
      </c>
      <c r="ES2">
        <v>0</v>
      </c>
      <c r="ET2">
        <v>738</v>
      </c>
      <c r="EU2">
        <v>12305</v>
      </c>
      <c r="EV2">
        <v>334</v>
      </c>
      <c r="EW2">
        <v>404</v>
      </c>
      <c r="EX2">
        <v>738</v>
      </c>
      <c r="EY2">
        <v>0</v>
      </c>
      <c r="EZ2">
        <v>1485</v>
      </c>
      <c r="FA2">
        <v>2172</v>
      </c>
      <c r="FB2">
        <v>1151</v>
      </c>
      <c r="FC2">
        <v>714</v>
      </c>
      <c r="FD2">
        <v>1235</v>
      </c>
      <c r="FI2">
        <v>26</v>
      </c>
      <c r="FJ2">
        <v>595</v>
      </c>
      <c r="FK2">
        <v>1485</v>
      </c>
      <c r="FM2">
        <v>1423</v>
      </c>
      <c r="FN2">
        <v>996</v>
      </c>
      <c r="FO2">
        <v>2136</v>
      </c>
      <c r="FP2">
        <v>2319</v>
      </c>
      <c r="FR2">
        <v>10924</v>
      </c>
      <c r="FS2">
        <v>10085</v>
      </c>
      <c r="FT2">
        <v>9974</v>
      </c>
      <c r="FU2">
        <v>0</v>
      </c>
      <c r="FV2">
        <v>0</v>
      </c>
      <c r="FW2">
        <v>1689</v>
      </c>
      <c r="GF2">
        <v>6929</v>
      </c>
      <c r="GG2">
        <v>1762</v>
      </c>
      <c r="GP2">
        <v>6929</v>
      </c>
      <c r="GS2">
        <v>5774</v>
      </c>
      <c r="GU2">
        <v>3873</v>
      </c>
      <c r="GV2">
        <v>0</v>
      </c>
      <c r="HA2">
        <v>-169</v>
      </c>
      <c r="HB2">
        <v>0</v>
      </c>
      <c r="HC2">
        <v>0</v>
      </c>
      <c r="HE2">
        <v>0</v>
      </c>
      <c r="HF2">
        <v>0</v>
      </c>
      <c r="HM2">
        <v>0</v>
      </c>
      <c r="HN2">
        <v>2072</v>
      </c>
      <c r="HO2">
        <v>1051</v>
      </c>
      <c r="HP2">
        <v>614</v>
      </c>
      <c r="HQ2">
        <v>1135</v>
      </c>
      <c r="HS2">
        <v>1769</v>
      </c>
      <c r="HT2">
        <v>3458</v>
      </c>
      <c r="HW2">
        <v>1.53</v>
      </c>
      <c r="HX2" s="3">
        <v>1.53</v>
      </c>
      <c r="HY2" s="3">
        <v>1.64</v>
      </c>
      <c r="HZ2" s="3">
        <v>1.64</v>
      </c>
      <c r="IA2">
        <v>0</v>
      </c>
      <c r="IC2">
        <v>0</v>
      </c>
      <c r="ID2">
        <v>0</v>
      </c>
      <c r="IE2">
        <v>0</v>
      </c>
      <c r="IF2">
        <v>0</v>
      </c>
      <c r="IG2">
        <v>0</v>
      </c>
      <c r="II2">
        <v>0</v>
      </c>
      <c r="IR2">
        <v>-29</v>
      </c>
      <c r="IX2">
        <v>-102</v>
      </c>
      <c r="IY2">
        <v>-972</v>
      </c>
      <c r="IZ2">
        <v>-5</v>
      </c>
      <c r="JA2">
        <v>-5</v>
      </c>
      <c r="JH2">
        <v>4523</v>
      </c>
      <c r="JJ2">
        <v>-0.65</v>
      </c>
      <c r="JK2">
        <v>0</v>
      </c>
      <c r="JL2">
        <v>0</v>
      </c>
      <c r="JM2">
        <v>-1</v>
      </c>
      <c r="JO2">
        <v>1.95</v>
      </c>
      <c r="JP2">
        <v>1.95</v>
      </c>
      <c r="JQ2">
        <v>0.01</v>
      </c>
      <c r="JR2">
        <v>0.01</v>
      </c>
      <c r="JS2">
        <v>3</v>
      </c>
      <c r="JT2">
        <v>0.01</v>
      </c>
      <c r="JU2">
        <v>0.01</v>
      </c>
      <c r="JV2">
        <v>3</v>
      </c>
      <c r="JX2">
        <v>8653</v>
      </c>
      <c r="KE2">
        <v>5</v>
      </c>
      <c r="LA2">
        <v>571</v>
      </c>
      <c r="LB2">
        <v>569</v>
      </c>
      <c r="LD2">
        <v>571</v>
      </c>
      <c r="LE2">
        <v>571</v>
      </c>
      <c r="LG2">
        <v>13908</v>
      </c>
      <c r="LM2">
        <v>21</v>
      </c>
      <c r="LQ2">
        <v>8959</v>
      </c>
      <c r="LR2">
        <v>4436</v>
      </c>
      <c r="LS2">
        <v>49</v>
      </c>
      <c r="LT2">
        <v>752</v>
      </c>
      <c r="MC2">
        <v>667</v>
      </c>
      <c r="NW2">
        <v>0</v>
      </c>
      <c r="NY2">
        <v>0</v>
      </c>
      <c r="NZ2">
        <v>110</v>
      </c>
      <c r="OA2">
        <v>0</v>
      </c>
      <c r="OB2">
        <v>0</v>
      </c>
      <c r="OC2">
        <v>120</v>
      </c>
      <c r="OF2">
        <v>-2022</v>
      </c>
      <c r="OH2">
        <v>1932</v>
      </c>
      <c r="OT2">
        <v>8535</v>
      </c>
      <c r="OU2">
        <v>6839</v>
      </c>
      <c r="OW2">
        <v>1065</v>
      </c>
      <c r="OX2">
        <v>12107</v>
      </c>
      <c r="PB2">
        <v>0</v>
      </c>
      <c r="PJ2">
        <v>9135</v>
      </c>
      <c r="PK2">
        <v>5262</v>
      </c>
      <c r="PN2">
        <v>36812</v>
      </c>
      <c r="PP2">
        <v>33828</v>
      </c>
      <c r="PQ2">
        <v>0</v>
      </c>
      <c r="PR2">
        <v>0</v>
      </c>
      <c r="PS2">
        <v>2793</v>
      </c>
      <c r="PT2">
        <v>2368</v>
      </c>
      <c r="PU2">
        <v>2014</v>
      </c>
      <c r="PV2">
        <v>1884</v>
      </c>
      <c r="PW2">
        <v>1496</v>
      </c>
      <c r="PX2">
        <v>10555</v>
      </c>
      <c r="PY2">
        <v>7821</v>
      </c>
      <c r="PZ2">
        <v>0</v>
      </c>
      <c r="QF2">
        <v>571</v>
      </c>
      <c r="QG2">
        <v>569</v>
      </c>
      <c r="QO2">
        <v>73</v>
      </c>
      <c r="QP2">
        <v>52</v>
      </c>
      <c r="QQ2">
        <v>0</v>
      </c>
      <c r="QY2">
        <v>1444</v>
      </c>
      <c r="RA2">
        <v>1769</v>
      </c>
      <c r="RB2">
        <v>3458</v>
      </c>
      <c r="RC2">
        <v>3.11</v>
      </c>
      <c r="RJ2">
        <v>2.84</v>
      </c>
      <c r="RK2">
        <v>27.49</v>
      </c>
      <c r="RL2">
        <v>16.28</v>
      </c>
      <c r="RM2">
        <v>31.63</v>
      </c>
      <c r="RO2">
        <v>32</v>
      </c>
      <c r="RX2">
        <v>539</v>
      </c>
      <c r="SC2">
        <v>44.2</v>
      </c>
      <c r="SD2">
        <v>0.11</v>
      </c>
      <c r="SE2">
        <v>0.13</v>
      </c>
      <c r="SF2">
        <v>0</v>
      </c>
      <c r="SG2">
        <v>0</v>
      </c>
      <c r="SH2">
        <v>0</v>
      </c>
      <c r="SI2">
        <v>0</v>
      </c>
      <c r="SJ2">
        <v>44.2</v>
      </c>
      <c r="SK2">
        <v>0.11</v>
      </c>
      <c r="SL2">
        <v>0.13</v>
      </c>
      <c r="SM2">
        <v>68</v>
      </c>
      <c r="SR2">
        <v>24976</v>
      </c>
      <c r="SZ2">
        <v>18047</v>
      </c>
      <c r="TB2">
        <v>24976</v>
      </c>
      <c r="TJ2">
        <v>0.65</v>
      </c>
      <c r="TK2">
        <v>0</v>
      </c>
      <c r="TL2">
        <v>0</v>
      </c>
      <c r="TP2">
        <v>3</v>
      </c>
      <c r="TT2">
        <v>0</v>
      </c>
      <c r="TU2">
        <v>0</v>
      </c>
      <c r="TV2">
        <v>0</v>
      </c>
      <c r="TW2">
        <v>0</v>
      </c>
      <c r="TX2">
        <v>0</v>
      </c>
      <c r="TY2">
        <v>0</v>
      </c>
      <c r="UQ2">
        <v>0</v>
      </c>
      <c r="UR2">
        <v>0</v>
      </c>
      <c r="US2">
        <v>0</v>
      </c>
      <c r="UT2">
        <v>0</v>
      </c>
      <c r="UV2">
        <v>-4407</v>
      </c>
      <c r="UW2">
        <v>0</v>
      </c>
      <c r="UX2">
        <v>608</v>
      </c>
      <c r="UY2">
        <v>-142</v>
      </c>
      <c r="UZ2">
        <v>0</v>
      </c>
      <c r="VA2">
        <v>13</v>
      </c>
      <c r="VB2">
        <v>1503</v>
      </c>
      <c r="VC2">
        <v>0</v>
      </c>
      <c r="VD2">
        <v>1503</v>
      </c>
      <c r="VG2">
        <v>-5015</v>
      </c>
      <c r="VI2">
        <v>38279</v>
      </c>
      <c r="WM2">
        <v>38279</v>
      </c>
      <c r="WS2">
        <v>2984</v>
      </c>
      <c r="WT2">
        <v>0</v>
      </c>
      <c r="WY2">
        <v>0</v>
      </c>
      <c r="XC2">
        <v>-520</v>
      </c>
      <c r="XD2">
        <v>-0.47</v>
      </c>
      <c r="XE2">
        <v>-0.53</v>
      </c>
      <c r="XF2">
        <v>-185.25</v>
      </c>
      <c r="XG2">
        <v>-285</v>
      </c>
      <c r="XH2">
        <v>152</v>
      </c>
      <c r="XI2">
        <v>0</v>
      </c>
      <c r="XN2">
        <v>29</v>
      </c>
      <c r="XQ2">
        <v>100</v>
      </c>
      <c r="YF2">
        <v>10900</v>
      </c>
      <c r="YK2">
        <v>38</v>
      </c>
      <c r="YL2">
        <v>38</v>
      </c>
      <c r="YN2">
        <v>0</v>
      </c>
      <c r="YO2">
        <v>0</v>
      </c>
      <c r="YP2">
        <v>0</v>
      </c>
      <c r="YQ2">
        <v>0</v>
      </c>
      <c r="YS2">
        <v>1662</v>
      </c>
      <c r="YT2">
        <v>0</v>
      </c>
      <c r="YU2">
        <v>675</v>
      </c>
      <c r="YV2">
        <v>0</v>
      </c>
      <c r="YW2">
        <v>-14</v>
      </c>
      <c r="YZ2">
        <v>-14</v>
      </c>
      <c r="ZA2">
        <v>1662</v>
      </c>
      <c r="ZG2">
        <v>-987</v>
      </c>
      <c r="ZH2">
        <v>3943</v>
      </c>
      <c r="ZI2">
        <v>4930</v>
      </c>
      <c r="ZJ2">
        <v>0</v>
      </c>
      <c r="ZK2">
        <v>0</v>
      </c>
      <c r="ZL2">
        <v>0</v>
      </c>
      <c r="ZM2">
        <v>-20</v>
      </c>
      <c r="ZN2">
        <v>0</v>
      </c>
      <c r="ZP2">
        <v>-32</v>
      </c>
      <c r="ZR2">
        <v>0</v>
      </c>
      <c r="ABU2">
        <v>-3405</v>
      </c>
      <c r="ABX2">
        <v>-20.8</v>
      </c>
      <c r="ABY2">
        <v>-0.05</v>
      </c>
      <c r="ABZ2">
        <v>-0.06</v>
      </c>
      <c r="ACA2">
        <v>-32</v>
      </c>
      <c r="ACB2">
        <v>1696</v>
      </c>
      <c r="ACC2">
        <v>178</v>
      </c>
      <c r="ACL2">
        <v>0</v>
      </c>
      <c r="ACM2">
        <v>0</v>
      </c>
      <c r="ACN2">
        <v>0</v>
      </c>
      <c r="ACS2">
        <v>783</v>
      </c>
      <c r="ACU2">
        <v>0</v>
      </c>
      <c r="ACX2">
        <v>8625</v>
      </c>
      <c r="ADE2">
        <v>34821</v>
      </c>
      <c r="ADG2">
        <v>0</v>
      </c>
      <c r="ADH2">
        <v>0</v>
      </c>
      <c r="ADK2">
        <v>660</v>
      </c>
      <c r="ADM2">
        <v>2236</v>
      </c>
      <c r="ADO2">
        <v>5195</v>
      </c>
    </row>
    <row r="3" spans="1:805" x14ac:dyDescent="0.25">
      <c r="A3">
        <v>10795</v>
      </c>
      <c r="B3" s="1">
        <v>42004</v>
      </c>
      <c r="C3">
        <v>2014</v>
      </c>
      <c r="D3" t="s">
        <v>798</v>
      </c>
      <c r="E3" t="s">
        <v>799</v>
      </c>
      <c r="F3" s="3">
        <v>4512</v>
      </c>
      <c r="G3" t="s">
        <v>796</v>
      </c>
      <c r="H3">
        <v>910047109</v>
      </c>
      <c r="I3" t="s">
        <v>802</v>
      </c>
      <c r="J3">
        <v>12</v>
      </c>
      <c r="K3">
        <v>2014</v>
      </c>
      <c r="L3" t="s">
        <v>804</v>
      </c>
      <c r="M3" s="2">
        <v>66.88999939</v>
      </c>
      <c r="N3">
        <v>369071</v>
      </c>
      <c r="O3" s="5">
        <f t="shared" si="0"/>
        <v>2396</v>
      </c>
      <c r="P3" s="7">
        <f t="shared" si="1"/>
        <v>24687158.96486669</v>
      </c>
      <c r="Q3" s="6">
        <f t="shared" si="2"/>
        <v>2.7917362015859766E-2</v>
      </c>
      <c r="R3" s="12">
        <f>(HR3-YZ3)/N3</f>
        <v>-3.5223574867708379E-5</v>
      </c>
      <c r="S3" s="11">
        <v>3.0305464085883329E-2</v>
      </c>
      <c r="T3" s="10">
        <v>3.0671605192496838E-3</v>
      </c>
      <c r="U3" s="11">
        <v>0.59737767828589705</v>
      </c>
      <c r="V3" s="11">
        <v>4.1637547357192779E-2</v>
      </c>
      <c r="W3" s="11">
        <f t="shared" si="3"/>
        <v>0.65062360089542692</v>
      </c>
      <c r="X3" s="18">
        <f>AVERAGE(Y3:AB3)</f>
        <v>-0.55968499999999999</v>
      </c>
      <c r="Y3" s="18">
        <v>-0.55203999999999998</v>
      </c>
      <c r="Z3" s="18">
        <v>-0.56521999999999994</v>
      </c>
      <c r="AA3" s="18">
        <v>-0.55203999999999998</v>
      </c>
      <c r="AB3" s="18">
        <v>-0.56943999999999995</v>
      </c>
      <c r="AD3">
        <v>0</v>
      </c>
      <c r="AF3">
        <v>0</v>
      </c>
      <c r="AG3">
        <v>1898</v>
      </c>
      <c r="AH3">
        <v>1898</v>
      </c>
      <c r="AI3">
        <v>-1079</v>
      </c>
      <c r="AJ3">
        <v>1898</v>
      </c>
      <c r="AL3">
        <v>8138</v>
      </c>
      <c r="AQ3">
        <v>0</v>
      </c>
      <c r="AR3">
        <v>128</v>
      </c>
      <c r="AV3">
        <v>941</v>
      </c>
      <c r="AW3">
        <v>-486</v>
      </c>
      <c r="AX3">
        <v>0</v>
      </c>
      <c r="AY3">
        <v>-587</v>
      </c>
      <c r="AZ3">
        <v>0</v>
      </c>
      <c r="BA3">
        <v>941</v>
      </c>
      <c r="BB3">
        <v>-205</v>
      </c>
      <c r="BC3">
        <v>941</v>
      </c>
      <c r="BD3">
        <v>1882</v>
      </c>
      <c r="BE3">
        <v>-251</v>
      </c>
      <c r="BI3">
        <v>-62.4</v>
      </c>
      <c r="BJ3">
        <v>0</v>
      </c>
      <c r="BK3">
        <v>-0.16</v>
      </c>
      <c r="BL3">
        <v>-0.17</v>
      </c>
      <c r="BN3">
        <v>-96</v>
      </c>
      <c r="BV3">
        <v>37353</v>
      </c>
      <c r="CJ3">
        <v>6.3974000000000002</v>
      </c>
      <c r="CM3">
        <v>7721</v>
      </c>
      <c r="CN3">
        <v>2005</v>
      </c>
      <c r="CO3">
        <v>2005</v>
      </c>
      <c r="CT3">
        <v>2396</v>
      </c>
      <c r="CU3">
        <v>2396</v>
      </c>
      <c r="CV3">
        <v>-6411</v>
      </c>
      <c r="DE3">
        <v>2002</v>
      </c>
      <c r="DF3">
        <v>4428</v>
      </c>
      <c r="DG3">
        <v>-1218</v>
      </c>
      <c r="DI3">
        <v>1132</v>
      </c>
      <c r="DJ3">
        <v>0</v>
      </c>
      <c r="DK3">
        <v>-510</v>
      </c>
      <c r="DL3">
        <v>0</v>
      </c>
      <c r="DM3">
        <v>-1171</v>
      </c>
      <c r="DN3">
        <v>-6</v>
      </c>
      <c r="DO3">
        <v>-555</v>
      </c>
      <c r="DP3">
        <v>102</v>
      </c>
      <c r="DQ3">
        <v>83</v>
      </c>
      <c r="DR3">
        <v>81</v>
      </c>
      <c r="DS3">
        <v>20</v>
      </c>
      <c r="EE3">
        <v>29263</v>
      </c>
      <c r="EM3">
        <v>4</v>
      </c>
      <c r="EN3">
        <v>0.01</v>
      </c>
      <c r="EO3">
        <v>0</v>
      </c>
      <c r="EQ3">
        <v>0</v>
      </c>
      <c r="ER3">
        <v>681</v>
      </c>
      <c r="ES3">
        <v>0</v>
      </c>
      <c r="ET3">
        <v>202</v>
      </c>
      <c r="EU3">
        <v>12115</v>
      </c>
      <c r="EV3">
        <v>202</v>
      </c>
      <c r="EW3">
        <v>0</v>
      </c>
      <c r="EX3">
        <v>202</v>
      </c>
      <c r="EY3">
        <v>0</v>
      </c>
      <c r="EZ3">
        <v>1423</v>
      </c>
      <c r="FA3">
        <v>1297</v>
      </c>
      <c r="FB3">
        <v>838</v>
      </c>
      <c r="FC3">
        <v>1350</v>
      </c>
      <c r="FD3">
        <v>1741</v>
      </c>
      <c r="FI3">
        <v>11</v>
      </c>
      <c r="FJ3">
        <v>1143</v>
      </c>
      <c r="FK3">
        <v>1423</v>
      </c>
      <c r="FM3">
        <v>1432</v>
      </c>
      <c r="FN3">
        <v>1484</v>
      </c>
      <c r="FO3">
        <v>2534</v>
      </c>
      <c r="FP3">
        <v>2630</v>
      </c>
      <c r="FR3">
        <v>10692</v>
      </c>
      <c r="FS3">
        <v>10569</v>
      </c>
      <c r="FT3">
        <v>9847</v>
      </c>
      <c r="FU3">
        <v>0</v>
      </c>
      <c r="FV3">
        <v>0</v>
      </c>
      <c r="FW3">
        <v>1679</v>
      </c>
      <c r="GF3">
        <v>7965</v>
      </c>
      <c r="GG3">
        <v>1679</v>
      </c>
      <c r="GP3">
        <v>7965</v>
      </c>
      <c r="GS3">
        <v>5759</v>
      </c>
      <c r="GU3">
        <v>4096</v>
      </c>
      <c r="GV3">
        <v>0</v>
      </c>
      <c r="GW3">
        <v>-41.6</v>
      </c>
      <c r="GX3">
        <v>-0.11</v>
      </c>
      <c r="GY3">
        <v>-0.11</v>
      </c>
      <c r="GZ3">
        <v>-64</v>
      </c>
      <c r="HA3">
        <v>-99</v>
      </c>
      <c r="HB3">
        <v>0</v>
      </c>
      <c r="HC3">
        <v>0</v>
      </c>
      <c r="HE3">
        <v>0</v>
      </c>
      <c r="HF3">
        <v>0</v>
      </c>
      <c r="HM3">
        <v>0</v>
      </c>
      <c r="HN3">
        <v>1195</v>
      </c>
      <c r="HO3">
        <v>755</v>
      </c>
      <c r="HP3">
        <v>1269</v>
      </c>
      <c r="HQ3">
        <v>1721</v>
      </c>
      <c r="HS3">
        <v>2816</v>
      </c>
      <c r="HT3">
        <v>4495</v>
      </c>
      <c r="HW3">
        <v>2.93</v>
      </c>
      <c r="HX3" s="3">
        <v>2.93</v>
      </c>
      <c r="HY3" s="3">
        <v>3.05</v>
      </c>
      <c r="HZ3" s="3">
        <v>3.05</v>
      </c>
      <c r="IA3">
        <v>0</v>
      </c>
      <c r="IC3">
        <v>0</v>
      </c>
      <c r="ID3">
        <v>0</v>
      </c>
      <c r="IE3">
        <v>0</v>
      </c>
      <c r="IF3">
        <v>0</v>
      </c>
      <c r="IG3">
        <v>0</v>
      </c>
      <c r="II3">
        <v>0</v>
      </c>
      <c r="IR3">
        <v>-41</v>
      </c>
      <c r="IX3">
        <v>-146</v>
      </c>
      <c r="IY3">
        <v>-1596</v>
      </c>
      <c r="IZ3">
        <v>57</v>
      </c>
      <c r="JA3">
        <v>57</v>
      </c>
      <c r="JH3">
        <v>4523</v>
      </c>
      <c r="JJ3">
        <v>-10</v>
      </c>
      <c r="JK3">
        <v>-0.03</v>
      </c>
      <c r="JL3">
        <v>-0.03</v>
      </c>
      <c r="JM3">
        <v>-16</v>
      </c>
      <c r="JX3">
        <v>9638</v>
      </c>
      <c r="KE3">
        <v>-3</v>
      </c>
      <c r="LA3">
        <v>1132</v>
      </c>
      <c r="LB3">
        <v>1132</v>
      </c>
      <c r="LD3">
        <v>1132</v>
      </c>
      <c r="LE3">
        <v>1132</v>
      </c>
      <c r="LG3">
        <v>13088</v>
      </c>
      <c r="LM3">
        <v>22</v>
      </c>
      <c r="LQ3">
        <v>8807</v>
      </c>
      <c r="LR3">
        <v>4284</v>
      </c>
      <c r="LS3">
        <v>52</v>
      </c>
      <c r="LT3">
        <v>748</v>
      </c>
      <c r="MC3">
        <v>666</v>
      </c>
      <c r="NW3">
        <v>0</v>
      </c>
      <c r="NY3">
        <v>0</v>
      </c>
      <c r="NZ3">
        <v>112</v>
      </c>
      <c r="OA3">
        <v>0</v>
      </c>
      <c r="OB3">
        <v>0</v>
      </c>
      <c r="OC3">
        <v>1041</v>
      </c>
      <c r="OF3">
        <v>-2256</v>
      </c>
      <c r="OH3">
        <v>2426</v>
      </c>
      <c r="OT3">
        <v>9203</v>
      </c>
      <c r="OU3">
        <v>7385</v>
      </c>
      <c r="OW3">
        <v>1626</v>
      </c>
      <c r="OX3">
        <v>12508</v>
      </c>
      <c r="PB3">
        <v>0</v>
      </c>
      <c r="PJ3">
        <v>10166</v>
      </c>
      <c r="PK3">
        <v>6070</v>
      </c>
      <c r="PN3">
        <v>37353</v>
      </c>
      <c r="PP3">
        <v>34957</v>
      </c>
      <c r="PQ3">
        <v>0</v>
      </c>
      <c r="PR3">
        <v>0</v>
      </c>
      <c r="PS3">
        <v>2729</v>
      </c>
      <c r="PT3">
        <v>2370</v>
      </c>
      <c r="PU3">
        <v>2236</v>
      </c>
      <c r="PV3">
        <v>1750</v>
      </c>
      <c r="PW3">
        <v>1448</v>
      </c>
      <c r="PX3">
        <v>10533</v>
      </c>
      <c r="PY3">
        <v>9829</v>
      </c>
      <c r="PZ3">
        <v>-6</v>
      </c>
      <c r="QF3">
        <v>1132</v>
      </c>
      <c r="QG3">
        <v>1132</v>
      </c>
      <c r="QO3">
        <v>-436</v>
      </c>
      <c r="QP3">
        <v>-458</v>
      </c>
      <c r="QQ3">
        <v>0</v>
      </c>
      <c r="QY3">
        <v>2634</v>
      </c>
      <c r="RA3">
        <v>2816</v>
      </c>
      <c r="RB3">
        <v>4495</v>
      </c>
      <c r="RC3">
        <v>4.42</v>
      </c>
      <c r="RJ3">
        <v>4.22</v>
      </c>
      <c r="RM3">
        <v>29.73</v>
      </c>
      <c r="RO3">
        <v>29.73</v>
      </c>
      <c r="RX3">
        <v>1128</v>
      </c>
      <c r="SC3">
        <v>-10.4</v>
      </c>
      <c r="SD3">
        <v>-0.03</v>
      </c>
      <c r="SE3">
        <v>-0.03</v>
      </c>
      <c r="SF3">
        <v>-32.5</v>
      </c>
      <c r="SG3">
        <v>-0.08</v>
      </c>
      <c r="SH3">
        <v>-0.09</v>
      </c>
      <c r="SI3">
        <v>-50</v>
      </c>
      <c r="SJ3">
        <v>22.1</v>
      </c>
      <c r="SK3">
        <v>0.06</v>
      </c>
      <c r="SL3">
        <v>0.06</v>
      </c>
      <c r="SM3">
        <v>34</v>
      </c>
      <c r="SR3">
        <v>27432</v>
      </c>
      <c r="SZ3">
        <v>19467</v>
      </c>
      <c r="TB3">
        <v>27432</v>
      </c>
      <c r="TJ3">
        <v>-51.35</v>
      </c>
      <c r="TK3">
        <v>-0.13</v>
      </c>
      <c r="TL3">
        <v>-0.14000000000000001</v>
      </c>
      <c r="TP3">
        <v>312</v>
      </c>
      <c r="TT3">
        <v>0</v>
      </c>
      <c r="TU3">
        <v>0</v>
      </c>
      <c r="TV3">
        <v>0</v>
      </c>
      <c r="TW3">
        <v>0</v>
      </c>
      <c r="TX3">
        <v>0</v>
      </c>
      <c r="TY3">
        <v>0</v>
      </c>
      <c r="UL3">
        <v>-129.35</v>
      </c>
      <c r="UM3">
        <v>-0.33</v>
      </c>
      <c r="UN3">
        <v>-0.35</v>
      </c>
      <c r="UP3">
        <v>-199</v>
      </c>
      <c r="UQ3">
        <v>0</v>
      </c>
      <c r="UR3">
        <v>0</v>
      </c>
      <c r="US3">
        <v>0</v>
      </c>
      <c r="UT3">
        <v>0</v>
      </c>
      <c r="UV3">
        <v>-4962</v>
      </c>
      <c r="UW3">
        <v>0</v>
      </c>
      <c r="UX3">
        <v>-1073</v>
      </c>
      <c r="UY3">
        <v>209</v>
      </c>
      <c r="UZ3">
        <v>0</v>
      </c>
      <c r="VA3">
        <v>22</v>
      </c>
      <c r="VB3">
        <v>1146</v>
      </c>
      <c r="VC3">
        <v>0</v>
      </c>
      <c r="VD3">
        <v>1146</v>
      </c>
      <c r="VG3">
        <v>-3883</v>
      </c>
      <c r="VI3">
        <v>38901</v>
      </c>
      <c r="WM3">
        <v>38901</v>
      </c>
      <c r="WS3">
        <v>2396</v>
      </c>
      <c r="WT3">
        <v>0</v>
      </c>
      <c r="WY3">
        <v>584</v>
      </c>
      <c r="XC3">
        <v>-517</v>
      </c>
      <c r="XD3">
        <v>-0.24</v>
      </c>
      <c r="XE3">
        <v>-0.25</v>
      </c>
      <c r="XF3">
        <v>-92.3</v>
      </c>
      <c r="XG3">
        <v>-142</v>
      </c>
      <c r="XH3">
        <v>94</v>
      </c>
      <c r="XI3">
        <v>0</v>
      </c>
      <c r="XN3">
        <v>60</v>
      </c>
      <c r="XQ3">
        <v>114</v>
      </c>
      <c r="YF3">
        <v>9600</v>
      </c>
      <c r="YK3">
        <v>367</v>
      </c>
      <c r="YL3">
        <v>367</v>
      </c>
      <c r="YN3">
        <v>0</v>
      </c>
      <c r="YO3">
        <v>0</v>
      </c>
      <c r="YP3">
        <v>0</v>
      </c>
      <c r="YQ3">
        <v>0</v>
      </c>
      <c r="YS3">
        <v>1591</v>
      </c>
      <c r="YT3">
        <v>0</v>
      </c>
      <c r="YU3">
        <v>591</v>
      </c>
      <c r="YV3">
        <v>0</v>
      </c>
      <c r="YW3">
        <v>13</v>
      </c>
      <c r="YZ3">
        <v>13</v>
      </c>
      <c r="ZA3">
        <v>1591</v>
      </c>
      <c r="ZG3">
        <v>-1000</v>
      </c>
      <c r="ZH3">
        <v>3841</v>
      </c>
      <c r="ZI3">
        <v>4841</v>
      </c>
      <c r="ZJ3">
        <v>0</v>
      </c>
      <c r="ZK3">
        <v>0</v>
      </c>
      <c r="ZL3">
        <v>0</v>
      </c>
      <c r="ZM3">
        <v>-16</v>
      </c>
      <c r="ZN3">
        <v>0</v>
      </c>
      <c r="ZP3">
        <v>-4</v>
      </c>
      <c r="ZR3">
        <v>0</v>
      </c>
      <c r="ABU3">
        <v>-4370</v>
      </c>
      <c r="ACB3">
        <v>1818</v>
      </c>
      <c r="ACC3">
        <v>179</v>
      </c>
      <c r="ACL3">
        <v>0</v>
      </c>
      <c r="ACM3">
        <v>0</v>
      </c>
      <c r="ACN3">
        <v>0</v>
      </c>
      <c r="ACS3">
        <v>735</v>
      </c>
      <c r="ACU3">
        <v>0</v>
      </c>
      <c r="ACX3">
        <v>8935</v>
      </c>
      <c r="ADE3">
        <v>34406</v>
      </c>
      <c r="ADG3">
        <v>0</v>
      </c>
      <c r="ADH3">
        <v>0</v>
      </c>
      <c r="ADK3">
        <v>674</v>
      </c>
      <c r="ADM3">
        <v>2725</v>
      </c>
      <c r="ADO3">
        <v>5143</v>
      </c>
    </row>
    <row r="4" spans="1:805" x14ac:dyDescent="0.25">
      <c r="A4">
        <v>10795</v>
      </c>
      <c r="B4" s="1">
        <v>42369</v>
      </c>
      <c r="C4">
        <v>2015</v>
      </c>
      <c r="D4" t="s">
        <v>798</v>
      </c>
      <c r="E4" t="s">
        <v>799</v>
      </c>
      <c r="F4" s="3">
        <v>4512</v>
      </c>
      <c r="G4" t="s">
        <v>796</v>
      </c>
      <c r="H4">
        <v>910047109</v>
      </c>
      <c r="I4" t="s">
        <v>802</v>
      </c>
      <c r="J4">
        <v>12</v>
      </c>
      <c r="K4">
        <v>2015</v>
      </c>
      <c r="L4" t="s">
        <v>805</v>
      </c>
      <c r="M4" s="2">
        <v>57.299999239999998</v>
      </c>
      <c r="N4">
        <v>372810</v>
      </c>
      <c r="O4" s="5">
        <f t="shared" si="0"/>
        <v>8966</v>
      </c>
      <c r="P4" s="7">
        <f t="shared" si="1"/>
        <v>21362012.7166644</v>
      </c>
      <c r="Q4" s="6">
        <f t="shared" si="2"/>
        <v>6.3908096408654917E-3</v>
      </c>
      <c r="R4" s="12">
        <f>(HR4-YZ4)/N4</f>
        <v>8.5217671199806864E-3</v>
      </c>
      <c r="S4" s="11">
        <v>0.17963339125327329</v>
      </c>
      <c r="T4" s="10">
        <v>1.9688313081730639E-2</v>
      </c>
      <c r="U4" s="11">
        <v>0.57112937006605446</v>
      </c>
      <c r="V4" s="11">
        <v>0.23096286972938956</v>
      </c>
      <c r="W4" s="11">
        <f t="shared" si="3"/>
        <v>0.63057837924923477</v>
      </c>
      <c r="X4" s="18">
        <f>AVERAGE(Y4:AB4)</f>
        <v>-0.58058500000000002</v>
      </c>
      <c r="Y4" s="18">
        <v>-0.59040999999999999</v>
      </c>
      <c r="Z4" s="18">
        <v>-0.58775999999999995</v>
      </c>
      <c r="AA4" s="18">
        <v>-0.57894999999999996</v>
      </c>
      <c r="AB4" s="18">
        <v>-0.56521999999999994</v>
      </c>
      <c r="AD4">
        <v>0</v>
      </c>
      <c r="AF4">
        <v>0</v>
      </c>
      <c r="AG4">
        <v>764</v>
      </c>
      <c r="AH4">
        <v>764</v>
      </c>
      <c r="AI4">
        <v>-831</v>
      </c>
      <c r="AJ4">
        <v>764</v>
      </c>
      <c r="AL4">
        <v>7828</v>
      </c>
      <c r="AQ4">
        <v>0</v>
      </c>
      <c r="AR4">
        <v>105</v>
      </c>
      <c r="AV4">
        <v>2794</v>
      </c>
      <c r="AW4">
        <v>-317</v>
      </c>
      <c r="AX4">
        <v>0</v>
      </c>
      <c r="AY4">
        <v>-517</v>
      </c>
      <c r="AZ4">
        <v>0</v>
      </c>
      <c r="BA4">
        <v>2794</v>
      </c>
      <c r="BB4">
        <v>-260</v>
      </c>
      <c r="BC4">
        <v>2794</v>
      </c>
      <c r="BD4">
        <v>1869</v>
      </c>
      <c r="BE4">
        <v>-77</v>
      </c>
      <c r="BI4">
        <v>-60</v>
      </c>
      <c r="BJ4">
        <v>0</v>
      </c>
      <c r="BK4">
        <v>-0.16</v>
      </c>
      <c r="BL4">
        <v>-0.16</v>
      </c>
      <c r="BN4">
        <v>-60</v>
      </c>
      <c r="BV4">
        <v>40861</v>
      </c>
      <c r="CJ4">
        <v>24.590699999999998</v>
      </c>
      <c r="CM4">
        <v>7946</v>
      </c>
      <c r="CN4">
        <v>2747</v>
      </c>
      <c r="CO4">
        <v>2747</v>
      </c>
      <c r="CT4">
        <v>8966</v>
      </c>
      <c r="CU4">
        <v>8966</v>
      </c>
      <c r="CV4">
        <v>307</v>
      </c>
      <c r="DE4">
        <v>3006</v>
      </c>
      <c r="DF4">
        <v>5198</v>
      </c>
      <c r="DG4">
        <v>1004</v>
      </c>
      <c r="DI4">
        <v>7340</v>
      </c>
      <c r="DJ4">
        <v>0</v>
      </c>
      <c r="DK4">
        <v>182</v>
      </c>
      <c r="DL4">
        <v>0</v>
      </c>
      <c r="DM4">
        <v>70</v>
      </c>
      <c r="DN4">
        <v>-4</v>
      </c>
      <c r="DO4">
        <v>7588</v>
      </c>
      <c r="DP4">
        <v>107</v>
      </c>
      <c r="DQ4">
        <v>106</v>
      </c>
      <c r="DR4">
        <v>41</v>
      </c>
      <c r="DS4">
        <v>29</v>
      </c>
      <c r="EE4">
        <v>25475</v>
      </c>
      <c r="EM4">
        <v>4</v>
      </c>
      <c r="EN4">
        <v>0.01</v>
      </c>
      <c r="EO4">
        <v>0</v>
      </c>
      <c r="EQ4">
        <v>0</v>
      </c>
      <c r="ER4">
        <v>862</v>
      </c>
      <c r="ES4">
        <v>0</v>
      </c>
      <c r="ET4">
        <v>0</v>
      </c>
      <c r="EU4">
        <v>11759</v>
      </c>
      <c r="EV4">
        <v>0</v>
      </c>
      <c r="EW4">
        <v>0</v>
      </c>
      <c r="EX4">
        <v>0</v>
      </c>
      <c r="EY4">
        <v>0</v>
      </c>
      <c r="EZ4">
        <v>1359</v>
      </c>
      <c r="FA4">
        <v>929</v>
      </c>
      <c r="FB4">
        <v>1465</v>
      </c>
      <c r="FC4">
        <v>1829</v>
      </c>
      <c r="FD4">
        <v>971</v>
      </c>
      <c r="FI4">
        <v>0</v>
      </c>
      <c r="FJ4">
        <v>7340</v>
      </c>
      <c r="FK4">
        <v>1359</v>
      </c>
      <c r="FM4">
        <v>1073</v>
      </c>
      <c r="FN4">
        <v>1169</v>
      </c>
      <c r="FO4">
        <v>2371</v>
      </c>
      <c r="FP4">
        <v>2301</v>
      </c>
      <c r="FR4">
        <v>10400</v>
      </c>
      <c r="FS4">
        <v>11204</v>
      </c>
      <c r="FT4">
        <v>9873</v>
      </c>
      <c r="FU4">
        <v>0</v>
      </c>
      <c r="FV4">
        <v>0</v>
      </c>
      <c r="FW4">
        <v>1819</v>
      </c>
      <c r="GF4">
        <v>9337</v>
      </c>
      <c r="GG4">
        <v>1819</v>
      </c>
      <c r="GP4">
        <v>9337</v>
      </c>
      <c r="GS4">
        <v>5870</v>
      </c>
      <c r="GU4">
        <v>3836</v>
      </c>
      <c r="GV4">
        <v>0</v>
      </c>
      <c r="GW4">
        <v>-134</v>
      </c>
      <c r="GX4">
        <v>-0.36</v>
      </c>
      <c r="GY4">
        <v>-0.36</v>
      </c>
      <c r="GZ4">
        <v>-134</v>
      </c>
      <c r="HA4">
        <v>-145</v>
      </c>
      <c r="HB4">
        <v>0</v>
      </c>
      <c r="HC4">
        <v>0</v>
      </c>
      <c r="HE4">
        <v>0</v>
      </c>
      <c r="HF4">
        <v>0</v>
      </c>
      <c r="HM4">
        <v>0</v>
      </c>
      <c r="HN4">
        <v>822</v>
      </c>
      <c r="HO4">
        <v>1359</v>
      </c>
      <c r="HP4">
        <v>1788</v>
      </c>
      <c r="HQ4">
        <v>942</v>
      </c>
      <c r="HS4">
        <v>5492</v>
      </c>
      <c r="HT4">
        <v>7311</v>
      </c>
      <c r="HW4">
        <v>19.47</v>
      </c>
      <c r="HX4" s="3">
        <v>19.47</v>
      </c>
      <c r="HY4" s="3">
        <v>19.52</v>
      </c>
      <c r="HZ4" s="3">
        <v>19.52</v>
      </c>
      <c r="IA4">
        <v>0</v>
      </c>
      <c r="IC4">
        <v>0</v>
      </c>
      <c r="ID4">
        <v>0</v>
      </c>
      <c r="IE4">
        <v>0</v>
      </c>
      <c r="IF4">
        <v>0</v>
      </c>
      <c r="IG4">
        <v>0</v>
      </c>
      <c r="II4">
        <v>0</v>
      </c>
      <c r="IR4">
        <v>-129</v>
      </c>
      <c r="IX4">
        <v>-50</v>
      </c>
      <c r="IY4">
        <v>-2495</v>
      </c>
      <c r="IZ4">
        <v>362</v>
      </c>
      <c r="JA4">
        <v>362</v>
      </c>
      <c r="JH4">
        <v>4523</v>
      </c>
      <c r="JJ4">
        <v>-22</v>
      </c>
      <c r="JK4">
        <v>-0.06</v>
      </c>
      <c r="JL4">
        <v>-0.06</v>
      </c>
      <c r="JM4">
        <v>-33</v>
      </c>
      <c r="JX4">
        <v>12389</v>
      </c>
      <c r="KE4">
        <v>0</v>
      </c>
      <c r="LA4">
        <v>7340</v>
      </c>
      <c r="LB4">
        <v>7340</v>
      </c>
      <c r="LD4">
        <v>7340</v>
      </c>
      <c r="LE4">
        <v>7340</v>
      </c>
      <c r="LG4">
        <v>19366</v>
      </c>
      <c r="LM4">
        <v>25</v>
      </c>
      <c r="LQ4">
        <v>8659</v>
      </c>
      <c r="LR4">
        <v>4136</v>
      </c>
      <c r="LS4">
        <v>49</v>
      </c>
      <c r="LT4">
        <v>660</v>
      </c>
      <c r="MC4">
        <v>738</v>
      </c>
      <c r="NW4">
        <v>0</v>
      </c>
      <c r="NY4">
        <v>0</v>
      </c>
      <c r="NZ4">
        <v>-22</v>
      </c>
      <c r="OA4">
        <v>0</v>
      </c>
      <c r="OB4">
        <v>0</v>
      </c>
      <c r="OC4">
        <v>2517</v>
      </c>
      <c r="OF4">
        <v>-2493</v>
      </c>
      <c r="OH4">
        <v>2192</v>
      </c>
      <c r="OT4">
        <v>9186</v>
      </c>
      <c r="OU4">
        <v>6836</v>
      </c>
      <c r="OW4">
        <v>966</v>
      </c>
      <c r="OX4">
        <v>12414</v>
      </c>
      <c r="PB4">
        <v>0</v>
      </c>
      <c r="PJ4">
        <v>9081</v>
      </c>
      <c r="PK4">
        <v>5245</v>
      </c>
      <c r="PN4">
        <v>40861</v>
      </c>
      <c r="PP4">
        <v>31895</v>
      </c>
      <c r="PQ4">
        <v>0</v>
      </c>
      <c r="PR4">
        <v>0</v>
      </c>
      <c r="PS4">
        <v>2569</v>
      </c>
      <c r="PT4">
        <v>2478</v>
      </c>
      <c r="PU4">
        <v>1999</v>
      </c>
      <c r="PV4">
        <v>1727</v>
      </c>
      <c r="PW4">
        <v>1628</v>
      </c>
      <c r="PX4">
        <v>10401</v>
      </c>
      <c r="PY4">
        <v>9459</v>
      </c>
      <c r="PZ4">
        <v>3</v>
      </c>
      <c r="QF4">
        <v>7340</v>
      </c>
      <c r="QG4">
        <v>7340</v>
      </c>
      <c r="QO4">
        <v>-76</v>
      </c>
      <c r="QP4">
        <v>-101</v>
      </c>
      <c r="QQ4">
        <v>0</v>
      </c>
      <c r="QV4">
        <v>3130</v>
      </c>
      <c r="QW4">
        <v>8.3000000000000007</v>
      </c>
      <c r="QX4">
        <v>8.32</v>
      </c>
      <c r="QY4">
        <v>5992</v>
      </c>
      <c r="RA4">
        <v>5492</v>
      </c>
      <c r="RB4">
        <v>7311</v>
      </c>
      <c r="RC4">
        <v>12.57</v>
      </c>
      <c r="RJ4">
        <v>12.54</v>
      </c>
      <c r="RM4">
        <v>26.8</v>
      </c>
      <c r="RO4">
        <v>26.8</v>
      </c>
      <c r="RX4">
        <v>4219</v>
      </c>
      <c r="SR4">
        <v>30917</v>
      </c>
      <c r="SZ4">
        <v>21580</v>
      </c>
      <c r="TB4">
        <v>30917</v>
      </c>
      <c r="TP4">
        <v>1233</v>
      </c>
      <c r="TT4">
        <v>0</v>
      </c>
      <c r="TU4">
        <v>0</v>
      </c>
      <c r="TV4">
        <v>0</v>
      </c>
      <c r="TW4">
        <v>0</v>
      </c>
      <c r="TX4">
        <v>0</v>
      </c>
      <c r="TY4">
        <v>0</v>
      </c>
      <c r="UL4">
        <v>-107</v>
      </c>
      <c r="UM4">
        <v>-0.28000000000000003</v>
      </c>
      <c r="UN4">
        <v>-0.28000000000000003</v>
      </c>
      <c r="UP4">
        <v>-107</v>
      </c>
      <c r="UQ4">
        <v>0</v>
      </c>
      <c r="UR4">
        <v>0</v>
      </c>
      <c r="US4">
        <v>0</v>
      </c>
      <c r="UT4">
        <v>0</v>
      </c>
      <c r="UV4">
        <v>2626</v>
      </c>
      <c r="UW4">
        <v>0</v>
      </c>
      <c r="UX4">
        <v>-834</v>
      </c>
      <c r="UY4">
        <v>-15</v>
      </c>
      <c r="UZ4">
        <v>0</v>
      </c>
      <c r="VA4">
        <v>18</v>
      </c>
      <c r="VB4">
        <v>1128</v>
      </c>
      <c r="VC4">
        <v>0</v>
      </c>
      <c r="VD4">
        <v>1128</v>
      </c>
      <c r="VG4">
        <v>3457</v>
      </c>
      <c r="VI4">
        <v>37864</v>
      </c>
      <c r="WM4">
        <v>37864</v>
      </c>
      <c r="WS4">
        <v>8966</v>
      </c>
      <c r="WT4">
        <v>0</v>
      </c>
      <c r="WY4">
        <v>2707</v>
      </c>
      <c r="XC4">
        <v>-528</v>
      </c>
      <c r="XD4">
        <v>-0.51</v>
      </c>
      <c r="XE4">
        <v>-0.52</v>
      </c>
      <c r="XF4">
        <v>-194</v>
      </c>
      <c r="XG4">
        <v>-194</v>
      </c>
      <c r="XH4">
        <v>86</v>
      </c>
      <c r="XI4">
        <v>0</v>
      </c>
      <c r="XN4">
        <v>16</v>
      </c>
      <c r="XQ4">
        <v>58</v>
      </c>
      <c r="YF4">
        <v>8103</v>
      </c>
      <c r="YK4">
        <v>1610</v>
      </c>
      <c r="YL4">
        <v>1610</v>
      </c>
      <c r="YN4">
        <v>0</v>
      </c>
      <c r="YO4">
        <v>0</v>
      </c>
      <c r="YP4">
        <v>0</v>
      </c>
      <c r="YQ4">
        <v>0</v>
      </c>
      <c r="YS4">
        <v>0</v>
      </c>
      <c r="YT4">
        <v>2037</v>
      </c>
      <c r="YU4">
        <v>0</v>
      </c>
      <c r="YV4">
        <v>0</v>
      </c>
      <c r="YW4">
        <v>-3177</v>
      </c>
      <c r="YZ4">
        <v>-3177</v>
      </c>
      <c r="ZA4">
        <v>0</v>
      </c>
      <c r="ZG4">
        <v>2037</v>
      </c>
      <c r="ZH4">
        <v>7469</v>
      </c>
      <c r="ZI4">
        <v>5432</v>
      </c>
      <c r="ZJ4">
        <v>0</v>
      </c>
      <c r="ZK4">
        <v>0</v>
      </c>
      <c r="ZL4">
        <v>0</v>
      </c>
      <c r="ZM4">
        <v>15</v>
      </c>
      <c r="ZN4">
        <v>0</v>
      </c>
      <c r="ZP4">
        <v>-3121</v>
      </c>
      <c r="ZR4">
        <v>0</v>
      </c>
      <c r="ABU4">
        <v>-4586</v>
      </c>
      <c r="ACB4">
        <v>2350</v>
      </c>
      <c r="ACC4">
        <v>201</v>
      </c>
      <c r="ACL4">
        <v>0</v>
      </c>
      <c r="ACM4">
        <v>0</v>
      </c>
      <c r="ACN4">
        <v>0</v>
      </c>
      <c r="ACS4">
        <v>669</v>
      </c>
      <c r="ACX4">
        <v>9713</v>
      </c>
      <c r="ADE4">
        <v>30553</v>
      </c>
      <c r="ADK4">
        <v>1479</v>
      </c>
      <c r="ADM4">
        <v>3418</v>
      </c>
      <c r="ADO4">
        <v>5078</v>
      </c>
    </row>
    <row r="5" spans="1:805" x14ac:dyDescent="0.25">
      <c r="A5">
        <v>10795</v>
      </c>
      <c r="B5" s="1">
        <v>42735</v>
      </c>
      <c r="C5">
        <v>2016</v>
      </c>
      <c r="D5" t="s">
        <v>798</v>
      </c>
      <c r="E5" t="s">
        <v>799</v>
      </c>
      <c r="F5" s="3">
        <v>4512</v>
      </c>
      <c r="G5" t="s">
        <v>796</v>
      </c>
      <c r="H5">
        <v>910047109</v>
      </c>
      <c r="I5" t="s">
        <v>802</v>
      </c>
      <c r="J5">
        <v>12</v>
      </c>
      <c r="K5">
        <v>2016</v>
      </c>
      <c r="L5" t="s">
        <v>806</v>
      </c>
      <c r="M5" s="2">
        <v>72.879997250000002</v>
      </c>
      <c r="N5">
        <v>317286</v>
      </c>
      <c r="O5" s="5">
        <f t="shared" si="0"/>
        <v>8659</v>
      </c>
      <c r="P5" s="7">
        <f t="shared" si="1"/>
        <v>23123802.807463501</v>
      </c>
      <c r="Q5" s="6">
        <f t="shared" si="2"/>
        <v>8.416675972976094E-3</v>
      </c>
      <c r="R5" s="12">
        <f>(HR5-YZ5)/N5</f>
        <v>-5.1940520539828419E-3</v>
      </c>
      <c r="S5" s="11">
        <v>5.637767812655705E-2</v>
      </c>
      <c r="T5" s="10">
        <v>7.1323663823805649E-3</v>
      </c>
      <c r="U5" s="11">
        <v>0.52384828259807914</v>
      </c>
      <c r="V5" s="11">
        <v>7.1421808426700331E-2</v>
      </c>
      <c r="W5" s="11">
        <f t="shared" si="3"/>
        <v>0.59490476965651962</v>
      </c>
      <c r="X5" s="18">
        <f>AVERAGE(Y5:AB5)</f>
        <v>-0.56890249999999998</v>
      </c>
      <c r="Y5" s="18">
        <v>-0.55923999999999996</v>
      </c>
      <c r="Z5" s="18">
        <v>-0.56659000000000004</v>
      </c>
      <c r="AA5" s="18">
        <v>-0.58296000000000003</v>
      </c>
      <c r="AB5" s="18">
        <v>-0.56681999999999999</v>
      </c>
      <c r="AD5">
        <v>0</v>
      </c>
      <c r="AF5">
        <v>0</v>
      </c>
      <c r="AG5">
        <v>832</v>
      </c>
      <c r="AH5">
        <v>832</v>
      </c>
      <c r="AI5">
        <v>-829</v>
      </c>
      <c r="AJ5">
        <v>832</v>
      </c>
      <c r="AL5">
        <v>7309</v>
      </c>
      <c r="AQ5">
        <v>0</v>
      </c>
      <c r="AR5">
        <v>90</v>
      </c>
      <c r="AV5">
        <v>1358</v>
      </c>
      <c r="AW5">
        <v>-1</v>
      </c>
      <c r="AX5">
        <v>0</v>
      </c>
      <c r="AY5">
        <v>-830</v>
      </c>
      <c r="AZ5">
        <v>0</v>
      </c>
      <c r="BA5">
        <v>1358</v>
      </c>
      <c r="BB5">
        <v>-1069</v>
      </c>
      <c r="BC5">
        <v>1358</v>
      </c>
      <c r="BD5">
        <v>2139</v>
      </c>
      <c r="BE5">
        <v>239</v>
      </c>
      <c r="BJ5">
        <v>0</v>
      </c>
      <c r="BV5">
        <v>40140</v>
      </c>
      <c r="CJ5">
        <v>27.5227</v>
      </c>
      <c r="CM5">
        <v>6569</v>
      </c>
      <c r="CN5">
        <v>3223</v>
      </c>
      <c r="CO5">
        <v>3223</v>
      </c>
      <c r="CT5">
        <v>8659</v>
      </c>
      <c r="CU5">
        <v>8659</v>
      </c>
      <c r="CV5">
        <v>504</v>
      </c>
      <c r="DE5">
        <v>2179</v>
      </c>
      <c r="DF5">
        <v>4428</v>
      </c>
      <c r="DG5">
        <v>-909</v>
      </c>
      <c r="DI5">
        <v>2263</v>
      </c>
      <c r="DJ5">
        <v>0</v>
      </c>
      <c r="DK5">
        <v>316</v>
      </c>
      <c r="DL5">
        <v>0</v>
      </c>
      <c r="DM5">
        <v>-313</v>
      </c>
      <c r="DN5">
        <v>-1</v>
      </c>
      <c r="DO5">
        <v>2265</v>
      </c>
      <c r="DP5">
        <v>113</v>
      </c>
      <c r="DQ5">
        <v>55</v>
      </c>
      <c r="DR5">
        <v>38</v>
      </c>
      <c r="DS5">
        <v>40</v>
      </c>
      <c r="EE5">
        <v>24182</v>
      </c>
      <c r="EM5">
        <v>3</v>
      </c>
      <c r="EN5">
        <v>0.01</v>
      </c>
      <c r="EO5">
        <v>0</v>
      </c>
      <c r="EQ5">
        <v>0</v>
      </c>
      <c r="ER5">
        <v>938</v>
      </c>
      <c r="ES5">
        <v>0</v>
      </c>
      <c r="ET5">
        <v>0</v>
      </c>
      <c r="EU5">
        <v>11705</v>
      </c>
      <c r="EV5">
        <v>0</v>
      </c>
      <c r="EW5">
        <v>0</v>
      </c>
      <c r="EX5">
        <v>0</v>
      </c>
      <c r="EY5">
        <v>0</v>
      </c>
      <c r="EZ5">
        <v>965</v>
      </c>
      <c r="FA5">
        <v>1540</v>
      </c>
      <c r="FB5">
        <v>1907</v>
      </c>
      <c r="FC5">
        <v>1045</v>
      </c>
      <c r="FD5">
        <v>1214</v>
      </c>
      <c r="FI5">
        <v>0</v>
      </c>
      <c r="FJ5">
        <v>2263</v>
      </c>
      <c r="FK5">
        <v>965</v>
      </c>
      <c r="FM5">
        <v>808</v>
      </c>
      <c r="FN5">
        <v>1159</v>
      </c>
      <c r="FO5">
        <v>2604</v>
      </c>
      <c r="FP5">
        <v>1351</v>
      </c>
      <c r="FR5">
        <v>10740</v>
      </c>
      <c r="FS5">
        <v>11128</v>
      </c>
      <c r="FT5">
        <v>9732</v>
      </c>
      <c r="FU5">
        <v>0</v>
      </c>
      <c r="FV5">
        <v>0</v>
      </c>
      <c r="FW5">
        <v>1977</v>
      </c>
      <c r="GF5">
        <v>10916</v>
      </c>
      <c r="GG5">
        <v>1977</v>
      </c>
      <c r="GP5">
        <v>10916</v>
      </c>
      <c r="GS5">
        <v>5865</v>
      </c>
      <c r="GU5">
        <v>3178</v>
      </c>
      <c r="GV5">
        <v>0</v>
      </c>
      <c r="HA5">
        <v>-124</v>
      </c>
      <c r="HB5">
        <v>0</v>
      </c>
      <c r="HC5">
        <v>0</v>
      </c>
      <c r="HE5">
        <v>0</v>
      </c>
      <c r="HF5">
        <v>0</v>
      </c>
      <c r="HM5">
        <v>0</v>
      </c>
      <c r="HN5">
        <v>1427</v>
      </c>
      <c r="HO5">
        <v>1852</v>
      </c>
      <c r="HP5">
        <v>1007</v>
      </c>
      <c r="HQ5">
        <v>1174</v>
      </c>
      <c r="HS5">
        <v>4976</v>
      </c>
      <c r="HT5">
        <v>6953</v>
      </c>
      <c r="HW5">
        <v>6.85</v>
      </c>
      <c r="HX5" s="3">
        <v>6.85</v>
      </c>
      <c r="HY5" s="3">
        <v>6.86</v>
      </c>
      <c r="HZ5" s="3">
        <v>6.86</v>
      </c>
      <c r="IA5">
        <v>0</v>
      </c>
      <c r="IC5">
        <v>0</v>
      </c>
      <c r="ID5">
        <v>0</v>
      </c>
      <c r="IE5">
        <v>0</v>
      </c>
      <c r="IF5">
        <v>0</v>
      </c>
      <c r="IG5">
        <v>0</v>
      </c>
      <c r="II5">
        <v>0</v>
      </c>
      <c r="IR5">
        <v>-43</v>
      </c>
      <c r="IX5">
        <v>-62</v>
      </c>
      <c r="IY5">
        <v>-3213</v>
      </c>
      <c r="IZ5">
        <v>500</v>
      </c>
      <c r="JA5">
        <v>500</v>
      </c>
      <c r="JH5">
        <v>4523</v>
      </c>
      <c r="JO5">
        <v>-27</v>
      </c>
      <c r="JT5">
        <v>-0.08</v>
      </c>
      <c r="JU5">
        <v>-0.08</v>
      </c>
      <c r="JV5">
        <v>-42</v>
      </c>
      <c r="JX5">
        <v>12374</v>
      </c>
      <c r="KE5">
        <v>0</v>
      </c>
      <c r="LA5">
        <v>2263</v>
      </c>
      <c r="LB5">
        <v>2263</v>
      </c>
      <c r="LD5">
        <v>2263</v>
      </c>
      <c r="LE5">
        <v>2263</v>
      </c>
      <c r="LG5">
        <v>19399</v>
      </c>
      <c r="LM5">
        <v>42</v>
      </c>
      <c r="LQ5">
        <v>8155</v>
      </c>
      <c r="LR5">
        <v>3632</v>
      </c>
      <c r="LS5">
        <v>72</v>
      </c>
      <c r="LT5">
        <v>584</v>
      </c>
      <c r="MC5">
        <v>873</v>
      </c>
      <c r="NW5">
        <v>0</v>
      </c>
      <c r="NY5">
        <v>0</v>
      </c>
      <c r="NZ5">
        <v>13</v>
      </c>
      <c r="OA5">
        <v>0</v>
      </c>
      <c r="OB5">
        <v>0</v>
      </c>
      <c r="OC5">
        <v>2768</v>
      </c>
      <c r="OF5">
        <v>-3238</v>
      </c>
      <c r="OH5">
        <v>2249</v>
      </c>
      <c r="OT5">
        <v>9182</v>
      </c>
      <c r="OU5">
        <v>6875</v>
      </c>
      <c r="OW5">
        <v>1010</v>
      </c>
      <c r="OX5">
        <v>12286</v>
      </c>
      <c r="PB5">
        <v>0</v>
      </c>
      <c r="PJ5">
        <v>8455</v>
      </c>
      <c r="PK5">
        <v>5277</v>
      </c>
      <c r="PN5">
        <v>40140</v>
      </c>
      <c r="PP5">
        <v>31481</v>
      </c>
      <c r="PQ5">
        <v>0</v>
      </c>
      <c r="PR5">
        <v>0</v>
      </c>
      <c r="PS5">
        <v>2527</v>
      </c>
      <c r="PT5">
        <v>2180</v>
      </c>
      <c r="PU5">
        <v>1885</v>
      </c>
      <c r="PV5">
        <v>1773</v>
      </c>
      <c r="PW5">
        <v>1439</v>
      </c>
      <c r="PX5">
        <v>9804</v>
      </c>
      <c r="PY5">
        <v>8751</v>
      </c>
      <c r="PZ5">
        <v>2</v>
      </c>
      <c r="QF5">
        <v>2263</v>
      </c>
      <c r="QG5">
        <v>2263</v>
      </c>
      <c r="QO5">
        <v>94</v>
      </c>
      <c r="QP5">
        <v>52</v>
      </c>
      <c r="QQ5">
        <v>0</v>
      </c>
      <c r="QY5">
        <v>5542</v>
      </c>
      <c r="RA5">
        <v>4976</v>
      </c>
      <c r="RB5">
        <v>6953</v>
      </c>
      <c r="RC5">
        <v>8.1</v>
      </c>
      <c r="RJ5">
        <v>8.09</v>
      </c>
      <c r="RM5">
        <v>46.83</v>
      </c>
      <c r="RN5">
        <v>56.19</v>
      </c>
      <c r="RO5">
        <v>18.579999999999998</v>
      </c>
      <c r="RX5">
        <v>3819</v>
      </c>
      <c r="SR5">
        <v>34234</v>
      </c>
      <c r="SZ5">
        <v>23318</v>
      </c>
      <c r="TB5">
        <v>34234</v>
      </c>
      <c r="TP5">
        <v>2614</v>
      </c>
      <c r="TT5">
        <v>0</v>
      </c>
      <c r="TU5">
        <v>0</v>
      </c>
      <c r="TV5">
        <v>0</v>
      </c>
      <c r="TW5">
        <v>0</v>
      </c>
      <c r="TX5">
        <v>0</v>
      </c>
      <c r="TY5">
        <v>0</v>
      </c>
      <c r="UL5">
        <v>-71</v>
      </c>
      <c r="UM5">
        <v>-0.21</v>
      </c>
      <c r="UN5">
        <v>-0.22</v>
      </c>
      <c r="UP5">
        <v>-111</v>
      </c>
      <c r="UQ5">
        <v>0</v>
      </c>
      <c r="UR5">
        <v>0</v>
      </c>
      <c r="US5">
        <v>0</v>
      </c>
      <c r="UT5">
        <v>0</v>
      </c>
      <c r="UV5">
        <v>2598</v>
      </c>
      <c r="UW5">
        <v>0</v>
      </c>
      <c r="UX5">
        <v>-831</v>
      </c>
      <c r="UY5">
        <v>-16</v>
      </c>
      <c r="UZ5">
        <v>0</v>
      </c>
      <c r="VA5">
        <v>10</v>
      </c>
      <c r="VB5">
        <v>1176</v>
      </c>
      <c r="VC5">
        <v>0</v>
      </c>
      <c r="VD5">
        <v>1176</v>
      </c>
      <c r="VG5">
        <v>3427</v>
      </c>
      <c r="VI5">
        <v>36556</v>
      </c>
      <c r="WM5">
        <v>36556</v>
      </c>
      <c r="WS5">
        <v>8659</v>
      </c>
      <c r="WT5">
        <v>0</v>
      </c>
      <c r="WY5">
        <v>2712</v>
      </c>
      <c r="XC5">
        <v>-637</v>
      </c>
      <c r="XD5">
        <v>-0.14000000000000001</v>
      </c>
      <c r="XE5">
        <v>-0.14000000000000001</v>
      </c>
      <c r="XF5">
        <v>-47</v>
      </c>
      <c r="XG5">
        <v>-72</v>
      </c>
      <c r="XH5">
        <v>28</v>
      </c>
      <c r="XI5">
        <v>0</v>
      </c>
      <c r="XN5">
        <v>6</v>
      </c>
      <c r="XQ5">
        <v>70</v>
      </c>
      <c r="YF5">
        <v>4456</v>
      </c>
      <c r="YK5">
        <v>511</v>
      </c>
      <c r="YL5">
        <v>511</v>
      </c>
      <c r="YN5">
        <v>0</v>
      </c>
      <c r="YO5">
        <v>0</v>
      </c>
      <c r="YP5">
        <v>0</v>
      </c>
      <c r="YQ5">
        <v>0</v>
      </c>
      <c r="YS5">
        <v>0</v>
      </c>
      <c r="YT5">
        <v>655</v>
      </c>
      <c r="YU5">
        <v>0</v>
      </c>
      <c r="YV5">
        <v>0</v>
      </c>
      <c r="YW5">
        <v>1648</v>
      </c>
      <c r="YZ5">
        <v>1648</v>
      </c>
      <c r="ZA5">
        <v>0</v>
      </c>
      <c r="ZG5">
        <v>655</v>
      </c>
      <c r="ZH5">
        <v>5942</v>
      </c>
      <c r="ZI5">
        <v>5287</v>
      </c>
      <c r="ZJ5">
        <v>0</v>
      </c>
      <c r="ZK5">
        <v>0</v>
      </c>
      <c r="ZL5">
        <v>0</v>
      </c>
      <c r="ZM5">
        <v>14</v>
      </c>
      <c r="ZN5">
        <v>0</v>
      </c>
      <c r="ZP5">
        <v>1556</v>
      </c>
      <c r="ZR5">
        <v>0</v>
      </c>
      <c r="ABU5">
        <v>-4977</v>
      </c>
      <c r="ABX5">
        <v>-264</v>
      </c>
      <c r="ABY5">
        <v>-0.8</v>
      </c>
      <c r="ABZ5">
        <v>-0.8</v>
      </c>
      <c r="ACA5">
        <v>-412</v>
      </c>
      <c r="ACB5">
        <v>2307</v>
      </c>
      <c r="ACC5">
        <v>220</v>
      </c>
      <c r="ACL5">
        <v>0</v>
      </c>
      <c r="ACM5">
        <v>0</v>
      </c>
      <c r="ACN5">
        <v>0</v>
      </c>
      <c r="ACS5">
        <v>614</v>
      </c>
      <c r="ACX5">
        <v>10275</v>
      </c>
      <c r="ADE5">
        <v>29603</v>
      </c>
      <c r="ADK5">
        <v>1438</v>
      </c>
      <c r="ADM5">
        <v>3284</v>
      </c>
      <c r="ADO5">
        <v>5421</v>
      </c>
    </row>
    <row r="6" spans="1:805" x14ac:dyDescent="0.25">
      <c r="A6">
        <v>10795</v>
      </c>
      <c r="B6" s="1">
        <v>43100</v>
      </c>
      <c r="C6">
        <v>2017</v>
      </c>
      <c r="D6" t="s">
        <v>798</v>
      </c>
      <c r="E6" t="s">
        <v>799</v>
      </c>
      <c r="F6" s="3">
        <v>4512</v>
      </c>
      <c r="G6" t="s">
        <v>796</v>
      </c>
      <c r="H6">
        <v>910047109</v>
      </c>
      <c r="I6" t="s">
        <v>802</v>
      </c>
      <c r="J6">
        <v>12</v>
      </c>
      <c r="K6">
        <v>2017</v>
      </c>
      <c r="L6" t="s">
        <v>807</v>
      </c>
      <c r="M6" s="2">
        <v>67.400001529999997</v>
      </c>
      <c r="N6">
        <v>296252</v>
      </c>
      <c r="O6" s="5">
        <f t="shared" si="0"/>
        <v>8806</v>
      </c>
      <c r="P6" s="7">
        <f t="shared" si="1"/>
        <v>19967385.25326556</v>
      </c>
      <c r="Q6" s="6">
        <f t="shared" si="2"/>
        <v>7.6538725334998866E-3</v>
      </c>
      <c r="R6" s="12">
        <f>(HR6-YZ6)/N6</f>
        <v>-3.1898518828564872E-3</v>
      </c>
      <c r="S6" s="11">
        <v>5.034730425743042E-2</v>
      </c>
      <c r="T6" s="10">
        <v>7.1932003834573269E-3</v>
      </c>
      <c r="U6" s="11">
        <v>0.48824550331334804</v>
      </c>
      <c r="V6" s="11">
        <v>6.1936871475905368E-2</v>
      </c>
      <c r="W6" s="11">
        <f t="shared" si="3"/>
        <v>0.56113916061849167</v>
      </c>
      <c r="X6" s="18">
        <f>AVERAGE(Y6:AB6)</f>
        <v>-0.45430975000000001</v>
      </c>
      <c r="Y6" s="18">
        <v>-0.57174000000000003</v>
      </c>
      <c r="Z6" s="18">
        <v>-5.7308999999999999E-2</v>
      </c>
      <c r="AA6" s="18">
        <v>-0.56757000000000002</v>
      </c>
      <c r="AB6" s="18">
        <v>-0.62061999999999995</v>
      </c>
      <c r="AD6">
        <v>0</v>
      </c>
      <c r="AF6">
        <v>0</v>
      </c>
      <c r="AG6">
        <v>1033</v>
      </c>
      <c r="AH6">
        <v>1033</v>
      </c>
      <c r="AI6">
        <v>-1147</v>
      </c>
      <c r="AJ6">
        <v>1033</v>
      </c>
      <c r="AL6">
        <v>7113</v>
      </c>
      <c r="AQ6">
        <v>0</v>
      </c>
      <c r="AR6">
        <v>79</v>
      </c>
      <c r="AV6">
        <v>943</v>
      </c>
      <c r="AW6">
        <v>0</v>
      </c>
      <c r="AX6">
        <v>-122</v>
      </c>
      <c r="AY6">
        <v>-1025</v>
      </c>
      <c r="AZ6">
        <v>0</v>
      </c>
      <c r="BA6">
        <v>943</v>
      </c>
      <c r="BB6">
        <v>-1872</v>
      </c>
      <c r="BC6">
        <v>943</v>
      </c>
      <c r="BD6">
        <v>2196</v>
      </c>
      <c r="BE6">
        <v>66</v>
      </c>
      <c r="BJ6">
        <v>0</v>
      </c>
      <c r="BV6">
        <v>42326</v>
      </c>
      <c r="CJ6">
        <v>30.6858</v>
      </c>
      <c r="CM6">
        <v>6098</v>
      </c>
      <c r="CN6">
        <v>3998</v>
      </c>
      <c r="CO6">
        <v>3998</v>
      </c>
      <c r="CT6">
        <v>8806</v>
      </c>
      <c r="CU6">
        <v>8806</v>
      </c>
      <c r="CV6">
        <v>744</v>
      </c>
      <c r="DE6">
        <v>1482</v>
      </c>
      <c r="DF6">
        <v>3816</v>
      </c>
      <c r="DG6">
        <v>-712</v>
      </c>
      <c r="DI6">
        <v>2131</v>
      </c>
      <c r="DJ6">
        <v>0</v>
      </c>
      <c r="DK6">
        <v>1</v>
      </c>
      <c r="DL6">
        <v>-6</v>
      </c>
      <c r="DM6">
        <v>-195</v>
      </c>
      <c r="DO6">
        <v>1931</v>
      </c>
      <c r="DP6">
        <v>70</v>
      </c>
      <c r="DQ6">
        <v>54</v>
      </c>
      <c r="DR6">
        <v>54</v>
      </c>
      <c r="DS6">
        <v>53</v>
      </c>
      <c r="EE6">
        <v>26256</v>
      </c>
      <c r="EM6">
        <v>3</v>
      </c>
      <c r="EN6">
        <v>0.01</v>
      </c>
      <c r="EO6">
        <v>0</v>
      </c>
      <c r="EQ6">
        <v>0</v>
      </c>
      <c r="ER6">
        <v>1124</v>
      </c>
      <c r="ES6">
        <v>0</v>
      </c>
      <c r="ET6">
        <v>0</v>
      </c>
      <c r="EU6">
        <v>14392</v>
      </c>
      <c r="EV6">
        <v>0</v>
      </c>
      <c r="EW6">
        <v>0</v>
      </c>
      <c r="EX6">
        <v>0</v>
      </c>
      <c r="EY6">
        <v>0</v>
      </c>
      <c r="EZ6">
        <v>1693</v>
      </c>
      <c r="FA6">
        <v>1235</v>
      </c>
      <c r="FB6">
        <v>1224</v>
      </c>
      <c r="FC6">
        <v>1211</v>
      </c>
      <c r="FD6">
        <v>1545</v>
      </c>
      <c r="FI6">
        <v>0</v>
      </c>
      <c r="FJ6">
        <v>2131</v>
      </c>
      <c r="FK6">
        <v>1693</v>
      </c>
      <c r="FM6">
        <v>2765</v>
      </c>
      <c r="FN6">
        <v>1590</v>
      </c>
      <c r="FO6">
        <v>3369</v>
      </c>
      <c r="FP6">
        <v>1025</v>
      </c>
      <c r="FR6">
        <v>12699</v>
      </c>
      <c r="FS6">
        <v>13154</v>
      </c>
      <c r="FT6">
        <v>11841</v>
      </c>
      <c r="FU6">
        <v>0</v>
      </c>
      <c r="FV6">
        <v>0</v>
      </c>
      <c r="FW6">
        <v>2149</v>
      </c>
      <c r="GF6">
        <v>11936</v>
      </c>
      <c r="GG6">
        <v>2149</v>
      </c>
      <c r="GP6">
        <v>11936</v>
      </c>
      <c r="GS6">
        <v>6052</v>
      </c>
      <c r="GU6">
        <v>2565</v>
      </c>
      <c r="GV6">
        <v>0</v>
      </c>
      <c r="HA6">
        <v>-163</v>
      </c>
      <c r="HB6">
        <v>0</v>
      </c>
      <c r="HC6">
        <v>0</v>
      </c>
      <c r="HE6">
        <v>0</v>
      </c>
      <c r="HF6">
        <v>0</v>
      </c>
      <c r="HM6">
        <v>0</v>
      </c>
      <c r="HN6">
        <v>1165</v>
      </c>
      <c r="HO6">
        <v>1170</v>
      </c>
      <c r="HP6">
        <v>1157</v>
      </c>
      <c r="HQ6">
        <v>1492</v>
      </c>
      <c r="HS6">
        <v>3674</v>
      </c>
      <c r="HT6">
        <v>5823</v>
      </c>
      <c r="HW6">
        <v>7.02</v>
      </c>
      <c r="HX6" s="3">
        <v>7.02</v>
      </c>
      <c r="HY6" s="3">
        <v>7.04</v>
      </c>
      <c r="HZ6" s="3">
        <v>7.04</v>
      </c>
      <c r="IA6">
        <v>0</v>
      </c>
      <c r="IC6">
        <v>0</v>
      </c>
      <c r="ID6">
        <v>0</v>
      </c>
      <c r="IE6">
        <v>0</v>
      </c>
      <c r="IF6">
        <v>0</v>
      </c>
      <c r="IG6">
        <v>0</v>
      </c>
      <c r="II6">
        <v>0</v>
      </c>
      <c r="IX6">
        <v>-93</v>
      </c>
      <c r="IY6">
        <v>-195</v>
      </c>
      <c r="IZ6">
        <v>177</v>
      </c>
      <c r="JA6">
        <v>177</v>
      </c>
      <c r="JH6">
        <v>4523</v>
      </c>
      <c r="JX6">
        <v>11480</v>
      </c>
      <c r="LA6">
        <v>2131</v>
      </c>
      <c r="LB6">
        <v>2131</v>
      </c>
      <c r="LD6">
        <v>2131</v>
      </c>
      <c r="LE6">
        <v>2131</v>
      </c>
      <c r="LG6">
        <v>21505</v>
      </c>
      <c r="LM6">
        <v>57</v>
      </c>
      <c r="LQ6">
        <v>8062</v>
      </c>
      <c r="LR6">
        <v>3539</v>
      </c>
      <c r="LS6">
        <v>84</v>
      </c>
      <c r="LT6">
        <v>571</v>
      </c>
      <c r="LV6">
        <v>0</v>
      </c>
      <c r="LW6">
        <v>0</v>
      </c>
      <c r="MB6">
        <v>924</v>
      </c>
      <c r="MC6">
        <v>924</v>
      </c>
      <c r="MD6">
        <v>0</v>
      </c>
      <c r="NW6">
        <v>0</v>
      </c>
      <c r="NY6">
        <v>0</v>
      </c>
      <c r="NZ6">
        <v>120</v>
      </c>
      <c r="OA6">
        <v>0</v>
      </c>
      <c r="OC6">
        <v>3241</v>
      </c>
      <c r="OF6">
        <v>-3930</v>
      </c>
      <c r="OH6">
        <v>2334</v>
      </c>
      <c r="OT6">
        <v>8787</v>
      </c>
      <c r="OU6">
        <v>6621</v>
      </c>
      <c r="OW6">
        <v>569</v>
      </c>
      <c r="OX6">
        <v>12676</v>
      </c>
      <c r="PB6">
        <v>0</v>
      </c>
      <c r="PJ6">
        <v>7920</v>
      </c>
      <c r="PK6">
        <v>5355</v>
      </c>
      <c r="PN6">
        <v>42326</v>
      </c>
      <c r="PP6">
        <v>33520</v>
      </c>
      <c r="PQ6">
        <v>0</v>
      </c>
      <c r="PR6">
        <v>0</v>
      </c>
      <c r="PS6">
        <v>2272</v>
      </c>
      <c r="PT6">
        <v>1930</v>
      </c>
      <c r="PU6">
        <v>1797</v>
      </c>
      <c r="PV6">
        <v>1445</v>
      </c>
      <c r="PW6">
        <v>1185</v>
      </c>
      <c r="PX6">
        <v>8629</v>
      </c>
      <c r="PY6">
        <v>7622</v>
      </c>
      <c r="QF6">
        <v>2131</v>
      </c>
      <c r="QG6">
        <v>2131</v>
      </c>
      <c r="QO6">
        <v>144</v>
      </c>
      <c r="QP6">
        <v>87</v>
      </c>
      <c r="QQ6">
        <v>0</v>
      </c>
      <c r="QV6">
        <v>192</v>
      </c>
      <c r="QW6">
        <v>0.63</v>
      </c>
      <c r="QX6">
        <v>0.63</v>
      </c>
      <c r="QY6">
        <v>3413</v>
      </c>
      <c r="RA6">
        <v>3674</v>
      </c>
      <c r="RB6">
        <v>5823</v>
      </c>
      <c r="RC6">
        <v>6.78</v>
      </c>
      <c r="RJ6">
        <v>6.76</v>
      </c>
      <c r="RM6">
        <v>51.67</v>
      </c>
      <c r="RN6">
        <v>77.56</v>
      </c>
      <c r="RO6">
        <v>34.749000000000002</v>
      </c>
      <c r="RX6">
        <v>2999</v>
      </c>
      <c r="SR6">
        <v>38144</v>
      </c>
      <c r="SZ6">
        <v>26208</v>
      </c>
      <c r="TB6">
        <v>38144</v>
      </c>
      <c r="TP6">
        <v>1844</v>
      </c>
      <c r="TT6">
        <v>0</v>
      </c>
      <c r="TU6">
        <v>0</v>
      </c>
      <c r="TV6">
        <v>0</v>
      </c>
      <c r="TW6">
        <v>0</v>
      </c>
      <c r="TX6">
        <v>0</v>
      </c>
      <c r="TY6">
        <v>0</v>
      </c>
      <c r="UL6">
        <v>-74</v>
      </c>
      <c r="UM6">
        <v>-0.24</v>
      </c>
      <c r="UN6">
        <v>-0.24</v>
      </c>
      <c r="UP6">
        <v>-116</v>
      </c>
      <c r="UQ6">
        <v>0</v>
      </c>
      <c r="UR6">
        <v>0</v>
      </c>
      <c r="US6">
        <v>0</v>
      </c>
      <c r="UT6">
        <v>0</v>
      </c>
      <c r="UV6">
        <v>3474</v>
      </c>
      <c r="UW6">
        <v>0</v>
      </c>
      <c r="UX6">
        <v>-1147</v>
      </c>
      <c r="UY6">
        <v>-183</v>
      </c>
      <c r="UZ6">
        <v>0</v>
      </c>
      <c r="VA6">
        <v>7</v>
      </c>
      <c r="VB6">
        <v>1340</v>
      </c>
      <c r="VC6">
        <v>0</v>
      </c>
      <c r="VD6">
        <v>1340</v>
      </c>
      <c r="VG6">
        <v>4621</v>
      </c>
      <c r="VI6">
        <v>37736</v>
      </c>
      <c r="WM6">
        <v>37736</v>
      </c>
      <c r="WS6">
        <v>8806</v>
      </c>
      <c r="WT6">
        <v>0</v>
      </c>
      <c r="WY6">
        <v>3177</v>
      </c>
      <c r="XC6">
        <v>-176</v>
      </c>
      <c r="XH6">
        <v>12</v>
      </c>
      <c r="XI6">
        <v>0</v>
      </c>
      <c r="XN6">
        <v>2</v>
      </c>
      <c r="XQ6">
        <v>73</v>
      </c>
      <c r="YF6">
        <v>2463</v>
      </c>
      <c r="YK6">
        <v>769</v>
      </c>
      <c r="YL6">
        <v>769</v>
      </c>
      <c r="YN6">
        <v>0</v>
      </c>
      <c r="YO6">
        <v>0</v>
      </c>
      <c r="YP6">
        <v>0</v>
      </c>
      <c r="YQ6">
        <v>0</v>
      </c>
      <c r="YS6">
        <v>225</v>
      </c>
      <c r="YT6">
        <v>0</v>
      </c>
      <c r="YU6">
        <v>0</v>
      </c>
      <c r="YV6">
        <v>0</v>
      </c>
      <c r="YW6">
        <v>945</v>
      </c>
      <c r="YZ6">
        <v>945</v>
      </c>
      <c r="ZA6">
        <v>225</v>
      </c>
      <c r="ZG6">
        <v>-225</v>
      </c>
      <c r="ZH6">
        <v>3009</v>
      </c>
      <c r="ZI6">
        <v>3234</v>
      </c>
      <c r="ZJ6">
        <v>0</v>
      </c>
      <c r="ZK6">
        <v>0</v>
      </c>
      <c r="ZL6">
        <v>0</v>
      </c>
      <c r="ZM6">
        <v>20</v>
      </c>
      <c r="ZN6">
        <v>0</v>
      </c>
      <c r="ZP6">
        <v>868</v>
      </c>
      <c r="ZR6">
        <v>0</v>
      </c>
      <c r="ABU6">
        <v>-5563</v>
      </c>
      <c r="ABX6">
        <v>-16</v>
      </c>
      <c r="ABY6">
        <v>-0.05</v>
      </c>
      <c r="ABZ6">
        <v>-0.05</v>
      </c>
      <c r="ACA6">
        <v>-25</v>
      </c>
      <c r="ACB6">
        <v>2166</v>
      </c>
      <c r="ACC6">
        <v>217</v>
      </c>
      <c r="ACL6">
        <v>0</v>
      </c>
      <c r="ACM6">
        <v>0</v>
      </c>
      <c r="ACN6">
        <v>0</v>
      </c>
      <c r="ACS6">
        <v>643</v>
      </c>
      <c r="ACX6">
        <v>11045</v>
      </c>
      <c r="ADE6">
        <v>31913</v>
      </c>
      <c r="ADK6">
        <v>1360</v>
      </c>
      <c r="ADM6">
        <v>3319</v>
      </c>
      <c r="ADO6">
        <v>5657</v>
      </c>
    </row>
    <row r="7" spans="1:805" x14ac:dyDescent="0.25">
      <c r="A7">
        <v>10795</v>
      </c>
      <c r="B7" s="1">
        <v>43465</v>
      </c>
      <c r="C7">
        <v>2018</v>
      </c>
      <c r="D7" t="s">
        <v>798</v>
      </c>
      <c r="E7" t="s">
        <v>799</v>
      </c>
      <c r="F7" s="3">
        <v>4512</v>
      </c>
      <c r="G7" t="s">
        <v>796</v>
      </c>
      <c r="H7">
        <v>910047109</v>
      </c>
      <c r="I7" t="s">
        <v>802</v>
      </c>
      <c r="J7">
        <v>12</v>
      </c>
      <c r="K7">
        <v>2018</v>
      </c>
      <c r="L7" t="s">
        <v>808</v>
      </c>
      <c r="M7" s="2">
        <v>83.730003359999998</v>
      </c>
      <c r="N7">
        <v>269915</v>
      </c>
      <c r="O7" s="5">
        <f t="shared" si="0"/>
        <v>9995</v>
      </c>
      <c r="P7" s="7">
        <f t="shared" si="1"/>
        <v>22599983.856914401</v>
      </c>
      <c r="Q7" s="6">
        <f t="shared" si="2"/>
        <v>8.3771889304652316E-3</v>
      </c>
      <c r="R7" s="12">
        <f>(HR7-YZ7)/N7</f>
        <v>-1.9080080766167126E-3</v>
      </c>
      <c r="S7" s="11">
        <v>4.7530809073048762E-2</v>
      </c>
      <c r="T7" s="10">
        <v>7.8876683400329727E-3</v>
      </c>
      <c r="U7" s="11">
        <v>0.46995155918861642</v>
      </c>
      <c r="V7" s="11">
        <v>5.697083221835697E-2</v>
      </c>
      <c r="W7" s="11">
        <f t="shared" si="3"/>
        <v>0.54450499545867392</v>
      </c>
      <c r="X7" s="18">
        <f>AVERAGE(Y7:AB7)</f>
        <v>-0.13985875000000003</v>
      </c>
      <c r="Y7" s="18">
        <v>0.38461499999999998</v>
      </c>
      <c r="Z7" s="18">
        <v>-0.63636000000000004</v>
      </c>
      <c r="AA7" s="18">
        <v>0</v>
      </c>
      <c r="AB7" s="18">
        <v>-0.30769000000000002</v>
      </c>
      <c r="AD7">
        <v>0</v>
      </c>
      <c r="AF7">
        <v>0</v>
      </c>
      <c r="AG7">
        <v>913</v>
      </c>
      <c r="AH7">
        <v>913</v>
      </c>
      <c r="AI7">
        <v>-803</v>
      </c>
      <c r="AJ7">
        <v>913</v>
      </c>
      <c r="AL7">
        <v>7194</v>
      </c>
      <c r="AQ7">
        <v>0</v>
      </c>
      <c r="AR7">
        <v>67</v>
      </c>
      <c r="AV7">
        <v>1587</v>
      </c>
      <c r="AW7">
        <v>0</v>
      </c>
      <c r="AX7">
        <v>-116</v>
      </c>
      <c r="AY7">
        <v>-687</v>
      </c>
      <c r="AZ7">
        <v>0</v>
      </c>
      <c r="BA7">
        <v>1587</v>
      </c>
      <c r="BB7">
        <v>610</v>
      </c>
      <c r="BC7">
        <v>1587</v>
      </c>
      <c r="BD7">
        <v>2363</v>
      </c>
      <c r="BE7">
        <v>130</v>
      </c>
      <c r="BJ7">
        <v>0</v>
      </c>
      <c r="BV7">
        <v>44792</v>
      </c>
      <c r="CJ7">
        <v>37.030200000000001</v>
      </c>
      <c r="CM7">
        <v>6120</v>
      </c>
      <c r="CN7">
        <v>4177</v>
      </c>
      <c r="CO7">
        <v>4177</v>
      </c>
      <c r="CT7">
        <v>9995</v>
      </c>
      <c r="CU7">
        <v>9995</v>
      </c>
      <c r="CV7">
        <v>2313</v>
      </c>
      <c r="DE7">
        <v>1694</v>
      </c>
      <c r="DF7">
        <v>3950</v>
      </c>
      <c r="DG7">
        <v>208</v>
      </c>
      <c r="DI7">
        <v>2129</v>
      </c>
      <c r="DJ7">
        <v>0</v>
      </c>
      <c r="DK7">
        <v>0</v>
      </c>
      <c r="DL7">
        <v>-4</v>
      </c>
      <c r="DM7">
        <v>342</v>
      </c>
      <c r="DO7">
        <v>2467</v>
      </c>
      <c r="DP7">
        <v>66</v>
      </c>
      <c r="DQ7">
        <v>67</v>
      </c>
      <c r="DR7">
        <v>60</v>
      </c>
      <c r="DS7">
        <v>47</v>
      </c>
      <c r="EE7">
        <v>29483</v>
      </c>
      <c r="EM7">
        <v>3</v>
      </c>
      <c r="EN7">
        <v>0.01</v>
      </c>
      <c r="EO7">
        <v>0</v>
      </c>
      <c r="EQ7">
        <v>0</v>
      </c>
      <c r="ER7">
        <v>1283</v>
      </c>
      <c r="ES7">
        <v>0</v>
      </c>
      <c r="ET7">
        <v>0</v>
      </c>
      <c r="EU7">
        <v>14728</v>
      </c>
      <c r="EV7">
        <v>0</v>
      </c>
      <c r="EW7">
        <v>0</v>
      </c>
      <c r="EX7">
        <v>0</v>
      </c>
      <c r="EY7">
        <v>0</v>
      </c>
      <c r="EZ7">
        <v>1379</v>
      </c>
      <c r="FA7">
        <v>1376</v>
      </c>
      <c r="FB7">
        <v>1367</v>
      </c>
      <c r="FC7">
        <v>1713</v>
      </c>
      <c r="FD7">
        <v>750</v>
      </c>
      <c r="FI7">
        <v>0</v>
      </c>
      <c r="FJ7">
        <v>2129</v>
      </c>
      <c r="FK7">
        <v>1379</v>
      </c>
      <c r="FM7">
        <v>1740</v>
      </c>
      <c r="FN7">
        <v>1774</v>
      </c>
      <c r="FO7">
        <v>3525</v>
      </c>
      <c r="FP7">
        <v>1861</v>
      </c>
      <c r="FR7">
        <v>13349</v>
      </c>
      <c r="FS7">
        <v>13619</v>
      </c>
      <c r="FT7">
        <v>11862</v>
      </c>
      <c r="FU7">
        <v>0</v>
      </c>
      <c r="FV7">
        <v>0</v>
      </c>
      <c r="FW7">
        <v>2240</v>
      </c>
      <c r="GF7">
        <v>13414</v>
      </c>
      <c r="GG7">
        <v>2240</v>
      </c>
      <c r="GP7">
        <v>13414</v>
      </c>
      <c r="GS7">
        <v>6667</v>
      </c>
      <c r="GU7">
        <v>2719</v>
      </c>
      <c r="GV7">
        <v>0</v>
      </c>
      <c r="HA7">
        <v>-191</v>
      </c>
      <c r="HB7">
        <v>0</v>
      </c>
      <c r="HC7">
        <v>0</v>
      </c>
      <c r="HE7">
        <v>0</v>
      </c>
      <c r="HF7">
        <v>0</v>
      </c>
      <c r="HM7">
        <v>0</v>
      </c>
      <c r="HN7">
        <v>1310</v>
      </c>
      <c r="HO7">
        <v>1300</v>
      </c>
      <c r="HP7">
        <v>1653</v>
      </c>
      <c r="HQ7">
        <v>703</v>
      </c>
      <c r="HS7">
        <v>3779</v>
      </c>
      <c r="HT7">
        <v>6019</v>
      </c>
      <c r="HW7">
        <v>7.7</v>
      </c>
      <c r="HX7" s="3">
        <v>7.7</v>
      </c>
      <c r="HY7" s="3">
        <v>7.73</v>
      </c>
      <c r="HZ7" s="3">
        <v>7.73</v>
      </c>
      <c r="IA7">
        <v>0</v>
      </c>
      <c r="IC7">
        <v>0</v>
      </c>
      <c r="ID7">
        <v>0</v>
      </c>
      <c r="IE7">
        <v>0</v>
      </c>
      <c r="IF7">
        <v>0</v>
      </c>
      <c r="IG7">
        <v>0</v>
      </c>
      <c r="II7">
        <v>0</v>
      </c>
      <c r="IX7">
        <v>-54</v>
      </c>
      <c r="IY7">
        <v>-1410</v>
      </c>
      <c r="IZ7">
        <v>586</v>
      </c>
      <c r="JA7">
        <v>586</v>
      </c>
      <c r="JH7">
        <v>4523</v>
      </c>
      <c r="JJ7">
        <v>-242</v>
      </c>
      <c r="JK7">
        <v>-0.87</v>
      </c>
      <c r="JL7">
        <v>-0.88</v>
      </c>
      <c r="JM7">
        <v>-311</v>
      </c>
      <c r="JX7">
        <v>11820</v>
      </c>
      <c r="LA7">
        <v>2129</v>
      </c>
      <c r="LB7">
        <v>2129</v>
      </c>
      <c r="LD7">
        <v>2129</v>
      </c>
      <c r="LE7">
        <v>2129</v>
      </c>
      <c r="LG7">
        <v>23344</v>
      </c>
      <c r="LM7">
        <v>101</v>
      </c>
      <c r="LQ7">
        <v>7682</v>
      </c>
      <c r="LR7">
        <v>3159</v>
      </c>
      <c r="LS7">
        <v>70</v>
      </c>
      <c r="LT7">
        <v>651</v>
      </c>
      <c r="LV7">
        <v>0</v>
      </c>
      <c r="LW7">
        <v>0</v>
      </c>
      <c r="MB7">
        <v>985</v>
      </c>
      <c r="MC7">
        <v>985</v>
      </c>
      <c r="MD7">
        <v>0</v>
      </c>
      <c r="NW7">
        <v>0</v>
      </c>
      <c r="NY7">
        <v>0</v>
      </c>
      <c r="NZ7">
        <v>155</v>
      </c>
      <c r="OA7">
        <v>0</v>
      </c>
      <c r="OC7">
        <v>3157</v>
      </c>
      <c r="OF7">
        <v>-4563</v>
      </c>
      <c r="OH7">
        <v>2256</v>
      </c>
      <c r="OT7">
        <v>9470</v>
      </c>
      <c r="OU7">
        <v>7286</v>
      </c>
      <c r="OW7">
        <v>619</v>
      </c>
      <c r="OX7">
        <v>13212</v>
      </c>
      <c r="PB7">
        <v>0</v>
      </c>
      <c r="PJ7">
        <v>7422</v>
      </c>
      <c r="PK7">
        <v>4703</v>
      </c>
      <c r="PN7">
        <v>44792</v>
      </c>
      <c r="PP7">
        <v>34797</v>
      </c>
      <c r="PQ7">
        <v>0</v>
      </c>
      <c r="PR7">
        <v>0</v>
      </c>
      <c r="PS7">
        <v>2175</v>
      </c>
      <c r="PT7">
        <v>2033</v>
      </c>
      <c r="PU7">
        <v>1690</v>
      </c>
      <c r="PV7">
        <v>1377</v>
      </c>
      <c r="PW7">
        <v>1332</v>
      </c>
      <c r="PX7">
        <v>8607</v>
      </c>
      <c r="PY7">
        <v>8189</v>
      </c>
      <c r="QF7">
        <v>2129</v>
      </c>
      <c r="QG7">
        <v>2129</v>
      </c>
      <c r="QO7">
        <v>34</v>
      </c>
      <c r="QP7">
        <v>-67</v>
      </c>
      <c r="QQ7">
        <v>0</v>
      </c>
      <c r="QV7">
        <v>5</v>
      </c>
      <c r="QW7">
        <v>0.02</v>
      </c>
      <c r="QX7">
        <v>0.02</v>
      </c>
      <c r="QY7">
        <v>6181</v>
      </c>
      <c r="RA7">
        <v>3779</v>
      </c>
      <c r="RB7">
        <v>6019</v>
      </c>
      <c r="RC7">
        <v>8.91</v>
      </c>
      <c r="RJ7">
        <v>8.8800000000000008</v>
      </c>
      <c r="RM7">
        <v>55.62</v>
      </c>
      <c r="RO7">
        <v>47.07</v>
      </c>
      <c r="RX7">
        <v>2658</v>
      </c>
      <c r="SR7">
        <v>41743</v>
      </c>
      <c r="SZ7">
        <v>28329</v>
      </c>
      <c r="TB7">
        <v>41743</v>
      </c>
      <c r="TP7">
        <v>1235</v>
      </c>
      <c r="TT7">
        <v>0</v>
      </c>
      <c r="TU7">
        <v>0</v>
      </c>
      <c r="TV7">
        <v>0</v>
      </c>
      <c r="TW7">
        <v>0</v>
      </c>
      <c r="TX7">
        <v>0</v>
      </c>
      <c r="TY7">
        <v>0</v>
      </c>
      <c r="UL7">
        <v>-32</v>
      </c>
      <c r="UM7">
        <v>-0.12</v>
      </c>
      <c r="UN7">
        <v>-0.12</v>
      </c>
      <c r="UP7">
        <v>-41</v>
      </c>
      <c r="UQ7">
        <v>0</v>
      </c>
      <c r="UR7">
        <v>0</v>
      </c>
      <c r="US7">
        <v>0</v>
      </c>
      <c r="UT7">
        <v>0</v>
      </c>
      <c r="UV7">
        <v>5865</v>
      </c>
      <c r="UW7">
        <v>-72</v>
      </c>
      <c r="UX7">
        <v>-803</v>
      </c>
      <c r="UY7">
        <v>-29</v>
      </c>
      <c r="UZ7">
        <v>0</v>
      </c>
      <c r="VA7">
        <v>8</v>
      </c>
      <c r="VB7">
        <v>1346</v>
      </c>
      <c r="VC7">
        <v>0</v>
      </c>
      <c r="VD7">
        <v>1346</v>
      </c>
      <c r="VG7">
        <v>6668</v>
      </c>
      <c r="VI7">
        <v>41303</v>
      </c>
      <c r="WM7">
        <v>41303</v>
      </c>
      <c r="WS7">
        <v>9995</v>
      </c>
      <c r="WT7">
        <v>0</v>
      </c>
      <c r="WY7">
        <v>2616</v>
      </c>
      <c r="XC7">
        <v>-426</v>
      </c>
      <c r="XI7">
        <v>0</v>
      </c>
      <c r="XN7">
        <v>0</v>
      </c>
      <c r="XQ7">
        <v>101</v>
      </c>
      <c r="YF7">
        <v>1683</v>
      </c>
      <c r="YK7">
        <v>1993</v>
      </c>
      <c r="YL7">
        <v>1993</v>
      </c>
      <c r="YN7">
        <v>0</v>
      </c>
      <c r="YO7">
        <v>0</v>
      </c>
      <c r="YP7">
        <v>0</v>
      </c>
      <c r="YQ7">
        <v>0</v>
      </c>
      <c r="YS7">
        <v>814</v>
      </c>
      <c r="YT7">
        <v>0</v>
      </c>
      <c r="YU7">
        <v>0</v>
      </c>
      <c r="YV7">
        <v>0</v>
      </c>
      <c r="YW7">
        <v>515</v>
      </c>
      <c r="YZ7">
        <v>515</v>
      </c>
      <c r="ZA7">
        <v>814</v>
      </c>
      <c r="ZG7">
        <v>-814</v>
      </c>
      <c r="ZH7">
        <v>2864</v>
      </c>
      <c r="ZI7">
        <v>3678</v>
      </c>
      <c r="ZJ7">
        <v>0</v>
      </c>
      <c r="ZK7">
        <v>0</v>
      </c>
      <c r="ZL7">
        <v>0</v>
      </c>
      <c r="ZM7">
        <v>19</v>
      </c>
      <c r="ZN7">
        <v>0</v>
      </c>
      <c r="ZP7">
        <v>529</v>
      </c>
      <c r="ZR7">
        <v>0</v>
      </c>
      <c r="ABU7">
        <v>-6018</v>
      </c>
      <c r="ACB7">
        <v>2184</v>
      </c>
      <c r="ACC7">
        <v>211</v>
      </c>
      <c r="ACL7">
        <v>0</v>
      </c>
      <c r="ACM7">
        <v>0</v>
      </c>
      <c r="ACN7">
        <v>0</v>
      </c>
      <c r="ACS7">
        <v>729</v>
      </c>
      <c r="ACX7">
        <v>11458</v>
      </c>
      <c r="ADE7">
        <v>35284</v>
      </c>
      <c r="ADK7">
        <v>1363</v>
      </c>
      <c r="ADM7">
        <v>3297</v>
      </c>
      <c r="ADO7">
        <v>5801</v>
      </c>
    </row>
    <row r="8" spans="1:805" x14ac:dyDescent="0.25">
      <c r="A8">
        <v>10795</v>
      </c>
      <c r="B8" s="1">
        <v>43830</v>
      </c>
      <c r="C8">
        <v>2019</v>
      </c>
      <c r="D8" t="s">
        <v>798</v>
      </c>
      <c r="E8" t="s">
        <v>799</v>
      </c>
      <c r="F8" s="3">
        <v>4512</v>
      </c>
      <c r="G8" t="s">
        <v>796</v>
      </c>
      <c r="H8">
        <v>910047109</v>
      </c>
      <c r="I8" t="s">
        <v>802</v>
      </c>
      <c r="J8">
        <v>12</v>
      </c>
      <c r="K8">
        <v>2019</v>
      </c>
      <c r="L8" t="s">
        <v>809</v>
      </c>
      <c r="M8" s="2">
        <v>88.089996339999999</v>
      </c>
      <c r="N8">
        <v>251216</v>
      </c>
      <c r="O8" s="5">
        <f t="shared" si="0"/>
        <v>11531</v>
      </c>
      <c r="P8" s="7">
        <f t="shared" si="1"/>
        <v>22129616.520549439</v>
      </c>
      <c r="Q8" s="6">
        <f t="shared" si="2"/>
        <v>7.6394064990026886E-3</v>
      </c>
      <c r="R8" s="12">
        <f>(HR8-YZ8)/N8</f>
        <v>-3.5109228711547036E-3</v>
      </c>
      <c r="S8" s="11">
        <v>5.7193362604778468E-2</v>
      </c>
      <c r="T8" s="10">
        <v>1.1977740271320298E-2</v>
      </c>
      <c r="U8" s="11">
        <v>0.47677065202838398</v>
      </c>
      <c r="V8" s="11">
        <v>6.4687419382578035E-2</v>
      </c>
      <c r="W8" s="11">
        <f t="shared" si="3"/>
        <v>0.54853394028651759</v>
      </c>
      <c r="X8" s="18">
        <f>AVERAGE(Y8:AB8)</f>
        <v>-0.10457750000000003</v>
      </c>
      <c r="Y8" s="18">
        <v>0</v>
      </c>
      <c r="Z8" s="18">
        <v>-0.22220000000000001</v>
      </c>
      <c r="AA8" s="18">
        <v>-0.52941000000000005</v>
      </c>
      <c r="AB8" s="18">
        <v>0.33329999999999999</v>
      </c>
      <c r="AD8">
        <v>0</v>
      </c>
      <c r="AF8">
        <v>0</v>
      </c>
      <c r="AG8">
        <v>814</v>
      </c>
      <c r="AH8">
        <v>814</v>
      </c>
      <c r="AI8">
        <v>-718</v>
      </c>
      <c r="AJ8">
        <v>814</v>
      </c>
      <c r="AL8">
        <v>8194</v>
      </c>
      <c r="AQ8">
        <v>0</v>
      </c>
      <c r="AR8">
        <v>60</v>
      </c>
      <c r="AV8">
        <v>1957</v>
      </c>
      <c r="AW8">
        <v>0</v>
      </c>
      <c r="AX8">
        <v>-158</v>
      </c>
      <c r="AY8">
        <v>-560</v>
      </c>
      <c r="AZ8">
        <v>0</v>
      </c>
      <c r="BA8">
        <v>1957</v>
      </c>
      <c r="BB8">
        <v>155</v>
      </c>
      <c r="BC8">
        <v>1957</v>
      </c>
      <c r="BD8">
        <v>2703</v>
      </c>
      <c r="BE8">
        <v>324</v>
      </c>
      <c r="BJ8">
        <v>0</v>
      </c>
      <c r="BV8">
        <v>52611</v>
      </c>
      <c r="CJ8">
        <v>45.900700000000001</v>
      </c>
      <c r="CM8">
        <v>6129</v>
      </c>
      <c r="CN8">
        <v>4528</v>
      </c>
      <c r="CO8">
        <v>4528</v>
      </c>
      <c r="CT8">
        <v>11531</v>
      </c>
      <c r="CU8">
        <v>11531</v>
      </c>
      <c r="CV8">
        <v>3999</v>
      </c>
      <c r="DE8">
        <v>2762</v>
      </c>
      <c r="DF8">
        <v>4944</v>
      </c>
      <c r="DG8">
        <v>1069</v>
      </c>
      <c r="DI8">
        <v>3009</v>
      </c>
      <c r="DJ8">
        <v>0</v>
      </c>
      <c r="DK8">
        <v>0</v>
      </c>
      <c r="DL8">
        <v>5</v>
      </c>
      <c r="DM8">
        <v>80</v>
      </c>
      <c r="DO8">
        <v>3094</v>
      </c>
      <c r="DP8">
        <v>75</v>
      </c>
      <c r="DQ8">
        <v>49</v>
      </c>
      <c r="DR8">
        <v>38</v>
      </c>
      <c r="DS8">
        <v>35</v>
      </c>
      <c r="EE8">
        <v>30149</v>
      </c>
      <c r="EM8">
        <v>3</v>
      </c>
      <c r="EN8">
        <v>0.01</v>
      </c>
      <c r="EO8">
        <v>0</v>
      </c>
      <c r="EQ8">
        <v>0</v>
      </c>
      <c r="ER8">
        <v>266</v>
      </c>
      <c r="ES8">
        <v>0</v>
      </c>
      <c r="ET8">
        <v>0</v>
      </c>
      <c r="EU8">
        <v>20450</v>
      </c>
      <c r="EV8">
        <v>0</v>
      </c>
      <c r="EW8">
        <v>0</v>
      </c>
      <c r="EX8">
        <v>0</v>
      </c>
      <c r="EY8">
        <v>0</v>
      </c>
      <c r="EZ8">
        <v>2139</v>
      </c>
      <c r="FA8">
        <v>1490</v>
      </c>
      <c r="FB8">
        <v>1814</v>
      </c>
      <c r="FC8">
        <v>853</v>
      </c>
      <c r="FD8">
        <v>3157</v>
      </c>
      <c r="FI8">
        <v>0</v>
      </c>
      <c r="FJ8">
        <v>3009</v>
      </c>
      <c r="FK8">
        <v>2139</v>
      </c>
      <c r="FM8">
        <v>1847</v>
      </c>
      <c r="FN8">
        <v>7430</v>
      </c>
      <c r="FO8">
        <v>3429</v>
      </c>
      <c r="FP8">
        <v>1391</v>
      </c>
      <c r="FR8">
        <v>18311</v>
      </c>
      <c r="FS8">
        <v>13310</v>
      </c>
      <c r="FT8">
        <v>12935</v>
      </c>
      <c r="FU8">
        <v>0</v>
      </c>
      <c r="FV8">
        <v>0</v>
      </c>
      <c r="FW8">
        <v>2288</v>
      </c>
      <c r="GF8">
        <v>14537</v>
      </c>
      <c r="GG8">
        <v>2288</v>
      </c>
      <c r="GP8">
        <v>14537</v>
      </c>
      <c r="GS8">
        <v>7259</v>
      </c>
      <c r="GU8">
        <v>2836</v>
      </c>
      <c r="GV8">
        <v>0</v>
      </c>
      <c r="HA8">
        <v>-181</v>
      </c>
      <c r="HB8">
        <v>0</v>
      </c>
      <c r="HC8">
        <v>0</v>
      </c>
      <c r="HE8">
        <v>0</v>
      </c>
      <c r="HF8">
        <v>0</v>
      </c>
      <c r="HM8">
        <v>0</v>
      </c>
      <c r="HN8">
        <v>1415</v>
      </c>
      <c r="HO8">
        <v>1765</v>
      </c>
      <c r="HP8">
        <v>815</v>
      </c>
      <c r="HQ8">
        <v>3122</v>
      </c>
      <c r="HS8">
        <v>4547</v>
      </c>
      <c r="HT8">
        <v>6835</v>
      </c>
      <c r="HW8">
        <v>11.58</v>
      </c>
      <c r="HX8" s="3">
        <v>11.58</v>
      </c>
      <c r="HY8" s="3">
        <v>11.63</v>
      </c>
      <c r="HZ8" s="3">
        <v>11.63</v>
      </c>
      <c r="IA8">
        <v>0</v>
      </c>
      <c r="IC8">
        <v>0</v>
      </c>
      <c r="ID8">
        <v>0</v>
      </c>
      <c r="IE8">
        <v>0</v>
      </c>
      <c r="IF8">
        <v>0</v>
      </c>
      <c r="IG8">
        <v>0</v>
      </c>
      <c r="II8">
        <v>0</v>
      </c>
      <c r="IX8">
        <v>-91</v>
      </c>
      <c r="IY8">
        <v>-1280</v>
      </c>
      <c r="IZ8">
        <v>207</v>
      </c>
      <c r="JA8">
        <v>207</v>
      </c>
      <c r="JH8">
        <v>4523</v>
      </c>
      <c r="JJ8">
        <v>-58.5</v>
      </c>
      <c r="JK8">
        <v>-0.23</v>
      </c>
      <c r="JL8">
        <v>-0.23</v>
      </c>
      <c r="JM8">
        <v>-90</v>
      </c>
      <c r="JX8">
        <v>13110</v>
      </c>
      <c r="LA8">
        <v>3009</v>
      </c>
      <c r="LB8">
        <v>3009</v>
      </c>
      <c r="LD8">
        <v>3009</v>
      </c>
      <c r="LE8">
        <v>3009</v>
      </c>
      <c r="LG8">
        <v>29842</v>
      </c>
      <c r="LM8">
        <v>133</v>
      </c>
      <c r="LQ8">
        <v>7532</v>
      </c>
      <c r="LR8">
        <v>3009</v>
      </c>
      <c r="LS8">
        <v>85</v>
      </c>
      <c r="LT8">
        <v>648</v>
      </c>
      <c r="LV8">
        <v>0</v>
      </c>
      <c r="LW8">
        <v>0</v>
      </c>
      <c r="MB8">
        <v>1072</v>
      </c>
      <c r="MC8">
        <v>1072</v>
      </c>
      <c r="MD8">
        <v>0</v>
      </c>
      <c r="MR8">
        <v>32</v>
      </c>
      <c r="NW8">
        <v>0</v>
      </c>
      <c r="NY8">
        <v>0</v>
      </c>
      <c r="NZ8">
        <v>79</v>
      </c>
      <c r="OA8">
        <v>0</v>
      </c>
      <c r="OC8">
        <v>3107</v>
      </c>
      <c r="OF8">
        <v>-4560</v>
      </c>
      <c r="OH8">
        <v>2182</v>
      </c>
      <c r="OT8">
        <v>10096</v>
      </c>
      <c r="OU8">
        <v>7825</v>
      </c>
      <c r="OW8">
        <v>566</v>
      </c>
      <c r="OX8">
        <v>14938</v>
      </c>
      <c r="PB8">
        <v>0</v>
      </c>
      <c r="PJ8">
        <v>6095</v>
      </c>
      <c r="PK8">
        <v>3259</v>
      </c>
      <c r="PN8">
        <v>52611</v>
      </c>
      <c r="PP8">
        <v>41080</v>
      </c>
      <c r="PQ8">
        <v>0</v>
      </c>
      <c r="PR8">
        <v>0</v>
      </c>
      <c r="PS8">
        <v>920</v>
      </c>
      <c r="PT8">
        <v>754</v>
      </c>
      <c r="PU8">
        <v>591</v>
      </c>
      <c r="PV8">
        <v>633</v>
      </c>
      <c r="PW8">
        <v>626</v>
      </c>
      <c r="PX8">
        <v>3524</v>
      </c>
      <c r="PY8">
        <v>4214</v>
      </c>
      <c r="QF8">
        <v>3009</v>
      </c>
      <c r="QG8">
        <v>3009</v>
      </c>
      <c r="QO8">
        <v>263</v>
      </c>
      <c r="QP8">
        <v>130</v>
      </c>
      <c r="QQ8">
        <v>0</v>
      </c>
      <c r="QY8">
        <v>6909</v>
      </c>
      <c r="RA8">
        <v>4547</v>
      </c>
      <c r="RB8">
        <v>6835</v>
      </c>
      <c r="RC8">
        <v>12.13</v>
      </c>
      <c r="RJ8">
        <v>12.08</v>
      </c>
      <c r="RM8">
        <v>82.12</v>
      </c>
      <c r="RN8">
        <v>110.21</v>
      </c>
      <c r="RO8">
        <v>56.89</v>
      </c>
      <c r="RX8">
        <v>3914</v>
      </c>
      <c r="SR8">
        <v>49465</v>
      </c>
      <c r="SZ8">
        <v>34928</v>
      </c>
      <c r="TB8">
        <v>49465</v>
      </c>
      <c r="TP8">
        <v>1645</v>
      </c>
      <c r="TT8">
        <v>0</v>
      </c>
      <c r="TU8">
        <v>0</v>
      </c>
      <c r="TV8">
        <v>0</v>
      </c>
      <c r="TW8">
        <v>0</v>
      </c>
      <c r="TX8">
        <v>0</v>
      </c>
      <c r="TY8">
        <v>0</v>
      </c>
      <c r="UL8">
        <v>-10.4</v>
      </c>
      <c r="UM8">
        <v>-0.04</v>
      </c>
      <c r="UN8">
        <v>-0.04</v>
      </c>
      <c r="UP8">
        <v>-16</v>
      </c>
      <c r="UQ8">
        <v>0</v>
      </c>
      <c r="UR8">
        <v>0</v>
      </c>
      <c r="US8">
        <v>0</v>
      </c>
      <c r="UT8">
        <v>0</v>
      </c>
      <c r="UV8">
        <v>8998</v>
      </c>
      <c r="UW8">
        <v>47</v>
      </c>
      <c r="UX8">
        <v>-718</v>
      </c>
      <c r="UY8">
        <v>44</v>
      </c>
      <c r="UZ8">
        <v>0</v>
      </c>
      <c r="VA8">
        <v>9</v>
      </c>
      <c r="VB8">
        <v>1364</v>
      </c>
      <c r="VC8">
        <v>0</v>
      </c>
      <c r="VD8">
        <v>1364</v>
      </c>
      <c r="VG8">
        <v>9716</v>
      </c>
      <c r="VI8">
        <v>43259</v>
      </c>
      <c r="WM8">
        <v>43259</v>
      </c>
      <c r="WS8">
        <v>11531</v>
      </c>
      <c r="WT8">
        <v>0</v>
      </c>
      <c r="WU8">
        <v>-11.7</v>
      </c>
      <c r="WV8">
        <v>-0.05</v>
      </c>
      <c r="WW8">
        <v>-0.05</v>
      </c>
      <c r="WX8">
        <v>-18</v>
      </c>
      <c r="WY8">
        <v>2996</v>
      </c>
      <c r="XC8">
        <v>-165</v>
      </c>
      <c r="XH8">
        <v>0</v>
      </c>
      <c r="XI8">
        <v>0</v>
      </c>
      <c r="XN8">
        <v>0</v>
      </c>
      <c r="XQ8">
        <v>100</v>
      </c>
      <c r="YF8">
        <v>3100</v>
      </c>
      <c r="YK8">
        <v>3599</v>
      </c>
      <c r="YL8">
        <v>3599</v>
      </c>
      <c r="YN8">
        <v>0</v>
      </c>
      <c r="YO8">
        <v>0</v>
      </c>
      <c r="YP8">
        <v>0</v>
      </c>
      <c r="YQ8">
        <v>0</v>
      </c>
      <c r="YS8">
        <v>1736</v>
      </c>
      <c r="YT8">
        <v>0</v>
      </c>
      <c r="YU8">
        <v>0</v>
      </c>
      <c r="YV8">
        <v>0</v>
      </c>
      <c r="YW8">
        <v>882</v>
      </c>
      <c r="YZ8">
        <v>882</v>
      </c>
      <c r="ZA8">
        <v>1736</v>
      </c>
      <c r="ZG8">
        <v>-1736</v>
      </c>
      <c r="ZH8">
        <v>4060</v>
      </c>
      <c r="ZI8">
        <v>5796</v>
      </c>
      <c r="ZJ8">
        <v>0</v>
      </c>
      <c r="ZK8">
        <v>0</v>
      </c>
      <c r="ZL8">
        <v>0</v>
      </c>
      <c r="ZM8">
        <v>29</v>
      </c>
      <c r="ZN8">
        <v>0</v>
      </c>
      <c r="ZP8">
        <v>905</v>
      </c>
      <c r="ZR8">
        <v>0</v>
      </c>
      <c r="ABU8">
        <v>-6744</v>
      </c>
      <c r="ACB8">
        <v>2271</v>
      </c>
      <c r="ACC8">
        <v>212</v>
      </c>
      <c r="ACL8">
        <v>0</v>
      </c>
      <c r="ACM8">
        <v>0</v>
      </c>
      <c r="ACN8">
        <v>0</v>
      </c>
      <c r="ACS8">
        <v>731</v>
      </c>
      <c r="ACX8">
        <v>12071</v>
      </c>
      <c r="ADE8">
        <v>36424</v>
      </c>
      <c r="ADK8">
        <v>1527</v>
      </c>
      <c r="ADM8">
        <v>3586</v>
      </c>
      <c r="ADO8">
        <v>6275</v>
      </c>
    </row>
    <row r="9" spans="1:805" x14ac:dyDescent="0.25">
      <c r="A9">
        <v>10795</v>
      </c>
      <c r="B9" s="1">
        <v>44196</v>
      </c>
      <c r="C9">
        <v>2020</v>
      </c>
      <c r="D9" t="s">
        <v>798</v>
      </c>
      <c r="E9" t="s">
        <v>799</v>
      </c>
      <c r="F9" s="3">
        <v>4512</v>
      </c>
      <c r="G9" t="s">
        <v>796</v>
      </c>
      <c r="H9">
        <v>910047109</v>
      </c>
      <c r="I9" t="s">
        <v>802</v>
      </c>
      <c r="J9">
        <v>12</v>
      </c>
      <c r="K9">
        <v>2020</v>
      </c>
      <c r="L9" t="s">
        <v>810</v>
      </c>
      <c r="M9" s="2">
        <v>43.25</v>
      </c>
      <c r="N9">
        <v>311845</v>
      </c>
      <c r="O9" s="5">
        <f t="shared" si="0"/>
        <v>5960</v>
      </c>
      <c r="P9" s="7">
        <f t="shared" si="1"/>
        <v>13487296.25</v>
      </c>
      <c r="Q9" s="6">
        <f t="shared" si="2"/>
        <v>7.2567114093959727E-3</v>
      </c>
      <c r="R9" s="12">
        <f>(HR9-YZ9)/N9</f>
        <v>5.582901762093348E-3</v>
      </c>
      <c r="S9" s="11">
        <v>-0.11871095586753544</v>
      </c>
      <c r="T9" s="10">
        <v>-2.2668312783594415E-2</v>
      </c>
      <c r="U9" s="11">
        <v>1.0898231827111984</v>
      </c>
      <c r="V9" s="11">
        <v>-0.14174570391610355</v>
      </c>
      <c r="W9" s="11">
        <f t="shared" si="3"/>
        <v>1.1630648330058939</v>
      </c>
      <c r="X9" s="18">
        <f>AVERAGE(Y9:AB9)</f>
        <v>-0.53360700000000005</v>
      </c>
      <c r="Y9" s="18">
        <v>-7.7778E-2</v>
      </c>
      <c r="Z9" s="18">
        <v>-0.57142999999999999</v>
      </c>
      <c r="AA9" s="18">
        <v>-0.92</v>
      </c>
      <c r="AB9" s="18">
        <v>-0.56521999999999994</v>
      </c>
      <c r="AD9">
        <v>0</v>
      </c>
      <c r="AF9">
        <v>0</v>
      </c>
      <c r="AG9">
        <v>635</v>
      </c>
      <c r="AH9">
        <v>635</v>
      </c>
      <c r="AI9">
        <v>-1139</v>
      </c>
      <c r="AJ9">
        <v>635</v>
      </c>
      <c r="AL9">
        <v>14800</v>
      </c>
      <c r="AQ9">
        <v>0</v>
      </c>
      <c r="AR9">
        <v>55</v>
      </c>
      <c r="AV9">
        <v>1380</v>
      </c>
      <c r="AW9">
        <v>0</v>
      </c>
      <c r="AX9">
        <v>-37</v>
      </c>
      <c r="AY9">
        <v>-1102</v>
      </c>
      <c r="AZ9">
        <v>0</v>
      </c>
      <c r="BA9">
        <v>1380</v>
      </c>
      <c r="BB9">
        <v>1171</v>
      </c>
      <c r="BC9">
        <v>1380</v>
      </c>
      <c r="BD9">
        <v>1595</v>
      </c>
      <c r="BE9">
        <v>-1079</v>
      </c>
      <c r="BJ9">
        <v>0</v>
      </c>
      <c r="BV9">
        <v>59548</v>
      </c>
      <c r="CJ9">
        <v>19.112100000000002</v>
      </c>
      <c r="CM9">
        <v>8366</v>
      </c>
      <c r="CN9">
        <v>1727</v>
      </c>
      <c r="CO9">
        <v>1727</v>
      </c>
      <c r="CT9">
        <v>5960</v>
      </c>
      <c r="CU9">
        <v>5960</v>
      </c>
      <c r="CV9">
        <v>-1405</v>
      </c>
      <c r="DE9">
        <v>11269</v>
      </c>
      <c r="DF9">
        <v>11938</v>
      </c>
      <c r="DG9">
        <v>8874</v>
      </c>
      <c r="DI9">
        <v>-7069</v>
      </c>
      <c r="DJ9">
        <v>0</v>
      </c>
      <c r="DK9">
        <v>0</v>
      </c>
      <c r="DL9">
        <v>0</v>
      </c>
      <c r="DM9">
        <v>-421</v>
      </c>
      <c r="DN9">
        <v>0</v>
      </c>
      <c r="DO9">
        <v>-7490</v>
      </c>
      <c r="DP9">
        <v>59</v>
      </c>
      <c r="DQ9">
        <v>51</v>
      </c>
      <c r="DR9">
        <v>47</v>
      </c>
      <c r="DS9">
        <v>35</v>
      </c>
      <c r="EE9">
        <v>18356</v>
      </c>
      <c r="EM9">
        <v>4</v>
      </c>
      <c r="EN9">
        <v>0.01</v>
      </c>
      <c r="EO9">
        <v>0</v>
      </c>
      <c r="EQ9">
        <v>0</v>
      </c>
      <c r="ER9">
        <v>406</v>
      </c>
      <c r="ES9">
        <v>0</v>
      </c>
      <c r="ET9">
        <v>0</v>
      </c>
      <c r="EU9">
        <v>32751</v>
      </c>
      <c r="EV9">
        <v>0</v>
      </c>
      <c r="EW9">
        <v>0</v>
      </c>
      <c r="EX9">
        <v>0</v>
      </c>
      <c r="EY9">
        <v>0</v>
      </c>
      <c r="EZ9">
        <v>2705</v>
      </c>
      <c r="FA9">
        <v>4011</v>
      </c>
      <c r="FB9">
        <v>2850</v>
      </c>
      <c r="FC9">
        <v>5279</v>
      </c>
      <c r="FD9">
        <v>3874</v>
      </c>
      <c r="FI9">
        <v>0</v>
      </c>
      <c r="FJ9">
        <v>-7069</v>
      </c>
      <c r="FK9">
        <v>2705</v>
      </c>
      <c r="FM9">
        <v>16044</v>
      </c>
      <c r="FN9">
        <v>13150</v>
      </c>
      <c r="FO9">
        <v>19502</v>
      </c>
      <c r="FP9">
        <v>4449</v>
      </c>
      <c r="FR9">
        <v>31186</v>
      </c>
      <c r="FS9">
        <v>24708</v>
      </c>
      <c r="FT9">
        <v>20889</v>
      </c>
      <c r="FU9">
        <v>0</v>
      </c>
      <c r="FV9">
        <v>0</v>
      </c>
      <c r="FW9">
        <v>2488</v>
      </c>
      <c r="GF9">
        <v>16429</v>
      </c>
      <c r="GG9">
        <v>2488</v>
      </c>
      <c r="GP9">
        <v>16429</v>
      </c>
      <c r="GS9">
        <v>5741</v>
      </c>
      <c r="GU9">
        <v>5067</v>
      </c>
      <c r="GV9">
        <v>0</v>
      </c>
      <c r="HA9">
        <v>-554</v>
      </c>
      <c r="HB9">
        <v>0</v>
      </c>
      <c r="HC9">
        <v>0</v>
      </c>
      <c r="HE9">
        <v>0</v>
      </c>
      <c r="HF9">
        <v>0</v>
      </c>
      <c r="HM9">
        <v>0</v>
      </c>
      <c r="HN9">
        <v>3952</v>
      </c>
      <c r="HO9">
        <v>2799</v>
      </c>
      <c r="HP9">
        <v>5232</v>
      </c>
      <c r="HQ9">
        <v>3839</v>
      </c>
      <c r="HS9">
        <v>-8975</v>
      </c>
      <c r="HT9">
        <v>-6487</v>
      </c>
      <c r="HW9">
        <v>-25.3</v>
      </c>
      <c r="HX9" s="3">
        <v>-25.3</v>
      </c>
      <c r="HY9" s="3">
        <v>-25.3</v>
      </c>
      <c r="HZ9" s="3">
        <v>-25.3</v>
      </c>
      <c r="IA9">
        <v>0</v>
      </c>
      <c r="IC9">
        <v>0</v>
      </c>
      <c r="ID9">
        <v>0</v>
      </c>
      <c r="IE9">
        <v>0</v>
      </c>
      <c r="IF9">
        <v>0</v>
      </c>
      <c r="IG9">
        <v>0</v>
      </c>
      <c r="II9">
        <v>0</v>
      </c>
      <c r="IX9">
        <v>-388</v>
      </c>
      <c r="IY9">
        <v>12957</v>
      </c>
      <c r="IZ9">
        <v>1962</v>
      </c>
      <c r="JA9">
        <v>1962</v>
      </c>
      <c r="JH9">
        <v>4527</v>
      </c>
      <c r="JX9">
        <v>-3001</v>
      </c>
      <c r="LA9">
        <v>-7069</v>
      </c>
      <c r="LB9">
        <v>-7069</v>
      </c>
      <c r="LD9">
        <v>-7069</v>
      </c>
      <c r="LE9">
        <v>-7069</v>
      </c>
      <c r="LG9">
        <v>37146</v>
      </c>
      <c r="LM9">
        <v>50</v>
      </c>
      <c r="LQ9">
        <v>7365</v>
      </c>
      <c r="LR9">
        <v>2838</v>
      </c>
      <c r="LS9">
        <v>71</v>
      </c>
      <c r="LT9">
        <v>874</v>
      </c>
      <c r="LV9">
        <v>0</v>
      </c>
      <c r="LW9">
        <v>0</v>
      </c>
      <c r="MB9">
        <v>932</v>
      </c>
      <c r="MC9">
        <v>932</v>
      </c>
      <c r="MD9">
        <v>0</v>
      </c>
      <c r="MR9">
        <v>23</v>
      </c>
      <c r="NW9">
        <v>0</v>
      </c>
      <c r="NY9">
        <v>0</v>
      </c>
      <c r="NZ9">
        <v>10</v>
      </c>
      <c r="OA9">
        <v>0</v>
      </c>
      <c r="OC9">
        <v>552</v>
      </c>
      <c r="OF9">
        <v>50</v>
      </c>
      <c r="OH9">
        <v>669</v>
      </c>
      <c r="OT9">
        <v>8425</v>
      </c>
      <c r="OU9">
        <v>6465</v>
      </c>
      <c r="OW9">
        <v>724</v>
      </c>
      <c r="OX9">
        <v>12725</v>
      </c>
      <c r="PB9">
        <v>0</v>
      </c>
      <c r="PJ9">
        <v>9677</v>
      </c>
      <c r="PK9">
        <v>4610</v>
      </c>
      <c r="PN9">
        <v>59548</v>
      </c>
      <c r="PP9">
        <v>53588</v>
      </c>
      <c r="PQ9">
        <v>0</v>
      </c>
      <c r="PR9">
        <v>0</v>
      </c>
      <c r="PS9">
        <v>847</v>
      </c>
      <c r="PT9">
        <v>693</v>
      </c>
      <c r="PU9">
        <v>723</v>
      </c>
      <c r="PV9">
        <v>704</v>
      </c>
      <c r="PW9">
        <v>585</v>
      </c>
      <c r="PX9">
        <v>3552</v>
      </c>
      <c r="PY9">
        <v>3979</v>
      </c>
      <c r="QF9">
        <v>-7069</v>
      </c>
      <c r="QG9">
        <v>-7069</v>
      </c>
      <c r="QO9">
        <v>-16</v>
      </c>
      <c r="QP9">
        <v>-66</v>
      </c>
      <c r="QQ9">
        <v>0</v>
      </c>
      <c r="QY9">
        <v>-4133</v>
      </c>
      <c r="RA9">
        <v>-8975</v>
      </c>
      <c r="RB9">
        <v>-6487</v>
      </c>
      <c r="RC9">
        <v>-28.78</v>
      </c>
      <c r="RJ9">
        <v>-28.78</v>
      </c>
      <c r="RM9">
        <v>82.12</v>
      </c>
      <c r="RO9">
        <v>58.25</v>
      </c>
      <c r="RX9">
        <v>-8822</v>
      </c>
      <c r="SR9">
        <v>52432</v>
      </c>
      <c r="SZ9">
        <v>36003</v>
      </c>
      <c r="TB9">
        <v>52432</v>
      </c>
      <c r="TP9">
        <v>353</v>
      </c>
      <c r="TT9">
        <v>0</v>
      </c>
      <c r="TU9">
        <v>0</v>
      </c>
      <c r="TV9">
        <v>0</v>
      </c>
      <c r="TW9">
        <v>0</v>
      </c>
      <c r="TX9">
        <v>0</v>
      </c>
      <c r="TY9">
        <v>0</v>
      </c>
      <c r="UL9">
        <v>-373.75</v>
      </c>
      <c r="UM9">
        <v>-1.34</v>
      </c>
      <c r="UN9">
        <v>-1.34</v>
      </c>
      <c r="UP9">
        <v>-575</v>
      </c>
      <c r="UQ9">
        <v>0</v>
      </c>
      <c r="UR9">
        <v>0</v>
      </c>
      <c r="US9">
        <v>0</v>
      </c>
      <c r="UT9">
        <v>0</v>
      </c>
      <c r="UV9">
        <v>1487</v>
      </c>
      <c r="UW9">
        <v>0</v>
      </c>
      <c r="UX9">
        <v>-1139</v>
      </c>
      <c r="UY9">
        <v>135</v>
      </c>
      <c r="UZ9">
        <v>0</v>
      </c>
      <c r="VA9">
        <v>78</v>
      </c>
      <c r="VB9">
        <v>1295</v>
      </c>
      <c r="VC9">
        <v>0</v>
      </c>
      <c r="VD9">
        <v>1295</v>
      </c>
      <c r="VG9">
        <v>2626</v>
      </c>
      <c r="VI9">
        <v>15355</v>
      </c>
      <c r="WM9">
        <v>15355</v>
      </c>
      <c r="WS9">
        <v>5960</v>
      </c>
      <c r="WT9">
        <v>0</v>
      </c>
      <c r="WY9">
        <v>2319</v>
      </c>
      <c r="XC9">
        <v>1232</v>
      </c>
      <c r="XD9">
        <v>6.57</v>
      </c>
      <c r="XE9">
        <v>6.57</v>
      </c>
      <c r="XF9">
        <v>1834.3</v>
      </c>
      <c r="XG9">
        <v>2822</v>
      </c>
      <c r="XH9">
        <v>0</v>
      </c>
      <c r="XI9">
        <v>0</v>
      </c>
      <c r="XN9">
        <v>2103</v>
      </c>
      <c r="XQ9">
        <v>108</v>
      </c>
      <c r="YF9">
        <v>14700</v>
      </c>
      <c r="YK9">
        <v>3897</v>
      </c>
      <c r="YL9">
        <v>3897</v>
      </c>
      <c r="YN9">
        <v>0</v>
      </c>
      <c r="YO9">
        <v>0</v>
      </c>
      <c r="YP9">
        <v>0</v>
      </c>
      <c r="YQ9">
        <v>0</v>
      </c>
      <c r="YS9">
        <v>0</v>
      </c>
      <c r="YT9">
        <v>131</v>
      </c>
      <c r="YU9">
        <v>0</v>
      </c>
      <c r="YV9">
        <v>0</v>
      </c>
      <c r="YW9">
        <v>-1741</v>
      </c>
      <c r="YZ9">
        <v>-1741</v>
      </c>
      <c r="ZA9">
        <v>0</v>
      </c>
      <c r="ZG9">
        <v>131</v>
      </c>
      <c r="ZH9">
        <v>6610</v>
      </c>
      <c r="ZI9">
        <v>6479</v>
      </c>
      <c r="ZJ9">
        <v>0</v>
      </c>
      <c r="ZK9">
        <v>0</v>
      </c>
      <c r="ZL9">
        <v>0</v>
      </c>
      <c r="ZM9">
        <v>-29</v>
      </c>
      <c r="ZN9">
        <v>0</v>
      </c>
      <c r="ZP9">
        <v>-1753</v>
      </c>
      <c r="ZR9">
        <v>0</v>
      </c>
      <c r="ABU9">
        <v>2075</v>
      </c>
      <c r="ABX9">
        <v>-659.75</v>
      </c>
      <c r="ABY9">
        <v>-2.36</v>
      </c>
      <c r="ABZ9">
        <v>-2.36</v>
      </c>
      <c r="ACA9">
        <v>-1015</v>
      </c>
      <c r="ACB9">
        <v>1960</v>
      </c>
      <c r="ACC9">
        <v>87</v>
      </c>
      <c r="ACL9">
        <v>0</v>
      </c>
      <c r="ACM9">
        <v>0</v>
      </c>
      <c r="ACN9">
        <v>0</v>
      </c>
      <c r="ACS9">
        <v>1063</v>
      </c>
      <c r="ACX9">
        <v>9522</v>
      </c>
      <c r="ADE9">
        <v>21842</v>
      </c>
      <c r="ADK9">
        <v>1506</v>
      </c>
      <c r="ADM9">
        <v>2901</v>
      </c>
      <c r="ADO9">
        <v>3486</v>
      </c>
    </row>
    <row r="10" spans="1:805" x14ac:dyDescent="0.25">
      <c r="A10">
        <v>10795</v>
      </c>
      <c r="B10" s="1">
        <v>44561</v>
      </c>
      <c r="C10">
        <v>2021</v>
      </c>
      <c r="D10" t="s">
        <v>798</v>
      </c>
      <c r="E10" t="s">
        <v>799</v>
      </c>
      <c r="F10" s="3">
        <v>4512</v>
      </c>
      <c r="G10" t="s">
        <v>796</v>
      </c>
      <c r="H10">
        <v>910047109</v>
      </c>
      <c r="I10" t="s">
        <v>802</v>
      </c>
      <c r="J10">
        <v>12</v>
      </c>
      <c r="K10">
        <v>2021</v>
      </c>
      <c r="L10" t="s">
        <v>811</v>
      </c>
      <c r="M10" s="2">
        <v>43.77999878</v>
      </c>
      <c r="N10">
        <v>323811</v>
      </c>
      <c r="O10" s="5">
        <f t="shared" si="0"/>
        <v>5029</v>
      </c>
      <c r="P10" s="7">
        <f t="shared" si="1"/>
        <v>14176445.184950581</v>
      </c>
      <c r="Q10" s="6">
        <f t="shared" si="2"/>
        <v>8.705507810697951E-3</v>
      </c>
      <c r="R10" s="12">
        <f>(HR10-YZ10)/N10</f>
        <v>1.8004329686144077E-3</v>
      </c>
      <c r="S10" s="11">
        <v>-2.880821415474881E-2</v>
      </c>
      <c r="T10" s="10">
        <v>-6.065266467167576E-3</v>
      </c>
      <c r="U10" s="11">
        <v>1.1391499125874125</v>
      </c>
      <c r="V10" s="11">
        <v>-3.2772660525964489E-2</v>
      </c>
      <c r="W10" s="11">
        <f t="shared" si="3"/>
        <v>1.192854020979021</v>
      </c>
      <c r="X10" s="18">
        <f>AVERAGE(Y10:AB10)</f>
        <v>-0.33364250000000001</v>
      </c>
      <c r="Y10" s="18">
        <v>-0.22344</v>
      </c>
      <c r="Z10" s="18">
        <v>6.6669999999999993E-2</v>
      </c>
      <c r="AA10" s="18">
        <v>-0.4</v>
      </c>
      <c r="AB10" s="18">
        <v>-0.77780000000000005</v>
      </c>
      <c r="AD10">
        <v>0</v>
      </c>
      <c r="AF10">
        <v>0</v>
      </c>
      <c r="AG10">
        <v>745</v>
      </c>
      <c r="AH10">
        <v>745</v>
      </c>
      <c r="AI10">
        <v>-942</v>
      </c>
      <c r="AJ10">
        <v>745</v>
      </c>
      <c r="AL10">
        <v>21834</v>
      </c>
      <c r="AQ10">
        <v>0</v>
      </c>
      <c r="AR10">
        <v>49</v>
      </c>
      <c r="AV10">
        <v>2292</v>
      </c>
      <c r="AW10">
        <v>0</v>
      </c>
      <c r="AX10">
        <v>-95</v>
      </c>
      <c r="AY10">
        <v>-847</v>
      </c>
      <c r="AZ10">
        <v>0</v>
      </c>
      <c r="BA10">
        <v>2292</v>
      </c>
      <c r="BB10">
        <v>1133</v>
      </c>
      <c r="BC10">
        <v>2292</v>
      </c>
      <c r="BD10">
        <v>2562</v>
      </c>
      <c r="BE10">
        <v>985</v>
      </c>
      <c r="BJ10">
        <v>0</v>
      </c>
      <c r="BV10">
        <v>68175</v>
      </c>
      <c r="CJ10">
        <v>15.5307</v>
      </c>
      <c r="CM10">
        <v>9156</v>
      </c>
      <c r="CN10">
        <v>2107</v>
      </c>
      <c r="CO10">
        <v>2107</v>
      </c>
      <c r="CT10">
        <v>5029</v>
      </c>
      <c r="CU10">
        <v>5029</v>
      </c>
      <c r="CV10">
        <v>-2301</v>
      </c>
      <c r="DE10">
        <v>18283</v>
      </c>
      <c r="DF10">
        <v>18443</v>
      </c>
      <c r="DG10">
        <v>6791</v>
      </c>
      <c r="DI10">
        <v>-1964</v>
      </c>
      <c r="DJ10">
        <v>0</v>
      </c>
      <c r="DK10">
        <v>0</v>
      </c>
      <c r="DL10">
        <v>-2</v>
      </c>
      <c r="DM10">
        <v>199</v>
      </c>
      <c r="DO10">
        <v>-1767</v>
      </c>
      <c r="DP10">
        <v>57</v>
      </c>
      <c r="DQ10">
        <v>53</v>
      </c>
      <c r="DR10">
        <v>41</v>
      </c>
      <c r="DS10">
        <v>26</v>
      </c>
      <c r="EE10">
        <v>22345</v>
      </c>
      <c r="EM10">
        <v>4</v>
      </c>
      <c r="EN10">
        <v>0.01</v>
      </c>
      <c r="EO10">
        <v>0</v>
      </c>
      <c r="EQ10">
        <v>0</v>
      </c>
      <c r="ER10">
        <v>295</v>
      </c>
      <c r="ES10">
        <v>0</v>
      </c>
      <c r="ET10">
        <v>0</v>
      </c>
      <c r="EU10">
        <v>39366</v>
      </c>
      <c r="EV10">
        <v>0</v>
      </c>
      <c r="EW10">
        <v>0</v>
      </c>
      <c r="EX10">
        <v>0</v>
      </c>
      <c r="EY10">
        <v>0</v>
      </c>
      <c r="EZ10">
        <v>4468</v>
      </c>
      <c r="FA10">
        <v>2910</v>
      </c>
      <c r="FB10">
        <v>3961</v>
      </c>
      <c r="FC10">
        <v>3419</v>
      </c>
      <c r="FD10">
        <v>5160</v>
      </c>
      <c r="FI10">
        <v>0</v>
      </c>
      <c r="FJ10">
        <v>-1964</v>
      </c>
      <c r="FK10">
        <v>4468</v>
      </c>
      <c r="FM10">
        <v>11096</v>
      </c>
      <c r="FN10">
        <v>15966</v>
      </c>
      <c r="FO10">
        <v>21256</v>
      </c>
      <c r="FP10">
        <v>5205</v>
      </c>
      <c r="FR10">
        <v>36595</v>
      </c>
      <c r="FS10">
        <v>29351</v>
      </c>
      <c r="FT10">
        <v>25315</v>
      </c>
      <c r="FU10">
        <v>0</v>
      </c>
      <c r="FV10">
        <v>0</v>
      </c>
      <c r="FW10">
        <v>2485</v>
      </c>
      <c r="GF10">
        <v>18489</v>
      </c>
      <c r="GG10">
        <v>2485</v>
      </c>
      <c r="GP10">
        <v>18489</v>
      </c>
      <c r="GS10">
        <v>8593</v>
      </c>
      <c r="GU10">
        <v>4043</v>
      </c>
      <c r="GV10">
        <v>0</v>
      </c>
      <c r="GW10">
        <v>-32.5</v>
      </c>
      <c r="GX10">
        <v>-0.1</v>
      </c>
      <c r="GY10">
        <v>-0.1</v>
      </c>
      <c r="GZ10">
        <v>-50</v>
      </c>
      <c r="HA10">
        <v>-513</v>
      </c>
      <c r="HB10">
        <v>0</v>
      </c>
      <c r="HC10">
        <v>0</v>
      </c>
      <c r="HE10">
        <v>0</v>
      </c>
      <c r="HF10">
        <v>0</v>
      </c>
      <c r="HM10">
        <v>0</v>
      </c>
      <c r="HN10">
        <v>2853</v>
      </c>
      <c r="HO10">
        <v>3908</v>
      </c>
      <c r="HP10">
        <v>3378</v>
      </c>
      <c r="HQ10">
        <v>5134</v>
      </c>
      <c r="HS10">
        <v>-4629</v>
      </c>
      <c r="HT10">
        <v>-2144</v>
      </c>
      <c r="HW10">
        <v>-6.1</v>
      </c>
      <c r="HX10" s="3">
        <v>-6.1</v>
      </c>
      <c r="HY10" s="3">
        <v>-6.1</v>
      </c>
      <c r="HZ10" s="3">
        <v>-6.1</v>
      </c>
      <c r="IA10">
        <v>0</v>
      </c>
      <c r="IC10">
        <v>0</v>
      </c>
      <c r="ID10">
        <v>0</v>
      </c>
      <c r="IE10">
        <v>0</v>
      </c>
      <c r="IF10">
        <v>0</v>
      </c>
      <c r="IG10">
        <v>0</v>
      </c>
      <c r="II10">
        <v>0</v>
      </c>
      <c r="IX10">
        <v>-27</v>
      </c>
      <c r="IY10">
        <v>6396</v>
      </c>
      <c r="IZ10">
        <v>459</v>
      </c>
      <c r="JA10">
        <v>459</v>
      </c>
      <c r="JH10">
        <v>4527</v>
      </c>
      <c r="JX10">
        <v>2289</v>
      </c>
      <c r="LA10">
        <v>-1964</v>
      </c>
      <c r="LB10">
        <v>-1964</v>
      </c>
      <c r="LD10">
        <v>-1964</v>
      </c>
      <c r="LE10">
        <v>-1964</v>
      </c>
      <c r="LG10">
        <v>41624</v>
      </c>
      <c r="LM10">
        <v>36</v>
      </c>
      <c r="LQ10">
        <v>7330</v>
      </c>
      <c r="LR10">
        <v>2803</v>
      </c>
      <c r="LS10">
        <v>80</v>
      </c>
      <c r="LT10">
        <v>1424</v>
      </c>
      <c r="LV10">
        <v>0</v>
      </c>
      <c r="LW10">
        <v>0</v>
      </c>
      <c r="MB10">
        <v>983</v>
      </c>
      <c r="MC10">
        <v>983</v>
      </c>
      <c r="MD10">
        <v>0</v>
      </c>
      <c r="MR10">
        <v>26</v>
      </c>
      <c r="NW10">
        <v>0</v>
      </c>
      <c r="NY10">
        <v>0</v>
      </c>
      <c r="NZ10">
        <v>-1</v>
      </c>
      <c r="OA10">
        <v>0</v>
      </c>
      <c r="OC10">
        <v>68</v>
      </c>
      <c r="OF10">
        <v>-1672</v>
      </c>
      <c r="OH10">
        <v>160</v>
      </c>
      <c r="OT10">
        <v>11274</v>
      </c>
      <c r="OU10">
        <v>9153</v>
      </c>
      <c r="OW10">
        <v>560</v>
      </c>
      <c r="OX10">
        <v>18304</v>
      </c>
      <c r="PB10">
        <v>0</v>
      </c>
      <c r="PJ10">
        <v>8247</v>
      </c>
      <c r="PK10">
        <v>4204</v>
      </c>
      <c r="PN10">
        <v>68175</v>
      </c>
      <c r="PP10">
        <v>63146</v>
      </c>
      <c r="PQ10">
        <v>0</v>
      </c>
      <c r="PR10">
        <v>0</v>
      </c>
      <c r="PS10">
        <v>857</v>
      </c>
      <c r="PT10">
        <v>825</v>
      </c>
      <c r="PU10">
        <v>775</v>
      </c>
      <c r="PV10">
        <v>655</v>
      </c>
      <c r="PW10">
        <v>637</v>
      </c>
      <c r="PX10">
        <v>3749</v>
      </c>
      <c r="PY10">
        <v>3982</v>
      </c>
      <c r="PZ10">
        <v>0</v>
      </c>
      <c r="QF10">
        <v>-1964</v>
      </c>
      <c r="QG10">
        <v>-1964</v>
      </c>
      <c r="QO10">
        <v>203</v>
      </c>
      <c r="QP10">
        <v>167</v>
      </c>
      <c r="QQ10">
        <v>0</v>
      </c>
      <c r="QY10">
        <v>2067</v>
      </c>
      <c r="RA10">
        <v>-4629</v>
      </c>
      <c r="RB10">
        <v>-2144</v>
      </c>
      <c r="RC10">
        <v>-14.75</v>
      </c>
      <c r="RJ10">
        <v>-14.75</v>
      </c>
      <c r="RM10">
        <v>82.12</v>
      </c>
      <c r="RO10">
        <v>59.05</v>
      </c>
      <c r="RX10">
        <v>-2557</v>
      </c>
      <c r="SR10">
        <v>55208</v>
      </c>
      <c r="SZ10">
        <v>36719</v>
      </c>
      <c r="TB10">
        <v>55208</v>
      </c>
      <c r="TP10">
        <v>0</v>
      </c>
      <c r="TT10">
        <v>0</v>
      </c>
      <c r="TU10">
        <v>0</v>
      </c>
      <c r="TV10">
        <v>0</v>
      </c>
      <c r="TW10">
        <v>0</v>
      </c>
      <c r="TX10">
        <v>0</v>
      </c>
      <c r="TY10">
        <v>0</v>
      </c>
      <c r="UL10">
        <v>-304.85000000000002</v>
      </c>
      <c r="UM10">
        <v>-0.95</v>
      </c>
      <c r="UN10">
        <v>-0.95</v>
      </c>
      <c r="UP10">
        <v>-469</v>
      </c>
      <c r="UQ10">
        <v>0</v>
      </c>
      <c r="UR10">
        <v>0</v>
      </c>
      <c r="US10">
        <v>0</v>
      </c>
      <c r="UT10">
        <v>0</v>
      </c>
      <c r="UV10">
        <v>-317</v>
      </c>
      <c r="UW10">
        <v>0</v>
      </c>
      <c r="UX10">
        <v>-942</v>
      </c>
      <c r="UY10">
        <v>-448</v>
      </c>
      <c r="UZ10">
        <v>0</v>
      </c>
      <c r="VA10">
        <v>28</v>
      </c>
      <c r="VB10">
        <v>1663</v>
      </c>
      <c r="VC10">
        <v>0</v>
      </c>
      <c r="VD10">
        <v>1663</v>
      </c>
      <c r="VG10">
        <v>625</v>
      </c>
      <c r="VI10">
        <v>24634</v>
      </c>
      <c r="WM10">
        <v>24634</v>
      </c>
      <c r="WS10">
        <v>5029</v>
      </c>
      <c r="WT10">
        <v>0</v>
      </c>
      <c r="WY10">
        <v>397</v>
      </c>
      <c r="XC10">
        <v>3526</v>
      </c>
      <c r="XD10">
        <v>8.17</v>
      </c>
      <c r="XE10">
        <v>8.17</v>
      </c>
      <c r="XF10">
        <v>2629.25</v>
      </c>
      <c r="XG10">
        <v>4045</v>
      </c>
      <c r="XH10">
        <v>107</v>
      </c>
      <c r="XI10">
        <v>0</v>
      </c>
      <c r="XN10">
        <v>532</v>
      </c>
      <c r="XQ10">
        <v>238</v>
      </c>
      <c r="YF10">
        <v>13200</v>
      </c>
      <c r="YK10">
        <v>3814</v>
      </c>
      <c r="YL10">
        <v>3814</v>
      </c>
      <c r="YN10">
        <v>0</v>
      </c>
      <c r="YO10">
        <v>0</v>
      </c>
      <c r="YP10">
        <v>0</v>
      </c>
      <c r="YQ10">
        <v>0</v>
      </c>
      <c r="YS10">
        <v>0</v>
      </c>
      <c r="YT10">
        <v>659</v>
      </c>
      <c r="YU10">
        <v>0</v>
      </c>
      <c r="YV10">
        <v>0</v>
      </c>
      <c r="YW10">
        <v>-583</v>
      </c>
      <c r="YZ10">
        <v>-583</v>
      </c>
      <c r="ZA10">
        <v>0</v>
      </c>
      <c r="ZG10">
        <v>659</v>
      </c>
      <c r="ZH10">
        <v>7488</v>
      </c>
      <c r="ZI10">
        <v>6829</v>
      </c>
      <c r="ZJ10">
        <v>0</v>
      </c>
      <c r="ZK10">
        <v>0</v>
      </c>
      <c r="ZL10">
        <v>0</v>
      </c>
      <c r="ZM10">
        <v>0</v>
      </c>
      <c r="ZN10">
        <v>0</v>
      </c>
      <c r="ZP10">
        <v>-593</v>
      </c>
      <c r="ZR10">
        <v>0</v>
      </c>
      <c r="ABU10">
        <v>3530</v>
      </c>
      <c r="ACB10">
        <v>2121</v>
      </c>
      <c r="ACC10">
        <v>99</v>
      </c>
      <c r="ACL10">
        <v>0</v>
      </c>
      <c r="ACM10">
        <v>0</v>
      </c>
      <c r="ACN10">
        <v>0</v>
      </c>
      <c r="ACS10">
        <v>1657</v>
      </c>
      <c r="ACX10">
        <v>9566</v>
      </c>
      <c r="ADE10">
        <v>26778</v>
      </c>
      <c r="ADK10">
        <v>1016</v>
      </c>
      <c r="ADM10">
        <v>3249</v>
      </c>
      <c r="ADO10">
        <v>4433</v>
      </c>
    </row>
    <row r="11" spans="1:805" x14ac:dyDescent="0.25">
      <c r="B11" s="1">
        <v>44926</v>
      </c>
      <c r="X11" s="18">
        <f>AVERAGE(Y11:AB11)</f>
        <v>0.14693999999999999</v>
      </c>
      <c r="Y11" s="18">
        <v>0.6</v>
      </c>
      <c r="Z11" s="18">
        <v>-0.30612</v>
      </c>
      <c r="AA11" s="18">
        <v>-0.30612</v>
      </c>
      <c r="AB11" s="18">
        <v>0.6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F518F-9658-4874-B22F-FD1A4F62BADA}">
  <dimension ref="A1:I39"/>
  <sheetViews>
    <sheetView workbookViewId="0">
      <selection activeCell="F28" sqref="F28:G39"/>
    </sheetView>
  </sheetViews>
  <sheetFormatPr defaultRowHeight="15" x14ac:dyDescent="0.25"/>
  <cols>
    <col min="1" max="1" width="19.42578125" bestFit="1" customWidth="1"/>
    <col min="2" max="2" width="13.7109375" bestFit="1" customWidth="1"/>
    <col min="3" max="3" width="14.5703125" bestFit="1" customWidth="1"/>
    <col min="4" max="4" width="18.5703125" bestFit="1" customWidth="1"/>
    <col min="6" max="6" width="20.140625" bestFit="1" customWidth="1"/>
    <col min="7" max="7" width="12" bestFit="1" customWidth="1"/>
    <col min="8" max="8" width="12.7109375" bestFit="1" customWidth="1"/>
    <col min="9" max="9" width="12.5703125" bestFit="1" customWidth="1"/>
  </cols>
  <sheetData>
    <row r="1" spans="1:9" x14ac:dyDescent="0.25">
      <c r="A1" t="s">
        <v>813</v>
      </c>
    </row>
    <row r="2" spans="1:9" ht="15.75" thickBot="1" x14ac:dyDescent="0.3"/>
    <row r="3" spans="1:9" x14ac:dyDescent="0.25">
      <c r="A3" s="16" t="s">
        <v>814</v>
      </c>
      <c r="B3" s="16"/>
    </row>
    <row r="4" spans="1:9" x14ac:dyDescent="0.25">
      <c r="A4" s="13" t="s">
        <v>815</v>
      </c>
      <c r="B4" s="13">
        <v>0.98265034758709124</v>
      </c>
    </row>
    <row r="5" spans="1:9" x14ac:dyDescent="0.25">
      <c r="A5" s="13" t="s">
        <v>816</v>
      </c>
      <c r="B5" s="13">
        <v>0.96560170561303127</v>
      </c>
    </row>
    <row r="6" spans="1:9" x14ac:dyDescent="0.25">
      <c r="A6" s="13" t="s">
        <v>817</v>
      </c>
      <c r="B6" s="13">
        <v>0.72481364490425015</v>
      </c>
    </row>
    <row r="7" spans="1:9" x14ac:dyDescent="0.25">
      <c r="A7" s="13" t="s">
        <v>818</v>
      </c>
      <c r="B7" s="13">
        <v>9.4807138886901505</v>
      </c>
    </row>
    <row r="8" spans="1:9" ht="15.75" thickBot="1" x14ac:dyDescent="0.3">
      <c r="A8" s="14" t="s">
        <v>819</v>
      </c>
      <c r="B8" s="14">
        <v>9</v>
      </c>
    </row>
    <row r="10" spans="1:9" ht="15.75" thickBot="1" x14ac:dyDescent="0.3">
      <c r="A10" t="s">
        <v>820</v>
      </c>
    </row>
    <row r="11" spans="1:9" x14ac:dyDescent="0.25">
      <c r="A11" s="15"/>
      <c r="B11" s="15" t="s">
        <v>825</v>
      </c>
      <c r="C11" s="15" t="s">
        <v>826</v>
      </c>
      <c r="D11" s="15" t="s">
        <v>800</v>
      </c>
      <c r="E11" s="15" t="s">
        <v>797</v>
      </c>
      <c r="F11" s="15" t="s">
        <v>827</v>
      </c>
    </row>
    <row r="12" spans="1:9" x14ac:dyDescent="0.25">
      <c r="A12" s="13" t="s">
        <v>821</v>
      </c>
      <c r="B12" s="13">
        <v>7</v>
      </c>
      <c r="C12" s="13">
        <v>2523.1507346604376</v>
      </c>
      <c r="D12" s="13">
        <v>360.45010495149108</v>
      </c>
      <c r="E12" s="13">
        <v>4.010172691996015</v>
      </c>
      <c r="F12" s="13">
        <v>0.36716816092227383</v>
      </c>
    </row>
    <row r="13" spans="1:9" x14ac:dyDescent="0.25">
      <c r="A13" s="13" t="s">
        <v>822</v>
      </c>
      <c r="B13" s="13">
        <v>1</v>
      </c>
      <c r="C13" s="13">
        <v>89.883935839202323</v>
      </c>
      <c r="D13" s="13">
        <v>89.883935839202323</v>
      </c>
      <c r="E13" s="13"/>
      <c r="F13" s="13"/>
    </row>
    <row r="14" spans="1:9" ht="15.75" thickBot="1" x14ac:dyDescent="0.3">
      <c r="A14" s="14" t="s">
        <v>823</v>
      </c>
      <c r="B14" s="14">
        <v>8</v>
      </c>
      <c r="C14" s="14">
        <v>2613.03467049964</v>
      </c>
      <c r="D14" s="14"/>
      <c r="E14" s="14"/>
      <c r="F14" s="14"/>
    </row>
    <row r="15" spans="1:9" ht="15.75" thickBot="1" x14ac:dyDescent="0.3"/>
    <row r="16" spans="1:9" x14ac:dyDescent="0.25">
      <c r="A16" s="15"/>
      <c r="B16" s="15" t="s">
        <v>828</v>
      </c>
      <c r="C16" s="15" t="s">
        <v>818</v>
      </c>
      <c r="D16" s="15" t="s">
        <v>829</v>
      </c>
      <c r="E16" s="15" t="s">
        <v>830</v>
      </c>
      <c r="F16" s="15" t="s">
        <v>831</v>
      </c>
      <c r="G16" s="15" t="s">
        <v>832</v>
      </c>
      <c r="H16" s="15" t="s">
        <v>833</v>
      </c>
      <c r="I16" s="15" t="s">
        <v>834</v>
      </c>
    </row>
    <row r="17" spans="1:9" x14ac:dyDescent="0.25">
      <c r="A17" s="13" t="s">
        <v>824</v>
      </c>
      <c r="B17" s="13">
        <v>-437.04571132793262</v>
      </c>
      <c r="C17" s="13">
        <v>356.81862238015304</v>
      </c>
      <c r="D17" s="13">
        <v>-1.2248399716713945</v>
      </c>
      <c r="E17" s="13">
        <v>0.43588156719185184</v>
      </c>
      <c r="F17" s="13">
        <v>-4970.8561809699677</v>
      </c>
      <c r="G17" s="13">
        <v>4096.7647583141024</v>
      </c>
      <c r="H17" s="13">
        <v>-4970.8561809699677</v>
      </c>
      <c r="I17" s="13">
        <v>4096.7647583141024</v>
      </c>
    </row>
    <row r="18" spans="1:9" x14ac:dyDescent="0.25">
      <c r="A18" s="13" t="s">
        <v>801</v>
      </c>
      <c r="B18" s="13">
        <v>8717.1117437721332</v>
      </c>
      <c r="C18" s="13">
        <v>7428.7879068629154</v>
      </c>
      <c r="D18" s="13">
        <v>1.1734231550370458</v>
      </c>
      <c r="E18" s="13">
        <v>0.44930982957216697</v>
      </c>
      <c r="F18" s="13">
        <v>-85674.588342446834</v>
      </c>
      <c r="G18" s="13">
        <v>103108.81182999109</v>
      </c>
      <c r="H18" s="13">
        <v>-85674.588342446834</v>
      </c>
      <c r="I18" s="13">
        <v>103108.81182999109</v>
      </c>
    </row>
    <row r="19" spans="1:9" x14ac:dyDescent="0.25">
      <c r="A19" s="13" t="s">
        <v>15</v>
      </c>
      <c r="B19" s="13">
        <v>-45953.83353848361</v>
      </c>
      <c r="C19" s="13">
        <v>27429.700208044269</v>
      </c>
      <c r="D19" s="13">
        <v>-1.6753312354834557</v>
      </c>
      <c r="E19" s="13">
        <v>0.34258717487860468</v>
      </c>
      <c r="F19" s="13">
        <v>-394481.22023378802</v>
      </c>
      <c r="G19" s="13">
        <v>302573.55315682082</v>
      </c>
      <c r="H19" s="13">
        <v>-394481.22023378802</v>
      </c>
      <c r="I19" s="13">
        <v>302573.55315682082</v>
      </c>
    </row>
    <row r="20" spans="1:9" x14ac:dyDescent="0.25">
      <c r="A20" s="13" t="s">
        <v>16</v>
      </c>
      <c r="B20" s="13">
        <v>59241.800404271991</v>
      </c>
      <c r="C20" s="13">
        <v>39111.273896805564</v>
      </c>
      <c r="D20" s="13">
        <v>1.5146988195930535</v>
      </c>
      <c r="E20" s="13">
        <v>0.37147425528746969</v>
      </c>
      <c r="F20" s="13">
        <v>-437714.05322114506</v>
      </c>
      <c r="G20" s="13">
        <v>556197.65402968903</v>
      </c>
      <c r="H20" s="13">
        <v>-437714.05322114506</v>
      </c>
      <c r="I20" s="13">
        <v>556197.65402968903</v>
      </c>
    </row>
    <row r="21" spans="1:9" x14ac:dyDescent="0.25">
      <c r="A21" s="13" t="s">
        <v>17</v>
      </c>
      <c r="B21" s="13">
        <v>-5920.5083511021303</v>
      </c>
      <c r="C21" s="13">
        <v>3617.9252104974639</v>
      </c>
      <c r="D21" s="13">
        <v>-1.6364374625334119</v>
      </c>
      <c r="E21" s="13">
        <v>0.34920461658261626</v>
      </c>
      <c r="F21" s="13">
        <v>-51890.606795850879</v>
      </c>
      <c r="G21" s="13">
        <v>40049.590093646621</v>
      </c>
      <c r="H21" s="13">
        <v>-51890.606795850879</v>
      </c>
      <c r="I21" s="13">
        <v>40049.590093646621</v>
      </c>
    </row>
    <row r="22" spans="1:9" x14ac:dyDescent="0.25">
      <c r="A22" s="13" t="s">
        <v>18</v>
      </c>
      <c r="B22" s="13">
        <v>30412.102216303218</v>
      </c>
      <c r="C22" s="13">
        <v>17782.336676607592</v>
      </c>
      <c r="D22" s="13">
        <v>1.7102421784820834</v>
      </c>
      <c r="E22" s="13">
        <v>0.33683733917956893</v>
      </c>
      <c r="F22" s="13">
        <v>-195533.90828426136</v>
      </c>
      <c r="G22" s="13">
        <v>256358.11271686782</v>
      </c>
      <c r="H22" s="13">
        <v>-195533.90828426136</v>
      </c>
      <c r="I22" s="13">
        <v>256358.11271686782</v>
      </c>
    </row>
    <row r="23" spans="1:9" x14ac:dyDescent="0.25">
      <c r="A23" s="13" t="s">
        <v>19</v>
      </c>
      <c r="B23" s="13">
        <v>6046.9117535215837</v>
      </c>
      <c r="C23" s="13">
        <v>3733.4831860847385</v>
      </c>
      <c r="D23" s="13">
        <v>1.6196434943270528</v>
      </c>
      <c r="E23" s="13">
        <v>0.35213338168962344</v>
      </c>
      <c r="F23" s="13">
        <v>-41391.489987936955</v>
      </c>
      <c r="G23" s="13">
        <v>53485.313494980124</v>
      </c>
      <c r="H23" s="13">
        <v>-41391.489987936955</v>
      </c>
      <c r="I23" s="13">
        <v>53485.313494980124</v>
      </c>
    </row>
    <row r="24" spans="1:9" ht="15.75" thickBot="1" x14ac:dyDescent="0.3">
      <c r="A24" s="14" t="s">
        <v>843</v>
      </c>
      <c r="B24" s="14">
        <v>-90.164058178013576</v>
      </c>
      <c r="C24" s="14">
        <v>124.57121545687536</v>
      </c>
      <c r="D24" s="14">
        <v>-0.72379528326290576</v>
      </c>
      <c r="E24" s="14">
        <v>0.60114619899617661</v>
      </c>
      <c r="F24" s="14">
        <v>-1672.9914260072032</v>
      </c>
      <c r="G24" s="14">
        <v>1492.663309651176</v>
      </c>
      <c r="H24" s="14">
        <v>-1672.9914260072032</v>
      </c>
      <c r="I24" s="14">
        <v>1492.663309651176</v>
      </c>
    </row>
    <row r="28" spans="1:9" x14ac:dyDescent="0.25">
      <c r="A28" t="s">
        <v>836</v>
      </c>
      <c r="F28" t="s">
        <v>846</v>
      </c>
    </row>
    <row r="29" spans="1:9" ht="15.75" thickBot="1" x14ac:dyDescent="0.3"/>
    <row r="30" spans="1:9" x14ac:dyDescent="0.25">
      <c r="A30" s="15" t="s">
        <v>837</v>
      </c>
      <c r="B30" s="15" t="s">
        <v>844</v>
      </c>
      <c r="C30" s="15" t="s">
        <v>838</v>
      </c>
      <c r="D30" s="15" t="s">
        <v>845</v>
      </c>
      <c r="F30" s="15" t="s">
        <v>847</v>
      </c>
      <c r="G30" s="15" t="s">
        <v>12</v>
      </c>
    </row>
    <row r="31" spans="1:9" x14ac:dyDescent="0.25">
      <c r="A31" s="13">
        <v>1</v>
      </c>
      <c r="B31" s="13">
        <v>38.295757007963125</v>
      </c>
      <c r="C31" s="13">
        <v>-0.46575517796312482</v>
      </c>
      <c r="D31" s="13">
        <v>-0.13895098979977061</v>
      </c>
      <c r="F31" s="13">
        <v>5.5555555555555554</v>
      </c>
      <c r="G31" s="13">
        <v>37.83000183</v>
      </c>
    </row>
    <row r="32" spans="1:9" x14ac:dyDescent="0.25">
      <c r="A32" s="13">
        <v>2</v>
      </c>
      <c r="B32" s="13">
        <v>65.931883697919432</v>
      </c>
      <c r="C32" s="13">
        <v>0.95811569208056824</v>
      </c>
      <c r="D32" s="13">
        <v>0.28583927792173158</v>
      </c>
      <c r="F32" s="13">
        <v>16.666666666666664</v>
      </c>
      <c r="G32" s="13">
        <v>43.25</v>
      </c>
    </row>
    <row r="33" spans="1:7" x14ac:dyDescent="0.25">
      <c r="A33" s="13">
        <v>3</v>
      </c>
      <c r="B33" s="13">
        <v>56.857549251044979</v>
      </c>
      <c r="C33" s="13">
        <v>0.44244998895501908</v>
      </c>
      <c r="D33" s="13">
        <v>0.13199824030096974</v>
      </c>
      <c r="F33" s="13">
        <v>27.777777777777779</v>
      </c>
      <c r="G33" s="13">
        <v>43.77999878</v>
      </c>
    </row>
    <row r="34" spans="1:7" x14ac:dyDescent="0.25">
      <c r="A34" s="13">
        <v>4</v>
      </c>
      <c r="B34" s="13">
        <v>68.711354718924213</v>
      </c>
      <c r="C34" s="13">
        <v>4.1686425310757897</v>
      </c>
      <c r="D34" s="13">
        <v>1.2436512425853521</v>
      </c>
      <c r="F34" s="13">
        <v>38.888888888888886</v>
      </c>
      <c r="G34" s="13">
        <v>57.299999239999998</v>
      </c>
    </row>
    <row r="35" spans="1:7" x14ac:dyDescent="0.25">
      <c r="A35" s="13">
        <v>5</v>
      </c>
      <c r="B35" s="13">
        <v>74.724778754053801</v>
      </c>
      <c r="C35" s="13">
        <v>-7.324777224053804</v>
      </c>
      <c r="D35" s="13">
        <v>-2.1852361358517696</v>
      </c>
      <c r="F35" s="13">
        <v>50</v>
      </c>
      <c r="G35" s="13">
        <v>66.88999939</v>
      </c>
    </row>
    <row r="36" spans="1:7" x14ac:dyDescent="0.25">
      <c r="A36" s="13">
        <v>6</v>
      </c>
      <c r="B36" s="13">
        <v>84.813285768017366</v>
      </c>
      <c r="C36" s="13">
        <v>-1.083282408017368</v>
      </c>
      <c r="D36" s="13">
        <v>-0.3231808682943072</v>
      </c>
      <c r="F36" s="13">
        <v>61.111111111111114</v>
      </c>
      <c r="G36" s="13">
        <v>67.400001529999997</v>
      </c>
    </row>
    <row r="37" spans="1:7" x14ac:dyDescent="0.25">
      <c r="A37" s="13">
        <v>7</v>
      </c>
      <c r="B37" s="13">
        <v>84.59906147763482</v>
      </c>
      <c r="C37" s="13">
        <v>3.4909348623651795</v>
      </c>
      <c r="D37" s="13">
        <v>1.0414674434184648</v>
      </c>
      <c r="F37" s="13">
        <v>72.222222222222214</v>
      </c>
      <c r="G37" s="13">
        <v>72.879997250000002</v>
      </c>
    </row>
    <row r="38" spans="1:7" x14ac:dyDescent="0.25">
      <c r="A38" s="13">
        <v>8</v>
      </c>
      <c r="B38" s="13">
        <v>41.903401608836703</v>
      </c>
      <c r="C38" s="13">
        <v>1.3465983911632975</v>
      </c>
      <c r="D38" s="13">
        <v>0.4017371962094064</v>
      </c>
      <c r="F38" s="13">
        <v>83.333333333333329</v>
      </c>
      <c r="G38" s="13">
        <v>83.730003359999998</v>
      </c>
    </row>
    <row r="39" spans="1:7" ht="15.75" thickBot="1" x14ac:dyDescent="0.3">
      <c r="A39" s="14">
        <v>9</v>
      </c>
      <c r="B39" s="14">
        <v>45.31292543560653</v>
      </c>
      <c r="C39" s="14">
        <v>-1.5329266556065306</v>
      </c>
      <c r="D39" s="14">
        <v>-0.45732540649036751</v>
      </c>
      <c r="F39" s="14">
        <v>94.444444444444443</v>
      </c>
      <c r="G39" s="14">
        <v>88.089996339999999</v>
      </c>
    </row>
  </sheetData>
  <sortState xmlns:xlrd2="http://schemas.microsoft.com/office/spreadsheetml/2017/richdata2" ref="G31:G39">
    <sortCondition ref="G3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UAL</vt:lpstr>
      <vt:lpstr>Regression Output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Daeun Lee</dc:creator>
  <cp:keywords/>
  <dc:description/>
  <cp:lastModifiedBy>Optimism</cp:lastModifiedBy>
  <cp:revision/>
  <dcterms:created xsi:type="dcterms:W3CDTF">2022-08-08T13:12:54Z</dcterms:created>
  <dcterms:modified xsi:type="dcterms:W3CDTF">2022-12-04T19:50:38Z</dcterms:modified>
  <cp:category/>
  <cp:contentStatus/>
</cp:coreProperties>
</file>