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Mac\Home\PREWORK_AFH\Home_Work\"/>
    </mc:Choice>
  </mc:AlternateContent>
  <xr:revisionPtr revIDLastSave="0" documentId="13_ncr:1_{32A45156-A487-47D8-9A7A-F92C023A9EAD}" xr6:coauthVersionLast="40" xr6:coauthVersionMax="40" xr10:uidLastSave="{00000000-0000-0000-0000-000000000000}"/>
  <bookViews>
    <workbookView xWindow="-98" yWindow="-98" windowWidth="19066" windowHeight="9736" activeTab="4" xr2:uid="{00000000-000D-0000-FFFF-FFFF00000000}"/>
  </bookViews>
  <sheets>
    <sheet name="KickStart" sheetId="1" r:id="rId1"/>
    <sheet name="Category" sheetId="6" r:id="rId2"/>
    <sheet name="Sub-Category" sheetId="7" r:id="rId3"/>
    <sheet name="State" sheetId="8" r:id="rId4"/>
    <sheet name="Bonus" sheetId="9" r:id="rId5"/>
  </sheets>
  <definedNames>
    <definedName name="_xlnm._FilterDatabase" localSheetId="0" hidden="1">KickStart!#REF!</definedName>
  </definedNames>
  <calcPr calcId="191029"/>
  <pivotCaches>
    <pivotCache cacheId="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4" i="9" l="1"/>
  <c r="H5" i="9"/>
  <c r="H6" i="9"/>
  <c r="H7" i="9"/>
  <c r="H8" i="9"/>
  <c r="H9" i="9"/>
  <c r="H10" i="9"/>
  <c r="H11" i="9"/>
  <c r="H12" i="9"/>
  <c r="H13" i="9"/>
  <c r="H14" i="9"/>
  <c r="H3" i="9"/>
  <c r="G4" i="9"/>
  <c r="G5" i="9"/>
  <c r="G6" i="9"/>
  <c r="G7" i="9"/>
  <c r="G8" i="9"/>
  <c r="G9" i="9"/>
  <c r="G10" i="9"/>
  <c r="G11" i="9"/>
  <c r="G12" i="9"/>
  <c r="G13" i="9"/>
  <c r="G14" i="9"/>
  <c r="G3" i="9"/>
  <c r="B13" i="9"/>
  <c r="B12" i="9"/>
  <c r="B11" i="9"/>
  <c r="B10" i="9"/>
  <c r="B9" i="9"/>
  <c r="B8" i="9"/>
  <c r="B7" i="9"/>
  <c r="B6" i="9"/>
  <c r="B5" i="9"/>
  <c r="C5" i="9"/>
  <c r="F4" i="9"/>
  <c r="F14" i="9"/>
  <c r="F3" i="9"/>
  <c r="E3" i="9"/>
  <c r="C13" i="9"/>
  <c r="C12" i="9"/>
  <c r="C11" i="9"/>
  <c r="C10" i="9"/>
  <c r="C9" i="9"/>
  <c r="C8" i="9"/>
  <c r="C7" i="9"/>
  <c r="C6" i="9"/>
  <c r="D13" i="9"/>
  <c r="D12" i="9"/>
  <c r="D11" i="9"/>
  <c r="D10" i="9"/>
  <c r="D9" i="9"/>
  <c r="D8" i="9"/>
  <c r="D6" i="9"/>
  <c r="D7" i="9"/>
  <c r="D5" i="9"/>
  <c r="D4" i="9"/>
  <c r="C4" i="9"/>
  <c r="E14" i="9"/>
  <c r="D14" i="9"/>
  <c r="D3" i="9"/>
  <c r="C14" i="9"/>
  <c r="C3" i="9"/>
  <c r="B14" i="9"/>
  <c r="B4" i="9"/>
  <c r="B3" i="9"/>
  <c r="E11" i="9" l="1"/>
  <c r="F11" i="9" s="1"/>
  <c r="E12" i="9"/>
  <c r="F12" i="9" s="1"/>
  <c r="E10" i="9"/>
  <c r="F10" i="9" s="1"/>
  <c r="E8" i="9"/>
  <c r="F8" i="9" s="1"/>
  <c r="E7" i="9"/>
  <c r="F7" i="9" s="1"/>
  <c r="E6" i="9"/>
  <c r="F6" i="9" s="1"/>
  <c r="E5" i="9"/>
  <c r="F5" i="9" s="1"/>
  <c r="E9" i="9"/>
  <c r="F9" i="9" s="1"/>
  <c r="E13" i="9"/>
  <c r="F13" i="9" s="1"/>
  <c r="E4" i="9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19" i="1"/>
  <c r="P20" i="1"/>
  <c r="P21" i="1"/>
  <c r="P22" i="1"/>
  <c r="P23" i="1"/>
  <c r="P24" i="1"/>
  <c r="P25" i="1"/>
  <c r="P26" i="1"/>
  <c r="P27" i="1"/>
  <c r="P9" i="1"/>
  <c r="P10" i="1"/>
  <c r="P11" i="1"/>
  <c r="P12" i="1"/>
  <c r="P13" i="1"/>
  <c r="P14" i="1"/>
  <c r="P15" i="1"/>
  <c r="P16" i="1"/>
  <c r="P17" i="1"/>
  <c r="P18" i="1"/>
  <c r="P3" i="1"/>
  <c r="P4" i="1"/>
  <c r="P5" i="1"/>
  <c r="P6" i="1"/>
  <c r="P7" i="1"/>
  <c r="P8" i="1"/>
  <c r="P2" i="1"/>
  <c r="O3133" i="1" l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1919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<sst xmlns="http://schemas.openxmlformats.org/spreadsheetml/2006/main" count="33048" uniqueCount="8400">
  <si>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</si>
  <si>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</si>
  <si>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</si>
  <si>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</si>
  <si>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</si>
  <si>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</si>
  <si>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</si>
  <si>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</si>
  <si>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</si>
  <si>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</si>
  <si>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</si>
  <si>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</si>
  <si>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</si>
  <si>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</si>
  <si>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</si>
  <si>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</si>
  <si>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</si>
  <si>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</si>
  <si>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</si>
  <si>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</si>
  <si>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</si>
  <si>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</si>
  <si>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</si>
  <si>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</si>
  <si>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</si>
  <si>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</si>
  <si>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</si>
  <si>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</si>
  <si>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</si>
  <si>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</si>
  <si>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</si>
  <si>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</si>
  <si>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</si>
  <si>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</si>
  <si>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</si>
  <si>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</si>
  <si>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</si>
  <si>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</si>
  <si>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</si>
  <si>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</si>
  <si>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</si>
  <si>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</si>
  <si>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</si>
  <si>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</si>
  <si>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</si>
  <si>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</si>
  <si>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</si>
  <si>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</si>
  <si>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</si>
  <si>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</si>
  <si>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</si>
  <si>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</si>
  <si>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</si>
  <si>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</si>
  <si>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</si>
  <si>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</si>
  <si>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</si>
  <si>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</si>
  <si>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</si>
  <si>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</si>
  <si>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</si>
  <si>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</si>
  <si>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</si>
  <si>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</si>
  <si>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</si>
  <si>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</si>
  <si>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</si>
  <si>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</si>
  <si>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</si>
  <si>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</si>
  <si>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</si>
  <si>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</si>
  <si>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</si>
  <si>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</si>
  <si>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</si>
  <si>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</si>
  <si>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</si>
  <si>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</si>
  <si>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</si>
  <si>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</si>
  <si>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</si>
  <si>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</si>
  <si>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</si>
  <si>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</si>
  <si>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</si>
  <si>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</si>
  <si>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</si>
  <si>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</si>
  <si>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</si>
  <si>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</si>
  <si>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</si>
  <si>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</si>
  <si>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</si>
  <si>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</si>
  <si>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</si>
  <si>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</si>
  <si>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</si>
  <si>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</si>
  <si>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</si>
  <si>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</si>
  <si>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</si>
  <si>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</si>
  <si>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</si>
  <si>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</si>
  <si>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</si>
  <si>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</si>
  <si>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</si>
  <si>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</si>
  <si>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</si>
  <si>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</si>
  <si>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</si>
  <si>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</si>
  <si>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</si>
  <si>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</si>
  <si>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</si>
  <si>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</si>
  <si>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</si>
  <si>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</si>
  <si>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</si>
  <si>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</si>
  <si>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</si>
  <si>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</si>
  <si>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</si>
  <si>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</si>
  <si>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</si>
  <si>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</si>
  <si>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</si>
  <si>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</si>
  <si>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</si>
  <si>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</si>
  <si>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</si>
  <si>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</si>
  <si>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</si>
  <si>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</si>
  <si>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</si>
  <si>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</si>
  <si>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</si>
  <si>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</si>
  <si>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</si>
  <si>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</si>
  <si>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</si>
  <si>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</si>
  <si>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</si>
  <si>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</si>
  <si>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</si>
  <si>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</si>
  <si>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</si>
  <si>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</si>
  <si>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</si>
  <si>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</si>
  <si>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</si>
  <si>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</si>
  <si>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</si>
  <si>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</si>
  <si>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</si>
  <si>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</si>
  <si>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</si>
  <si>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</si>
  <si>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</si>
  <si>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</si>
  <si>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</si>
  <si>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</si>
  <si>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</si>
  <si>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</si>
  <si>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</si>
  <si>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</si>
  <si>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</si>
  <si>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</si>
  <si>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</si>
  <si>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</si>
  <si>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</si>
  <si>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</si>
  <si>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</si>
  <si>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</si>
  <si>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</si>
  <si>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</si>
  <si>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</si>
  <si>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</si>
  <si>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</si>
  <si>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</si>
  <si>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</si>
  <si>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</si>
  <si>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</si>
  <si>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</si>
  <si>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</si>
  <si>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</si>
  <si>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</si>
  <si>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</si>
  <si>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</si>
  <si>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</si>
  <si>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</si>
  <si>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</si>
  <si>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</si>
  <si>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</si>
  <si>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</si>
  <si>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</si>
  <si>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</si>
  <si>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</si>
  <si>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</si>
  <si>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</si>
  <si>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</si>
  <si>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</si>
  <si>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</si>
  <si>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</si>
  <si>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</si>
  <si>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</si>
  <si>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</si>
  <si>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</si>
  <si>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</si>
  <si>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</si>
  <si>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</si>
  <si>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</si>
  <si>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</si>
  <si>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</si>
  <si>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</si>
  <si>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</si>
  <si>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</si>
  <si>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</si>
  <si>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</si>
  <si>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</si>
  <si>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</si>
  <si>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</si>
  <si>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</si>
  <si>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</si>
  <si>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</si>
  <si>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</si>
  <si>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</si>
  <si>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</si>
  <si>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</si>
  <si>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</si>
  <si>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</si>
  <si>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</si>
  <si>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</si>
  <si>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</si>
  <si>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</si>
  <si>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</si>
  <si>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</si>
  <si>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</si>
  <si>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</si>
  <si>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</si>
  <si>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</si>
  <si>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</si>
  <si>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</si>
  <si>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</si>
  <si>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</si>
  <si>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</si>
  <si>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</si>
  <si>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</si>
  <si>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</si>
  <si>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</si>
  <si>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</si>
  <si>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</si>
  <si>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</si>
  <si>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</si>
  <si>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</si>
  <si>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</si>
  <si>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</si>
  <si>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</si>
  <si>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</si>
  <si>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</si>
  <si>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</si>
  <si>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</si>
  <si>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</si>
  <si>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</si>
  <si>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</si>
  <si>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</si>
  <si>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</si>
  <si>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</si>
  <si>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</si>
  <si>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</si>
  <si>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</si>
  <si>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</si>
  <si>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</si>
  <si>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</si>
  <si>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</si>
  <si>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</si>
  <si>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</si>
  <si>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</si>
  <si>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</si>
  <si>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</si>
  <si>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</si>
  <si>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</si>
  <si>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</si>
  <si>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</si>
  <si>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</si>
  <si>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</si>
  <si>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</si>
  <si>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</si>
  <si>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</si>
  <si>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</si>
  <si>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</si>
  <si>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</si>
  <si>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</si>
  <si>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</si>
  <si>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</si>
  <si>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</si>
  <si>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</si>
  <si>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</si>
  <si>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</si>
  <si>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</si>
  <si>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</si>
  <si>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</si>
  <si>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</si>
  <si>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</si>
  <si>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</si>
  <si>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</si>
  <si>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</si>
  <si>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</si>
  <si>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</si>
  <si>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</si>
  <si>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</si>
  <si>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</si>
  <si>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</si>
  <si>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</si>
  <si>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</si>
  <si>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</si>
  <si>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</si>
  <si>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</si>
  <si>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</si>
  <si>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</si>
  <si>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</si>
  <si>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</si>
  <si>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</si>
  <si>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</si>
  <si>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</si>
  <si>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</si>
  <si>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</si>
  <si>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</si>
  <si>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</si>
  <si>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</si>
  <si>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</si>
  <si>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</si>
  <si>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</si>
  <si>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</si>
  <si>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</si>
  <si>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</si>
  <si>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</si>
  <si>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</si>
  <si>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</si>
  <si>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</si>
  <si>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</si>
  <si>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</si>
  <si>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</si>
  <si>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</si>
  <si>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</si>
  <si>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</si>
  <si>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</si>
  <si>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</si>
  <si>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</si>
  <si>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</si>
  <si>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</si>
  <si>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</si>
  <si>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</si>
  <si>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</si>
  <si>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</si>
  <si>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</si>
  <si>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</si>
  <si>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</si>
  <si>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</si>
  <si>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</si>
  <si>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</si>
  <si>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</si>
  <si>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</si>
  <si>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</si>
  <si>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</si>
  <si>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</si>
  <si>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</si>
  <si>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</si>
  <si>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</si>
  <si>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</si>
  <si>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</si>
  <si>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</si>
  <si>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</si>
  <si>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</si>
  <si>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</si>
  <si>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</si>
  <si>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</si>
  <si>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</si>
  <si>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</si>
  <si>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</si>
  <si>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</si>
  <si>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</si>
  <si>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</si>
  <si>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</si>
  <si>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</si>
  <si>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</si>
  <si>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</si>
  <si>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</si>
  <si>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</si>
  <si>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</si>
  <si>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</si>
  <si>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</si>
  <si>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</si>
  <si>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</si>
  <si>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</si>
  <si>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</si>
  <si>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</si>
  <si>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</si>
  <si>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</si>
  <si>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</si>
  <si>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</si>
  <si>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</si>
  <si>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</si>
  <si>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</si>
  <si>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</si>
  <si>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</si>
  <si>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</si>
  <si>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</si>
  <si>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</si>
  <si>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</si>
  <si>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</si>
  <si>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</si>
  <si>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</si>
  <si>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</si>
  <si>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</si>
  <si>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</si>
  <si>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</si>
  <si>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</si>
  <si>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</si>
  <si>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</si>
  <si>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</si>
  <si>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</si>
  <si>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</si>
  <si>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</si>
  <si>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</si>
  <si>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</si>
  <si>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</si>
  <si>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</si>
  <si>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</si>
  <si>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</si>
  <si>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</si>
  <si>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</si>
  <si>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</si>
  <si>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</si>
  <si>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</si>
  <si>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</si>
  <si>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</si>
  <si>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</si>
  <si>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</si>
  <si>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</si>
  <si>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</si>
  <si>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</si>
  <si>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</si>
  <si>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</si>
  <si>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</si>
  <si>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</si>
  <si>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</si>
  <si>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</si>
  <si>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</si>
  <si>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</si>
  <si>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</si>
  <si>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</si>
  <si>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</si>
  <si>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</si>
  <si>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</si>
  <si>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</si>
  <si>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</si>
  <si>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</si>
  <si>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</si>
  <si>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</si>
  <si>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</si>
  <si>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</si>
  <si>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</si>
  <si>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</si>
  <si>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</si>
  <si>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</si>
  <si>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</si>
  <si>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</si>
  <si>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</si>
  <si>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</si>
  <si>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</si>
  <si>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</si>
  <si>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</si>
  <si>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</si>
  <si>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</si>
  <si>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</si>
  <si>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</si>
  <si>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</si>
  <si>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</si>
  <si>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</si>
  <si>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</si>
  <si>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</si>
  <si>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</si>
  <si>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</si>
  <si>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</si>
  <si>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</si>
  <si>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</si>
  <si>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</si>
  <si>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</si>
  <si>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</si>
  <si>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</si>
  <si>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</si>
  <si>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</si>
  <si>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</si>
  <si>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</si>
  <si>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</si>
  <si>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</si>
  <si>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</si>
  <si>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</si>
  <si>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</si>
  <si>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</si>
  <si>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</si>
  <si>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</si>
  <si>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</si>
  <si>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</si>
  <si>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</si>
  <si>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</si>
  <si>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</si>
  <si>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</si>
  <si>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</si>
  <si>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</si>
  <si>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</si>
  <si>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</si>
  <si>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</si>
  <si>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</si>
  <si>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</si>
  <si>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</si>
  <si>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</si>
  <si>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</si>
  <si>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</si>
  <si>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</si>
  <si>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</si>
  <si>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</si>
  <si>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</si>
  <si>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</si>
  <si>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</si>
  <si>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</si>
  <si>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</si>
  <si>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</si>
  <si>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</si>
  <si>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</si>
  <si>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</si>
  <si>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</si>
  <si>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</si>
  <si>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</si>
  <si>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</si>
  <si>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</si>
  <si>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</si>
  <si>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</si>
  <si>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</si>
  <si>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</si>
  <si>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</si>
  <si>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</si>
  <si>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</si>
  <si>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</si>
  <si>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</si>
  <si>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</si>
  <si>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</si>
  <si>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</si>
  <si>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</si>
  <si>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</si>
  <si>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</si>
  <si>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</si>
  <si>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</si>
  <si>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</si>
  <si>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</si>
  <si>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</si>
  <si>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</si>
  <si>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</si>
  <si>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</si>
  <si>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</si>
  <si>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</si>
  <si>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</si>
  <si>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</si>
  <si>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</si>
  <si>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</si>
  <si>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</si>
  <si>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</si>
  <si>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</si>
  <si>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</si>
  <si>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</si>
  <si>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</si>
  <si>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</si>
  <si>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</si>
  <si>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</si>
  <si>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</si>
  <si>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</si>
  <si>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</si>
  <si>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</si>
  <si>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</si>
  <si>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</si>
  <si>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</si>
  <si>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</si>
  <si>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</si>
  <si>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</si>
  <si>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</si>
  <si>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</si>
  <si>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</si>
  <si>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</si>
  <si>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</si>
  <si>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</si>
  <si>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</si>
  <si>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</si>
  <si>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</si>
  <si>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</si>
  <si>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</si>
  <si>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</si>
  <si>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</si>
  <si>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</si>
  <si>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</si>
  <si>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</si>
  <si>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</si>
  <si>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</si>
  <si>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</si>
  <si>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</si>
  <si>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</si>
  <si>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</si>
  <si>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</si>
  <si>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</si>
  <si>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</si>
  <si>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</si>
  <si>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</si>
  <si>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</si>
  <si>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</si>
  <si>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</si>
  <si>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</si>
  <si>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</si>
  <si>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</si>
  <si>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</si>
  <si>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</si>
  <si>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</si>
  <si>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</si>
  <si>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</si>
  <si>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</si>
  <si>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</si>
  <si>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</si>
  <si>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</si>
  <si>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</si>
  <si>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</si>
  <si>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</si>
  <si>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</si>
  <si>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</si>
  <si>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</si>
  <si>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</si>
  <si>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</si>
  <si>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</si>
  <si>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</si>
  <si>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</si>
  <si>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</si>
  <si>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</si>
  <si>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</si>
  <si>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</si>
  <si>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</si>
  <si>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</si>
  <si>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</si>
  <si>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</si>
  <si>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</si>
  <si>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</si>
  <si>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</si>
  <si>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</si>
  <si>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</si>
  <si>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</si>
  <si>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</si>
  <si>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</si>
  <si>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</si>
  <si>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</si>
  <si>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</si>
  <si>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</si>
  <si>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</si>
  <si>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</si>
  <si>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</si>
  <si>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</si>
  <si>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</si>
  <si>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</si>
  <si>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</si>
  <si>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</si>
  <si>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</si>
  <si>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</si>
  <si>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</si>
  <si>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</si>
  <si>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</si>
  <si>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</si>
  <si>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</si>
  <si>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</si>
  <si>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</si>
  <si>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</si>
  <si>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</si>
  <si>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</si>
  <si>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</si>
  <si>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</si>
  <si>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</si>
  <si>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</si>
  <si>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</si>
  <si>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</si>
  <si>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</si>
  <si>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</si>
  <si>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</si>
  <si>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</si>
  <si>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</si>
  <si>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</si>
  <si>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</si>
  <si>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</si>
  <si>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</si>
  <si>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</si>
  <si>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</si>
  <si>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</si>
  <si>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</si>
  <si>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</si>
  <si>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</si>
  <si>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</si>
  <si>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</si>
  <si>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</si>
  <si>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</si>
  <si>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</si>
  <si>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</si>
  <si>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</si>
  <si>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</si>
  <si>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</si>
  <si>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</si>
  <si>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</si>
  <si>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</si>
  <si>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</si>
  <si>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</si>
  <si>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</si>
  <si>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</si>
  <si>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</si>
  <si>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</si>
  <si>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</si>
  <si>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</si>
  <si>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</si>
  <si>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</si>
  <si>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</si>
  <si>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</si>
  <si>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</si>
  <si>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</si>
  <si>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</si>
  <si>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</si>
  <si>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</si>
  <si>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</si>
  <si>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</si>
  <si>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</si>
  <si>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</si>
  <si>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</si>
  <si>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</si>
  <si>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</si>
  <si>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</si>
  <si>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</si>
  <si>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</si>
  <si>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</si>
  <si>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</si>
  <si>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</si>
  <si>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</si>
  <si>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</si>
  <si>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</si>
  <si>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</si>
  <si>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</si>
  <si>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</si>
  <si>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</si>
  <si>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</si>
  <si>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</si>
  <si>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</si>
  <si>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</si>
  <si>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</si>
  <si>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</si>
  <si>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</si>
  <si>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</si>
  <si>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</si>
  <si>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</si>
  <si>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</si>
  <si>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</si>
  <si>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</si>
  <si>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</si>
  <si>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</si>
  <si>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</si>
  <si>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</si>
  <si>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</si>
  <si>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</si>
  <si>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</si>
  <si>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</si>
  <si>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</si>
  <si>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</si>
  <si>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</si>
  <si>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</si>
  <si>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</si>
  <si>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</si>
  <si>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</si>
  <si>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</si>
  <si>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</si>
  <si>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</si>
  <si>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</si>
  <si>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</si>
  <si>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</si>
  <si>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</si>
  <si>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</si>
  <si>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</si>
  <si>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</si>
  <si>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</si>
  <si>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</si>
  <si>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</si>
  <si>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</si>
  <si>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</si>
  <si>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</si>
  <si>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</si>
  <si>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</si>
  <si>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</si>
  <si>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</si>
  <si>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</si>
  <si>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</si>
  <si>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</si>
  <si>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</si>
  <si>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</si>
  <si>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</si>
  <si>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</si>
  <si>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</si>
  <si>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</si>
  <si>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</si>
  <si>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</si>
  <si>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</si>
  <si>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</si>
  <si>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</si>
  <si>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</si>
  <si>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</si>
  <si>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</si>
  <si>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</si>
  <si>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</si>
  <si>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</si>
  <si>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</si>
  <si>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</si>
  <si>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</si>
  <si>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</si>
  <si>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</si>
  <si>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</si>
  <si>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</si>
  <si>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</si>
  <si>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</si>
  <si>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</si>
  <si>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</si>
  <si>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</si>
  <si>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</si>
  <si>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</si>
  <si>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</si>
  <si>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</si>
  <si>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</si>
  <si>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</si>
  <si>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</si>
  <si>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</si>
  <si>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</si>
  <si>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</si>
  <si>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</si>
  <si>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</si>
  <si>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</si>
  <si>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</si>
  <si>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</si>
  <si>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</si>
  <si>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</si>
  <si>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</si>
  <si>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</si>
  <si>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</si>
  <si>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</si>
  <si>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</si>
  <si>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</si>
  <si>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</si>
  <si>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</si>
  <si>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</si>
  <si>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</si>
  <si>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</si>
  <si>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</si>
  <si>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</si>
  <si>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</si>
  <si>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</si>
  <si>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</si>
  <si>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</si>
  <si>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</si>
  <si>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</si>
  <si>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</si>
  <si>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</si>
  <si>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</si>
  <si>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</si>
  <si>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</si>
  <si>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</si>
  <si>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</si>
  <si>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</si>
  <si>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</si>
  <si>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</si>
  <si>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</si>
  <si>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</si>
  <si>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</si>
  <si>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</si>
  <si>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</si>
  <si>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</si>
  <si>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</si>
  <si>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</si>
  <si>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</si>
  <si>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</si>
  <si>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</si>
  <si>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</si>
  <si>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</si>
  <si>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</si>
  <si>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</si>
  <si>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</si>
  <si>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</si>
  <si>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</si>
  <si>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</si>
  <si>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</si>
  <si>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</si>
  <si>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</si>
  <si>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</si>
  <si>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</si>
  <si>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</si>
  <si>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</si>
  <si>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</si>
  <si>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</si>
  <si>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</si>
  <si>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</si>
  <si>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</si>
  <si>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</si>
  <si>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</si>
  <si>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</si>
  <si>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</si>
  <si>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</si>
  <si>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</si>
  <si>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</si>
  <si>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</si>
  <si>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</si>
  <si>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</si>
  <si>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</si>
  <si>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</si>
  <si>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</si>
  <si>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</si>
  <si>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</si>
  <si>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</si>
  <si>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</si>
  <si>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</si>
  <si>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</si>
  <si>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</si>
  <si>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</si>
  <si>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</si>
  <si>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</si>
  <si>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</si>
  <si>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</si>
  <si>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</si>
  <si>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</si>
  <si>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</si>
  <si>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</si>
  <si>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</si>
  <si>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</si>
  <si>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</si>
  <si>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</si>
  <si>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</si>
  <si>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</si>
  <si>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</si>
  <si>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</si>
  <si>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</si>
  <si>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</si>
  <si>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</si>
  <si>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</si>
  <si>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</si>
  <si>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</si>
  <si>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</si>
  <si>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</si>
  <si>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</si>
  <si>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</si>
  <si>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</si>
  <si>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</si>
  <si>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</si>
  <si>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</si>
  <si>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</si>
  <si>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</si>
  <si>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</si>
  <si>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</si>
  <si>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</si>
  <si>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</si>
  <si>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</si>
  <si>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</si>
  <si>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</si>
  <si>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</si>
  <si>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</si>
  <si>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</si>
  <si>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</si>
  <si>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</si>
  <si>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</si>
  <si>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</si>
  <si>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</si>
  <si>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</si>
  <si>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</si>
  <si>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</si>
  <si>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</si>
  <si>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</si>
  <si>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</si>
  <si>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</si>
  <si>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</si>
  <si>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</si>
  <si>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</si>
  <si>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</si>
  <si>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</si>
  <si>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</si>
  <si>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</si>
  <si>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</si>
  <si>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</si>
  <si>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</si>
  <si>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</si>
  <si>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</si>
  <si>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</si>
  <si>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</si>
  <si>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</si>
  <si>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</si>
  <si>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</si>
  <si>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</si>
  <si>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</si>
  <si>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</si>
  <si>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</si>
  <si>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</si>
  <si>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</si>
  <si>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</si>
  <si>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</si>
  <si>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</si>
  <si>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</si>
  <si>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</si>
  <si>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</si>
  <si>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</si>
  <si>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</si>
  <si>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</si>
  <si>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</si>
  <si>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</si>
  <si>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</si>
  <si>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</si>
  <si>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</si>
  <si>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</si>
  <si>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</si>
  <si>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</si>
  <si>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</si>
  <si>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</si>
  <si>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</si>
  <si>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</si>
  <si>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</si>
  <si>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</si>
  <si>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</si>
  <si>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</si>
  <si>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</si>
  <si>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</si>
  <si>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</si>
  <si>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</si>
  <si>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</si>
  <si>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</si>
  <si>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</si>
  <si>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</si>
  <si>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</si>
  <si>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</si>
  <si>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</si>
  <si>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</si>
  <si>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</si>
  <si>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</si>
  <si>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</si>
  <si>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</si>
  <si>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</si>
  <si>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</si>
  <si>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</si>
  <si>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</si>
  <si>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</si>
  <si>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</si>
  <si>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</si>
  <si>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</si>
  <si>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</si>
  <si>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</si>
  <si>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</si>
  <si>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</si>
  <si>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</si>
  <si>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</si>
  <si>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</si>
  <si>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</si>
  <si>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</si>
  <si>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</si>
  <si>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</si>
  <si>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</si>
  <si>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</si>
  <si>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</si>
  <si>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</si>
  <si>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</si>
  <si>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</si>
  <si>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</si>
  <si>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</si>
  <si>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</si>
  <si>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</si>
  <si>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</si>
  <si>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</si>
  <si>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</si>
  <si>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</si>
  <si>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</si>
  <si>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</si>
  <si>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</si>
  <si>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</si>
  <si>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</si>
  <si>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</si>
  <si>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</si>
  <si>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</si>
  <si>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</si>
  <si>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</si>
  <si>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</si>
  <si>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</si>
  <si>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</si>
  <si>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</si>
  <si>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</si>
  <si>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</si>
  <si>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</si>
  <si>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</si>
  <si>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</si>
  <si>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</si>
  <si>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</si>
  <si>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</si>
  <si>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</si>
  <si>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</si>
  <si>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</si>
  <si>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</si>
  <si>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</si>
  <si>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</si>
  <si>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</si>
  <si>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</si>
  <si>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</si>
  <si>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</si>
  <si>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</si>
  <si>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</si>
  <si>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</si>
  <si>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</si>
  <si>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</si>
  <si>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</si>
  <si>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</si>
  <si>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</si>
  <si>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</si>
  <si>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</si>
  <si>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</si>
  <si>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</si>
  <si>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</si>
  <si>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</si>
  <si>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</si>
  <si>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</si>
  <si>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</si>
  <si>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</si>
  <si>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</si>
  <si>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</si>
  <si>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</si>
  <si>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</si>
  <si>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</si>
  <si>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</si>
  <si>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</si>
  <si>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</si>
  <si>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</si>
  <si>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</si>
  <si>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</si>
  <si>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</si>
  <si>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</si>
  <si>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</si>
  <si>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</si>
  <si>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</si>
  <si>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</si>
  <si>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</si>
  <si>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</si>
  <si>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</si>
  <si>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</si>
  <si>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</si>
  <si>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</si>
  <si>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</si>
  <si>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</si>
  <si>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</si>
  <si>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</si>
  <si>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</si>
  <si>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</si>
  <si>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</si>
  <si>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</si>
  <si>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</si>
  <si>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</si>
  <si>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</si>
  <si>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</si>
  <si>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</si>
  <si>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</si>
  <si>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</si>
  <si>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</si>
  <si>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</si>
  <si>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</si>
  <si>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</si>
  <si>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</si>
  <si>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</si>
  <si>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</si>
  <si>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</si>
  <si>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</si>
  <si>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</si>
  <si>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</si>
  <si>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</si>
  <si>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</si>
  <si>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</si>
  <si>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</si>
  <si>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</si>
  <si>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</si>
  <si>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</si>
  <si>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</si>
  <si>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</si>
  <si>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</si>
  <si>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</si>
  <si>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</si>
  <si>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</si>
  <si>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</si>
  <si>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</si>
  <si>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</si>
  <si>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</si>
  <si>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</si>
  <si>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</si>
  <si>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</si>
  <si>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</si>
  <si>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</si>
  <si>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</si>
  <si>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</si>
  <si>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</si>
  <si>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</si>
  <si>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</si>
  <si>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</si>
  <si>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</si>
  <si>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</si>
  <si>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</si>
  <si>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</si>
  <si>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</si>
  <si>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</si>
  <si>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</si>
  <si>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</si>
  <si>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</si>
  <si>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</si>
  <si>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</si>
  <si>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</si>
  <si>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</si>
  <si>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</si>
  <si>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</si>
  <si>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</si>
  <si>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</si>
  <si>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</si>
  <si>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</si>
  <si>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</si>
  <si>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</si>
  <si>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</si>
  <si>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</si>
  <si>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</si>
  <si>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</si>
  <si>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</si>
  <si>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</si>
  <si>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</si>
  <si>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</si>
  <si>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</si>
  <si>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</si>
  <si>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</si>
  <si>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</si>
  <si>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</si>
  <si>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</si>
  <si>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</si>
  <si>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</si>
  <si>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</si>
  <si>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</si>
  <si>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</si>
  <si>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</si>
  <si>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</si>
  <si>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</si>
  <si>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</si>
  <si>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</si>
  <si>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</si>
  <si>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</si>
  <si>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</si>
  <si>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</si>
  <si>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</si>
  <si>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</si>
  <si>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</si>
  <si>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</si>
  <si>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</si>
  <si>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</si>
  <si>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</si>
  <si>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</si>
  <si>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</si>
  <si>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</si>
  <si>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</si>
  <si>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</si>
  <si>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</si>
  <si>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</si>
  <si>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</si>
  <si>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</si>
  <si>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</si>
  <si>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</si>
  <si>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</si>
  <si>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</si>
  <si>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</si>
  <si>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</si>
  <si>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</si>
  <si>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</si>
  <si>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</si>
  <si>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</si>
  <si>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</si>
  <si>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</si>
  <si>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</si>
  <si>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</si>
  <si>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</si>
  <si>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</si>
  <si>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</si>
  <si>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</si>
  <si>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</si>
  <si>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</si>
  <si>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</si>
  <si>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</si>
  <si>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</si>
  <si>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</si>
  <si>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</si>
  <si>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</si>
  <si>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</si>
  <si>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</si>
  <si>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</si>
  <si>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</si>
  <si>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</si>
  <si>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</si>
  <si>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</si>
  <si>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</si>
  <si>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</si>
  <si>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</si>
  <si>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</si>
  <si>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</si>
  <si>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</si>
  <si>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</si>
  <si>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</si>
  <si>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</si>
  <si>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</si>
  <si>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</si>
  <si>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</si>
  <si>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</si>
  <si>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</si>
  <si>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</si>
  <si>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</si>
  <si>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</si>
  <si>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</si>
  <si>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</si>
  <si>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</si>
  <si>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</si>
  <si>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</si>
  <si>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</si>
  <si>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</si>
  <si>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</si>
  <si>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</si>
  <si>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</si>
  <si>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</si>
  <si>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</si>
  <si>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</si>
  <si>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</si>
  <si>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</si>
  <si>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</si>
  <si>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</si>
  <si>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</si>
  <si>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</si>
  <si>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</si>
  <si>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</si>
  <si>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</si>
  <si>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</si>
  <si>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</si>
  <si>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</si>
  <si>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</si>
  <si>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</si>
  <si>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</si>
  <si>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</si>
  <si>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</si>
  <si>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</si>
  <si>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</si>
  <si>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</si>
  <si>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</si>
  <si>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</si>
  <si>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</si>
  <si>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</si>
  <si>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</si>
  <si>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</si>
  <si>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</si>
  <si>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</si>
  <si>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</si>
  <si>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</si>
  <si>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</si>
  <si>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</si>
  <si>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</si>
  <si>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</si>
  <si>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</si>
  <si>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</si>
  <si>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</si>
  <si>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</si>
  <si>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</si>
  <si>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</si>
  <si>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</si>
  <si>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</si>
  <si>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</si>
  <si>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</si>
  <si>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</si>
  <si>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</si>
  <si>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</si>
  <si>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</si>
  <si>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</si>
  <si>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</si>
  <si>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</si>
  <si>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</si>
  <si>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</si>
  <si>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</si>
  <si>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</si>
  <si>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</si>
  <si>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</si>
  <si>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</si>
  <si>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</si>
  <si>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</si>
  <si>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</si>
  <si>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</si>
  <si>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</si>
  <si>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</si>
  <si>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</si>
  <si>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</si>
  <si>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</si>
  <si>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</si>
  <si>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</si>
  <si>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</si>
  <si>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</si>
  <si>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</si>
  <si>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</si>
  <si>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</si>
  <si>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</si>
  <si>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</si>
  <si>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</si>
  <si>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</si>
  <si>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</si>
  <si>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</si>
  <si>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</si>
  <si>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</si>
  <si>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</si>
  <si>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</si>
  <si>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</si>
  <si>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</si>
  <si>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</si>
  <si>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</si>
  <si>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</si>
  <si>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</si>
  <si>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</si>
  <si>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</si>
  <si>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</si>
  <si>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</si>
  <si>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</si>
  <si>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</si>
  <si>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</si>
  <si>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</si>
  <si>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</si>
  <si>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</si>
  <si>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</si>
  <si>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</si>
  <si>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</si>
  <si>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</si>
  <si>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</si>
  <si>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</si>
  <si>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</si>
  <si>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</si>
  <si>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</si>
  <si>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</si>
  <si>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</si>
  <si>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</si>
  <si>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</si>
  <si>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</si>
  <si>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</si>
  <si>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</si>
  <si>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</si>
  <si>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</si>
  <si>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</si>
  <si>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</si>
  <si>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</si>
  <si>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</si>
  <si>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</si>
  <si>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</si>
  <si>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</si>
  <si>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</si>
  <si>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</si>
  <si>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</si>
  <si>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</si>
  <si>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</si>
  <si>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</si>
  <si>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</si>
  <si>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</si>
  <si>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</si>
  <si>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</si>
  <si>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</si>
  <si>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</si>
  <si>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</si>
  <si>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</si>
  <si>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</si>
  <si>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</si>
  <si>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</si>
  <si>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</si>
  <si>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</si>
  <si>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</si>
  <si>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</si>
  <si>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</si>
  <si>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</si>
  <si>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</si>
  <si>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</si>
  <si>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</si>
  <si>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</si>
  <si>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</si>
  <si>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</si>
  <si>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</si>
  <si>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</si>
  <si>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</si>
  <si>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</si>
  <si>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</si>
  <si>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</si>
  <si>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</si>
  <si>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</si>
  <si>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</si>
  <si>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</si>
  <si>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</si>
  <si>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</si>
  <si>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</si>
  <si>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</si>
  <si>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</si>
  <si>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</si>
  <si>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</si>
  <si>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</si>
  <si>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</si>
  <si>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</si>
  <si>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</si>
  <si>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</si>
  <si>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</si>
  <si>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</si>
  <si>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</si>
  <si>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</si>
  <si>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</si>
  <si>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</si>
  <si>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</si>
  <si>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</si>
  <si>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</si>
  <si>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</si>
  <si>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</si>
  <si>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</si>
  <si>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</si>
  <si>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</si>
  <si>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</si>
  <si>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</si>
  <si>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</si>
  <si>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</si>
  <si>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</si>
  <si>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</si>
  <si>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</si>
  <si>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</si>
  <si>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</si>
  <si>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</si>
  <si>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</si>
  <si>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</si>
  <si>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</si>
  <si>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</si>
  <si>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</si>
  <si>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</si>
  <si>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</si>
  <si>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</si>
  <si>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</si>
  <si>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</si>
  <si>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</si>
  <si>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</si>
  <si>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</si>
  <si>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</si>
  <si>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</si>
  <si>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</si>
  <si>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</si>
  <si>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</si>
  <si>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</si>
  <si>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</si>
  <si>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</si>
  <si>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</si>
  <si>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</si>
  <si>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</si>
  <si>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</si>
  <si>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</si>
  <si>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</si>
  <si>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</si>
  <si>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</si>
  <si>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</si>
  <si>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</si>
  <si>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</si>
  <si>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</si>
  <si>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</si>
  <si>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</si>
  <si>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</si>
  <si>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</si>
  <si>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</si>
  <si>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</si>
  <si>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</si>
  <si>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</si>
  <si>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</si>
  <si>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</si>
  <si>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</si>
  <si>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</si>
  <si>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</si>
  <si>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</si>
  <si>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</si>
  <si>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</si>
  <si>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</si>
  <si>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</si>
  <si>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</si>
  <si>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</si>
  <si>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</si>
  <si>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</si>
  <si>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</si>
  <si>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</si>
  <si>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</si>
  <si>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</si>
  <si>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</si>
  <si>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</si>
  <si>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</si>
  <si>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</si>
  <si>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</si>
  <si>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</si>
  <si>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</si>
  <si>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</si>
  <si>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</si>
  <si>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</si>
  <si>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</si>
  <si>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</si>
  <si>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</si>
  <si>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</si>
  <si>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</si>
  <si>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</si>
  <si>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</si>
  <si>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</si>
  <si>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</si>
  <si>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</si>
  <si>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</si>
  <si>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</si>
  <si>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</si>
  <si>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</si>
  <si>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</si>
  <si>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</si>
  <si>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</si>
  <si>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</si>
  <si>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</si>
  <si>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</si>
  <si>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</si>
  <si>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</si>
  <si>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</si>
  <si>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</si>
  <si>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</si>
  <si>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</si>
  <si>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</si>
  <si>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</si>
  <si>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</si>
  <si>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</si>
  <si>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</si>
  <si>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</si>
  <si>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</si>
  <si>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</si>
  <si>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</si>
  <si>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</si>
  <si>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</si>
  <si>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</si>
  <si>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</si>
  <si>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</si>
  <si>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</si>
  <si>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</si>
  <si>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</si>
  <si>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</si>
  <si>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</si>
  <si>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</si>
  <si>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</si>
  <si>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</si>
  <si>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</si>
  <si>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</si>
  <si>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</si>
  <si>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</si>
  <si>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</si>
  <si>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</si>
  <si>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</si>
  <si>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</si>
  <si>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</si>
  <si>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</si>
  <si>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</si>
  <si>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</si>
  <si>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</si>
  <si>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</si>
  <si>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</si>
  <si>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</si>
  <si>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</si>
  <si>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</si>
  <si>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</si>
  <si>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</si>
  <si>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</si>
  <si>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</si>
  <si>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</si>
  <si>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</si>
  <si>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</si>
  <si>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</si>
  <si>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</si>
  <si>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</si>
  <si>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</si>
  <si>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</si>
  <si>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</si>
  <si>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</si>
  <si>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</si>
  <si>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</si>
  <si>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</si>
  <si>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</si>
  <si>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</si>
  <si>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</si>
  <si>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</si>
  <si>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</si>
  <si>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</si>
  <si>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</si>
  <si>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</si>
  <si>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</si>
  <si>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</si>
  <si>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</si>
  <si>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</si>
  <si>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</si>
  <si>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</si>
  <si>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</si>
  <si>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</si>
  <si>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</si>
  <si>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</si>
  <si>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</si>
  <si>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</si>
  <si>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</si>
  <si>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</si>
  <si>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</si>
  <si>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</si>
  <si>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</si>
  <si>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</si>
  <si>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</si>
  <si>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</si>
  <si>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</si>
  <si>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</si>
  <si>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</si>
  <si>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</si>
  <si>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</si>
  <si>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</si>
  <si>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</si>
  <si>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</si>
  <si>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</si>
  <si>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</si>
  <si>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</si>
  <si>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</si>
  <si>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</si>
  <si>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</si>
  <si>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</si>
  <si>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</si>
  <si>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</si>
  <si>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</si>
  <si>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</si>
  <si>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</si>
  <si>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</si>
  <si>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</si>
  <si>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</si>
  <si>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</si>
  <si>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</si>
  <si>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</si>
  <si>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</si>
  <si>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</si>
  <si>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</si>
  <si>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</si>
  <si>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</si>
  <si>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</si>
  <si>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</si>
  <si>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</si>
  <si>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</si>
  <si>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</si>
  <si>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</si>
  <si>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</si>
  <si>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</si>
  <si>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</si>
  <si>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</si>
  <si>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</si>
  <si>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</si>
  <si>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</si>
  <si>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</si>
  <si>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</si>
  <si>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</si>
  <si>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</si>
  <si>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</si>
  <si>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</si>
  <si>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</si>
  <si>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</si>
  <si>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</si>
  <si>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</si>
  <si>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</si>
  <si>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</si>
  <si>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</si>
  <si>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</si>
  <si>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</si>
  <si>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</si>
  <si>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</si>
  <si>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</si>
  <si>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</si>
  <si>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</si>
  <si>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</si>
  <si>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</si>
  <si>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</si>
  <si>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</si>
  <si>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</si>
  <si>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</si>
  <si>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</si>
  <si>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</si>
  <si>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</si>
  <si>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</si>
  <si>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</si>
  <si>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</si>
  <si>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</si>
  <si>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</si>
  <si>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</si>
  <si>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</si>
  <si>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</si>
  <si>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</si>
  <si>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</si>
  <si>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</si>
  <si>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</si>
  <si>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</si>
  <si>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</si>
  <si>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</si>
  <si>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</si>
  <si>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</si>
  <si>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</si>
  <si>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</si>
  <si>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</si>
  <si>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</si>
  <si>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</si>
  <si>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</si>
  <si>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</si>
  <si>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</si>
  <si>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</si>
  <si>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</si>
  <si>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</si>
  <si>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</si>
  <si>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</si>
  <si>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</si>
  <si>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</si>
  <si>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</si>
  <si>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</si>
  <si>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</si>
  <si>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</si>
  <si>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</si>
  <si>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</si>
  <si>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</si>
  <si>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</si>
  <si>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</si>
  <si>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</si>
  <si>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</si>
  <si>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</si>
  <si>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</si>
  <si>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</si>
  <si>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</si>
  <si>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</si>
  <si>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</si>
  <si>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</si>
  <si>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</si>
  <si>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</si>
  <si>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</si>
  <si>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</si>
  <si>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</si>
  <si>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</si>
  <si>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</si>
  <si>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</si>
  <si>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</si>
  <si>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</si>
  <si>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</si>
  <si>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</si>
  <si>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</si>
  <si>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</si>
  <si>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</si>
  <si>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</si>
  <si>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</si>
  <si>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</si>
  <si>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</si>
  <si>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</si>
  <si>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</si>
  <si>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</si>
  <si>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</si>
  <si>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</si>
  <si>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</si>
  <si>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</si>
  <si>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</si>
  <si>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</si>
  <si>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</si>
  <si>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</si>
  <si>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</si>
  <si>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</si>
  <si>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</si>
  <si>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</si>
  <si>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</si>
  <si>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</si>
  <si>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</si>
  <si>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</si>
  <si>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</si>
  <si>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</si>
  <si>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</si>
  <si>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</si>
  <si>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</si>
  <si>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</si>
  <si>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</si>
  <si>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</si>
  <si>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</si>
  <si>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</si>
  <si>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</si>
  <si>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</si>
  <si>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</si>
  <si>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</si>
  <si>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</si>
  <si>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</si>
  <si>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</si>
  <si>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</si>
  <si>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</si>
  <si>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</si>
  <si>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</si>
  <si>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</si>
  <si>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</si>
  <si>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</si>
  <si>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</si>
  <si>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</si>
  <si>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</si>
  <si>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</si>
  <si>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</si>
  <si>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</si>
  <si>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</si>
  <si>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</si>
  <si>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</si>
  <si>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</si>
  <si>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</si>
  <si>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</si>
  <si>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</si>
  <si>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</si>
  <si>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</si>
  <si>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</si>
  <si>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</si>
  <si>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</si>
  <si>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</si>
  <si>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</si>
  <si>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</si>
  <si>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</si>
  <si>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</si>
  <si>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</si>
  <si>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</si>
  <si>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</si>
  <si>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</si>
  <si>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</si>
  <si>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</si>
  <si>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</si>
  <si>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</si>
  <si>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</si>
  <si>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</si>
  <si>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</si>
  <si>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</si>
  <si>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</si>
  <si>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</si>
  <si>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</si>
  <si>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</si>
  <si>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</si>
  <si>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</si>
  <si>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</si>
  <si>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</si>
  <si>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</si>
  <si>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</si>
  <si>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</si>
  <si>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</si>
  <si>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</si>
  <si>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</si>
  <si>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</si>
  <si>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</si>
  <si>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</si>
  <si>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</si>
  <si>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</si>
  <si>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</si>
  <si>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</si>
  <si>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</si>
  <si>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</si>
  <si>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</si>
  <si>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</si>
  <si>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</si>
  <si>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</si>
  <si>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</si>
  <si>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</si>
  <si>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</si>
  <si>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</si>
  <si>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</si>
  <si>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</si>
  <si>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</si>
  <si>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</si>
  <si>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</si>
  <si>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</si>
  <si>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</si>
  <si>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</si>
  <si>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</si>
  <si>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</si>
  <si>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</si>
  <si>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</si>
  <si>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</si>
  <si>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</si>
  <si>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</si>
  <si>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</si>
  <si>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</si>
  <si>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</si>
  <si>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</si>
  <si>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</si>
  <si>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</si>
  <si>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</si>
  <si>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</si>
  <si>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</si>
  <si>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</si>
  <si>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</si>
  <si>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</si>
  <si>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</si>
  <si>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</si>
  <si>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</si>
  <si>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</si>
  <si>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</si>
  <si>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</si>
  <si>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</si>
  <si>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</si>
  <si>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</si>
  <si>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</si>
  <si>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</si>
  <si>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</si>
  <si>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</si>
  <si>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</si>
  <si>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</si>
  <si>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</si>
  <si>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</si>
  <si>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</si>
  <si>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</si>
  <si>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</si>
  <si>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</si>
  <si>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</si>
  <si>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</si>
  <si>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</si>
  <si>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</si>
  <si>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</si>
  <si>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</si>
  <si>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</si>
  <si>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</si>
  <si>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</si>
  <si>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</si>
  <si>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</si>
  <si>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</si>
  <si>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</si>
  <si>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</si>
  <si>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</si>
  <si>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</si>
  <si>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</si>
  <si>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</si>
  <si>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</si>
  <si>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</si>
  <si>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</si>
  <si>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</si>
  <si>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</si>
  <si>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</si>
  <si>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</si>
  <si>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</si>
  <si>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</si>
  <si>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</si>
  <si>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</si>
  <si>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</si>
  <si>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</si>
  <si>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</si>
  <si>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</si>
  <si>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</si>
  <si>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</si>
  <si>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</si>
  <si>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</si>
  <si>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</si>
  <si>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</si>
  <si>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</si>
  <si>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</si>
  <si>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</si>
  <si>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</si>
  <si>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</si>
  <si>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</si>
  <si>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</si>
  <si>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</si>
  <si>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</si>
  <si>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</si>
  <si>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</si>
  <si>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</si>
  <si>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</si>
  <si>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</si>
  <si>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</si>
  <si>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</si>
  <si>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</si>
  <si>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</si>
  <si>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</si>
  <si>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</si>
  <si>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</si>
  <si>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</si>
  <si>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</si>
  <si>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</si>
  <si>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</si>
  <si>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</si>
  <si>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</si>
  <si>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</si>
  <si>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</si>
  <si>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</si>
  <si>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</si>
  <si>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</si>
  <si>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</si>
  <si>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</si>
  <si>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</si>
  <si>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</si>
  <si>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</si>
  <si>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</si>
  <si>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</si>
  <si>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</si>
  <si>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</si>
  <si>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</si>
  <si>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</si>
  <si>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</si>
  <si>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</si>
  <si>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</si>
  <si>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</si>
  <si>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</si>
  <si>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</si>
  <si>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</si>
  <si>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</si>
  <si>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</si>
  <si>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</si>
  <si>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</si>
  <si>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</si>
  <si>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</si>
  <si>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</si>
  <si>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</si>
  <si>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</si>
  <si>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</si>
  <si>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</si>
  <si>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</si>
  <si>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</si>
  <si>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</si>
  <si>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</si>
  <si>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</si>
  <si>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</si>
  <si>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</si>
  <si>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</si>
  <si>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</si>
  <si>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</si>
  <si>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</si>
  <si>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</si>
  <si>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</si>
  <si>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</si>
  <si>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</si>
  <si>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</si>
  <si>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</si>
  <si>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</si>
  <si>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</si>
  <si>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</si>
  <si>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</si>
  <si>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</si>
  <si>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</si>
  <si>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</si>
  <si>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</si>
  <si>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</si>
  <si>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</si>
  <si>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</si>
  <si>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</si>
  <si>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</si>
  <si>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</si>
  <si>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</si>
  <si>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</si>
  <si>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</si>
  <si>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</si>
  <si>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</si>
  <si>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</si>
  <si>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</si>
  <si>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</si>
  <si>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</si>
  <si>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</si>
  <si>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</si>
  <si>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</si>
  <si>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</si>
  <si>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</si>
  <si>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</si>
  <si>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</si>
  <si>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</si>
  <si>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</si>
  <si>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</si>
  <si>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</si>
  <si>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</si>
  <si>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</si>
  <si>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</si>
  <si>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</si>
  <si>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</si>
  <si>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</si>
  <si>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</si>
  <si>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</si>
  <si>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</si>
  <si>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</si>
  <si>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</si>
  <si>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</si>
  <si>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</si>
  <si>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</si>
  <si>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</si>
  <si>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</si>
  <si>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</si>
  <si>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</si>
  <si>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</si>
  <si>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</si>
  <si>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</si>
  <si>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</si>
  <si>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</si>
  <si>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</si>
  <si>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</si>
  <si>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</si>
  <si>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</si>
  <si>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</si>
  <si>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</si>
  <si>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</si>
  <si>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</si>
  <si>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</si>
  <si>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</si>
  <si>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</si>
  <si>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</si>
  <si>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</si>
  <si>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</si>
  <si>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</si>
  <si>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</si>
  <si>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</si>
  <si>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</si>
  <si>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</si>
  <si>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</si>
  <si>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</si>
  <si>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</si>
  <si>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</si>
  <si>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</si>
  <si>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</si>
  <si>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</si>
  <si>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</si>
  <si>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</si>
  <si>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</si>
  <si>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</si>
  <si>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</si>
  <si>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</si>
  <si>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</si>
  <si>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</si>
  <si>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</si>
  <si>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</si>
  <si>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</si>
  <si>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</si>
  <si>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</si>
  <si>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</si>
  <si>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</si>
  <si>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</si>
  <si>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</si>
  <si>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</si>
  <si>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</si>
  <si>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</si>
  <si>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</si>
  <si>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</si>
  <si>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</si>
  <si>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</si>
  <si>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</si>
  <si>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</si>
  <si>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</si>
  <si>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</si>
  <si>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</si>
  <si>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</si>
  <si>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</si>
  <si>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</si>
  <si>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</si>
  <si>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</si>
  <si>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</si>
  <si>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</si>
  <si>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</si>
  <si>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</si>
  <si>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</si>
  <si>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</si>
  <si>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</si>
  <si>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</si>
  <si>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</si>
  <si>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</si>
  <si>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</si>
  <si>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</si>
  <si>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</si>
  <si>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</si>
  <si>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</si>
  <si>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</si>
  <si>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</si>
  <si>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</si>
  <si>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</si>
  <si>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</si>
  <si>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</si>
  <si>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</si>
  <si>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</si>
  <si>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</si>
  <si>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</si>
  <si>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</si>
  <si>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</si>
  <si>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</si>
  <si>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</si>
  <si>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</si>
  <si>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</si>
  <si>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</si>
  <si>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</si>
  <si>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</si>
  <si>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</si>
  <si>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</si>
  <si>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</si>
  <si>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</si>
  <si>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</si>
  <si>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</si>
  <si>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</si>
  <si>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</si>
  <si>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</si>
  <si>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</si>
  <si>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</si>
  <si>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</si>
  <si>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</si>
  <si>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</si>
  <si>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</si>
  <si>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</si>
  <si>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</si>
  <si>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</si>
  <si>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</si>
  <si>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</si>
  <si>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</si>
  <si>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</si>
  <si>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</si>
  <si>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</si>
  <si>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</si>
  <si>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</si>
  <si>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</si>
  <si>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</si>
  <si>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</si>
  <si>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</si>
  <si>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</si>
  <si>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</si>
  <si>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</si>
  <si>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</si>
  <si>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</si>
  <si>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</si>
  <si>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</si>
  <si>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</si>
  <si>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</si>
  <si>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</si>
  <si>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</si>
  <si>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</si>
  <si>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</si>
  <si>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</si>
  <si>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</si>
  <si>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</si>
  <si>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</si>
  <si>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</si>
  <si>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</si>
  <si>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</si>
  <si>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</si>
  <si>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</si>
  <si>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</si>
  <si>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</si>
  <si>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</si>
  <si>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</si>
  <si>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</si>
  <si>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</si>
  <si>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</si>
  <si>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</si>
  <si>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</si>
  <si>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</si>
  <si>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</si>
  <si>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</si>
  <si>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</si>
  <si>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</si>
  <si>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</si>
  <si>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</si>
  <si>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</si>
  <si>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</si>
  <si>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</si>
  <si>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</si>
  <si>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</si>
  <si>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</si>
  <si>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</si>
  <si>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</si>
  <si>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</si>
  <si>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</si>
  <si>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</si>
  <si>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</si>
  <si>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</si>
  <si>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</si>
  <si>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</si>
  <si>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</si>
  <si>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</si>
  <si>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</si>
  <si>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</si>
  <si>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</si>
  <si>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</si>
  <si>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</si>
  <si>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</si>
  <si>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</si>
  <si>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</si>
  <si>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</si>
  <si>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</si>
  <si>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</si>
  <si>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</si>
  <si>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</si>
  <si>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</si>
  <si>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</si>
  <si>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</si>
  <si>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</si>
  <si>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</si>
  <si>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</si>
  <si>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</si>
  <si>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</si>
  <si>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</si>
  <si>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</si>
  <si>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</si>
  <si>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</si>
  <si>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</si>
  <si>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</si>
  <si>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</si>
  <si>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</si>
  <si>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</si>
  <si>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</si>
  <si>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</si>
  <si>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</si>
  <si>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</si>
  <si>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</si>
  <si>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</si>
  <si>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</si>
  <si>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</si>
  <si>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</si>
  <si>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</si>
  <si>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</si>
  <si>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</si>
  <si>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</si>
  <si>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</si>
  <si>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</si>
  <si>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</si>
  <si>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</si>
  <si>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</si>
  <si>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</si>
  <si>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</si>
  <si>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</si>
  <si>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</si>
  <si>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</si>
  <si>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</si>
  <si>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</si>
  <si>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</si>
  <si>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</si>
  <si>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</si>
  <si>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</si>
  <si>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</si>
  <si>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</si>
  <si>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</si>
  <si>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</si>
  <si>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</si>
  <si>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</si>
  <si>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</si>
  <si>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</si>
  <si>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</si>
  <si>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</si>
  <si>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</si>
  <si>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</si>
  <si>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</si>
  <si>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</si>
  <si>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</si>
  <si>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</si>
  <si>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</si>
  <si>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</si>
  <si>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</si>
  <si>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</si>
  <si>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</si>
  <si>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</si>
  <si>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</si>
  <si>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</si>
  <si>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</si>
  <si>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</si>
  <si>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</si>
  <si>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</si>
  <si>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</si>
  <si>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</si>
  <si>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</si>
  <si>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</si>
  <si>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</si>
  <si>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</si>
  <si>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</si>
  <si>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</si>
  <si>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</si>
  <si>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</si>
  <si>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</si>
  <si>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</si>
  <si>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</si>
  <si>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</si>
  <si>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</si>
  <si>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</si>
  <si>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</si>
  <si>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</si>
  <si>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</si>
  <si>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</si>
  <si>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</si>
  <si>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</si>
  <si>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</si>
  <si>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</si>
  <si>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</si>
  <si>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</si>
  <si>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</si>
  <si>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</si>
  <si>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</si>
  <si>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</si>
  <si>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</si>
  <si>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</si>
  <si>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</si>
  <si>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</si>
  <si>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</si>
  <si>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</si>
  <si>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</si>
  <si>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</si>
  <si>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</si>
  <si>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</si>
  <si>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</si>
  <si>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</si>
  <si>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</si>
  <si>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</si>
  <si>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</si>
  <si>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</si>
  <si>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</si>
  <si>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</si>
  <si>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</si>
  <si>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</si>
  <si>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</si>
  <si>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</si>
  <si>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</si>
  <si>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</si>
  <si>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</si>
  <si>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</si>
  <si>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</si>
  <si>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</si>
  <si>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</si>
  <si>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</si>
  <si>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</si>
  <si>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</si>
  <si>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</si>
  <si>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</si>
  <si>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</si>
  <si>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</si>
  <si>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</si>
  <si>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</si>
  <si>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</si>
  <si>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</si>
  <si>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</si>
  <si>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</si>
  <si>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</si>
  <si>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</si>
  <si>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</si>
  <si>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</si>
  <si>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</si>
  <si>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</si>
  <si>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</si>
  <si>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</si>
  <si>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</si>
  <si>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</si>
  <si>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</si>
  <si>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</si>
  <si>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</si>
  <si>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</si>
  <si>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</si>
  <si>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</si>
  <si>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</si>
  <si>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</si>
  <si>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</si>
  <si>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</si>
  <si>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</si>
  <si>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</si>
  <si>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</si>
  <si>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</si>
  <si>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</si>
  <si>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</si>
  <si>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</si>
  <si>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</si>
  <si>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</si>
  <si>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</si>
  <si>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</si>
  <si>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</si>
  <si>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</si>
  <si>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</si>
  <si>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</si>
  <si>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</si>
  <si>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</si>
  <si>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</si>
  <si>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</si>
  <si>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</si>
  <si>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</si>
  <si>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</si>
  <si>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</si>
  <si>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</si>
  <si>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</si>
  <si>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</si>
  <si>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</si>
  <si>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</si>
  <si>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</si>
  <si>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</si>
  <si>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</si>
  <si>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</si>
  <si>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</si>
  <si>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</si>
  <si>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</si>
  <si>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</si>
  <si>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</si>
  <si>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</si>
  <si>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</si>
  <si>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</si>
  <si>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</si>
  <si>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</si>
  <si>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</si>
  <si>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</si>
  <si>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</si>
  <si>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</si>
  <si>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</si>
  <si>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</si>
  <si>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</si>
  <si>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</si>
  <si>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</si>
  <si>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</si>
  <si>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</si>
  <si>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</si>
  <si>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</si>
  <si>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</si>
  <si>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</si>
  <si>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</si>
  <si>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</si>
  <si>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</si>
  <si>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</si>
  <si>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</si>
  <si>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</si>
  <si>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</si>
  <si>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</si>
  <si>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</si>
  <si>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</si>
  <si>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</si>
  <si>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</si>
  <si>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</si>
  <si>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</si>
  <si>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</si>
  <si>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</si>
  <si>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</si>
  <si>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</si>
  <si>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</si>
  <si>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</si>
  <si>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</si>
  <si>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</si>
  <si>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</si>
  <si>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</si>
  <si>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</si>
  <si>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</si>
  <si>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</si>
  <si>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</si>
  <si>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</si>
  <si>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</si>
  <si>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</si>
  <si>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</si>
  <si>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</si>
  <si>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</si>
  <si>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</si>
  <si>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</si>
  <si>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</si>
  <si>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</si>
  <si>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</si>
  <si>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</si>
  <si>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</si>
  <si>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</si>
  <si>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</si>
  <si>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</si>
  <si>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</si>
  <si>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</si>
  <si>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</si>
  <si>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</si>
  <si>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</si>
  <si>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</si>
  <si>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</si>
  <si>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</si>
  <si>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</si>
  <si>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</si>
  <si>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</si>
  <si>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</si>
  <si>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</si>
  <si>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</si>
  <si>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</si>
  <si>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</si>
  <si>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</si>
  <si>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</si>
  <si>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</si>
  <si>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</si>
  <si>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</si>
  <si>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</si>
  <si>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</si>
  <si>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</si>
  <si>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</si>
  <si>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</si>
  <si>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</si>
  <si>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</si>
  <si>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</si>
  <si>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</si>
  <si>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</si>
  <si>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</si>
  <si>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</si>
  <si>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</si>
  <si>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</si>
  <si>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</si>
  <si>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</si>
  <si>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</si>
  <si>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</si>
  <si>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</si>
  <si>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</si>
  <si>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</si>
  <si>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</si>
  <si>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</si>
  <si>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</si>
  <si>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</si>
  <si>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</si>
  <si>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</si>
  <si>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</si>
  <si>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</si>
  <si>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</si>
  <si>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</si>
  <si>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</si>
  <si>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</si>
  <si>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</si>
  <si>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</si>
  <si>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</si>
  <si>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</si>
  <si>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</si>
  <si>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</si>
  <si>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</si>
  <si>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</si>
  <si>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</si>
  <si>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</si>
  <si>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</si>
  <si>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</si>
  <si>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</si>
  <si>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</si>
  <si>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</si>
  <si>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</si>
  <si>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</si>
  <si>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</si>
  <si>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</si>
  <si>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</si>
  <si>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</si>
  <si>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</si>
  <si>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</si>
  <si>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</si>
  <si>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</si>
  <si>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</si>
  <si>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</si>
  <si>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</si>
  <si>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</si>
  <si>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</si>
  <si>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</si>
  <si>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</si>
  <si>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</si>
  <si>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</si>
  <si>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</si>
  <si>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</si>
  <si>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</si>
  <si>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</si>
  <si>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</si>
  <si>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</si>
  <si>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</si>
  <si>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</si>
  <si>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</si>
  <si>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</si>
  <si>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</si>
  <si>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</si>
  <si>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</si>
  <si>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</si>
  <si>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</si>
  <si>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</si>
  <si>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</si>
  <si>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</si>
  <si>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</si>
  <si>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</si>
  <si>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</si>
  <si>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</si>
  <si>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</si>
  <si>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</si>
  <si>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</si>
  <si>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</si>
  <si>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</si>
  <si>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</si>
  <si>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</si>
  <si>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</si>
  <si>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</si>
  <si>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</si>
  <si>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</si>
  <si>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</si>
  <si>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</si>
  <si>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</si>
  <si>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</si>
  <si>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</si>
  <si>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</si>
  <si>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</si>
  <si>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</si>
  <si>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</si>
  <si>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</si>
  <si>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</si>
  <si>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</si>
  <si>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</si>
  <si>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</si>
  <si>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</si>
  <si>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</si>
  <si>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</si>
  <si>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</si>
  <si>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</si>
  <si>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</si>
  <si>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</si>
  <si>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</si>
  <si>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</si>
  <si>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</si>
  <si>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</si>
  <si>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</si>
  <si>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</si>
  <si>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</si>
  <si>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</si>
  <si>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</si>
  <si>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</si>
  <si>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</si>
  <si>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</si>
  <si>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</si>
  <si>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</si>
  <si>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</si>
  <si>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</si>
  <si>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</si>
  <si>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</si>
  <si>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</si>
  <si>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</si>
  <si>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</si>
  <si>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</si>
  <si>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</si>
  <si>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</si>
  <si>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</si>
  <si>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</si>
  <si>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</si>
  <si>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</si>
  <si>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</si>
  <si>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</si>
  <si>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</si>
  <si>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</si>
  <si>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</si>
  <si>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</si>
  <si>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</si>
  <si>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</si>
  <si>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</si>
  <si>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</si>
  <si>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</si>
  <si>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</si>
  <si>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</si>
  <si>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</si>
  <si>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</si>
  <si>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</si>
  <si>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</si>
  <si>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</si>
  <si>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</si>
  <si>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</si>
  <si>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</si>
  <si>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</si>
  <si>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</si>
  <si>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</si>
  <si>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</si>
  <si>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</si>
  <si>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</si>
  <si>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</si>
  <si>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</si>
  <si>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</si>
  <si>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</si>
  <si>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</si>
  <si>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</si>
  <si>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</si>
  <si>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</si>
  <si>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</si>
  <si>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</si>
  <si>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</si>
  <si>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</si>
  <si>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</si>
  <si>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</si>
  <si>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</si>
  <si>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</si>
  <si>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</si>
  <si>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</si>
  <si>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</si>
  <si>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</si>
  <si>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</si>
  <si>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</si>
  <si>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</si>
  <si>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</si>
  <si>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</si>
  <si>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</si>
  <si>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</si>
  <si>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</si>
  <si>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</si>
  <si>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</si>
  <si>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</si>
  <si>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</si>
  <si>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</si>
  <si>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</si>
  <si>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</si>
  <si>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</si>
  <si>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</si>
  <si>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</si>
  <si>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</si>
  <si>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</si>
  <si>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</si>
  <si>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</si>
  <si>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</si>
  <si>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</si>
  <si>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</si>
  <si>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</si>
  <si>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</si>
  <si>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</si>
  <si>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</si>
  <si>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</si>
  <si>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</si>
  <si>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</si>
  <si>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</si>
  <si>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</si>
  <si>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</si>
  <si>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</si>
  <si>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</si>
  <si>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</si>
  <si>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</si>
  <si>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</si>
  <si>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</si>
  <si>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</si>
  <si>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</si>
  <si>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</si>
  <si>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</si>
  <si>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</si>
  <si>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</si>
  <si>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</si>
  <si>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</si>
  <si>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</si>
  <si>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</si>
  <si>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</si>
  <si>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</si>
  <si>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</si>
  <si>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</si>
  <si>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</si>
  <si>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</si>
  <si>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</si>
  <si>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</si>
  <si>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</si>
  <si>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</si>
  <si>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</si>
  <si>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</si>
  <si>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</si>
  <si>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</si>
  <si>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</si>
  <si>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</si>
  <si>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</si>
  <si>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</si>
  <si>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</si>
  <si>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</si>
  <si>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</si>
  <si>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</si>
  <si>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</si>
  <si>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</si>
  <si>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</si>
  <si>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</si>
  <si>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</si>
  <si>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</si>
  <si>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</si>
  <si>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</si>
  <si>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</si>
  <si>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</si>
  <si>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</si>
  <si>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</si>
  <si>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</si>
  <si>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</si>
  <si>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</si>
  <si>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</si>
  <si>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</si>
  <si>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</si>
  <si>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</si>
  <si>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</si>
  <si>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</si>
  <si>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</si>
  <si>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</si>
  <si>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</si>
  <si>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</si>
  <si>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</si>
  <si>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</si>
  <si>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</si>
  <si>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</si>
  <si>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</si>
  <si>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</si>
  <si>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</si>
  <si>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</si>
  <si>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</si>
  <si>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</si>
  <si>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</si>
  <si>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</si>
  <si>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</si>
  <si>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</si>
  <si>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</si>
  <si>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</si>
  <si>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</si>
  <si>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</si>
  <si>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</si>
  <si>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</si>
  <si>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</si>
  <si>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</si>
  <si>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</si>
  <si>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</si>
  <si>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</si>
  <si>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</si>
  <si>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</si>
  <si>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</si>
  <si>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</si>
  <si>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</si>
  <si>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</si>
  <si>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</si>
  <si>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</si>
  <si>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</si>
  <si>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</si>
  <si>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</si>
  <si>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</si>
  <si>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</si>
  <si>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</si>
  <si>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</si>
  <si>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</si>
  <si>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</si>
  <si>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</si>
  <si>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</si>
  <si>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</si>
  <si>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</si>
  <si>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</si>
  <si>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</si>
  <si>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</si>
  <si>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</si>
  <si>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</si>
  <si>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</si>
  <si>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</si>
  <si>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</si>
  <si>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</si>
  <si>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</si>
  <si>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</si>
  <si>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</si>
  <si>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</si>
  <si>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</si>
  <si>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</si>
  <si>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</si>
  <si>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</si>
  <si>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</si>
  <si>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</si>
  <si>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</si>
  <si>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</si>
  <si>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</si>
  <si>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</si>
  <si>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</si>
  <si>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</si>
  <si>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</si>
  <si>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</si>
  <si>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</si>
  <si>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</si>
  <si>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</si>
  <si>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</si>
  <si>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</si>
  <si>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</si>
  <si>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</si>
  <si>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</si>
  <si>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</si>
  <si>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</si>
  <si>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</si>
  <si>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</si>
  <si>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</si>
  <si>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</si>
  <si>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</si>
  <si>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</si>
  <si>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</si>
  <si>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</si>
  <si>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</si>
  <si>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</si>
  <si>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</si>
  <si>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</si>
  <si>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</si>
  <si>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</si>
  <si>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</si>
  <si>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</si>
  <si>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</si>
  <si>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</si>
  <si>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</si>
  <si>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</si>
  <si>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</si>
  <si>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</si>
  <si>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</si>
  <si>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</si>
  <si>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</si>
  <si>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</si>
  <si>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</si>
  <si>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</si>
  <si>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</si>
  <si>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</si>
  <si>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</si>
  <si>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</si>
  <si>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</si>
  <si>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</si>
  <si>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</si>
  <si>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</si>
  <si>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</si>
  <si>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</si>
  <si>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</si>
  <si>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</si>
  <si>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</si>
  <si>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</si>
  <si>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</si>
  <si>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</si>
  <si>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</si>
  <si>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</si>
  <si>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</si>
  <si>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</si>
  <si>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</si>
  <si>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</si>
  <si>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</si>
  <si>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</si>
  <si>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</si>
  <si>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</si>
  <si>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</si>
  <si>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</si>
  <si>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</si>
  <si>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</si>
  <si>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</si>
  <si>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</si>
  <si>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</si>
  <si>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</si>
  <si>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</si>
  <si>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</si>
  <si>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</si>
  <si>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</si>
  <si>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</si>
  <si>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</si>
  <si>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</si>
  <si>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</si>
  <si>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</si>
  <si>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</si>
  <si>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</si>
  <si>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</si>
  <si>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</si>
  <si>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</si>
  <si>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</si>
  <si>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</si>
  <si>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</si>
  <si>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</si>
  <si>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</si>
  <si>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</si>
  <si>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</si>
  <si>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</si>
  <si>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</si>
  <si>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</si>
  <si>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</si>
  <si>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</si>
  <si>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</si>
  <si>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</si>
  <si>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</si>
  <si>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</si>
  <si>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</si>
  <si>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</si>
  <si>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</si>
  <si>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</si>
  <si>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</si>
  <si>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</si>
  <si>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</si>
  <si>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</si>
  <si>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</si>
  <si>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</si>
  <si>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</si>
  <si>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</si>
  <si>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</si>
  <si>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</si>
  <si>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</si>
  <si>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</si>
  <si>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</si>
  <si>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</si>
  <si>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</si>
  <si>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</si>
  <si>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</si>
  <si>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</si>
  <si>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</si>
  <si>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</si>
  <si>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</si>
  <si>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</si>
  <si>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</si>
  <si>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</si>
  <si>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</si>
  <si>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</si>
  <si>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</si>
  <si>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</si>
  <si>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</si>
  <si>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</si>
  <si>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</si>
  <si>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</si>
  <si>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</si>
  <si>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</si>
  <si>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</si>
  <si>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</si>
  <si>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</si>
  <si>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</si>
  <si>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</si>
  <si>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</si>
  <si>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</si>
  <si>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</si>
  <si>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</si>
  <si>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</si>
  <si>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</si>
  <si>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</si>
  <si>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</si>
  <si>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</si>
  <si>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</si>
  <si>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</si>
  <si>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</si>
  <si>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</si>
  <si>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</si>
  <si>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</si>
  <si>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</si>
  <si>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</si>
  <si>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</si>
  <si>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</si>
  <si>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</si>
  <si>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</si>
  <si>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</si>
  <si>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</si>
  <si>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</si>
  <si>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</si>
  <si>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</si>
  <si>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</si>
  <si>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</si>
  <si>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</si>
  <si>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</si>
  <si>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</si>
  <si>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</si>
  <si>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</si>
  <si>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</si>
  <si>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</si>
  <si>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</si>
  <si>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</si>
  <si>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</si>
  <si>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</si>
  <si>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</si>
  <si>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</si>
  <si>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</si>
  <si>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</si>
  <si>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</si>
  <si>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</si>
  <si>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</si>
  <si>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</si>
  <si>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</si>
  <si>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</si>
  <si>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</si>
  <si>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</si>
  <si>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</si>
  <si>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</si>
  <si>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</si>
  <si>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</si>
  <si>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</si>
  <si>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</si>
  <si>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</si>
  <si>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</si>
  <si>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</si>
  <si>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</si>
  <si>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</si>
  <si>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</si>
  <si>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</si>
  <si>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</si>
  <si>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</si>
  <si>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</si>
  <si>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</si>
  <si>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</si>
  <si>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</si>
  <si>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</si>
  <si>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</si>
  <si>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</si>
  <si>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</si>
  <si>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</si>
  <si>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</si>
  <si>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</si>
  <si>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</si>
  <si>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</si>
  <si>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</si>
  <si>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</si>
  <si>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</si>
  <si>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</si>
  <si>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</si>
  <si>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</si>
  <si>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</si>
  <si>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</si>
  <si>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</si>
  <si>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</si>
  <si>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</si>
  <si>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</si>
  <si>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</si>
  <si>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</si>
  <si>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</si>
  <si>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</si>
  <si>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</si>
  <si>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</si>
  <si>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</si>
  <si>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</si>
  <si>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</si>
  <si>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</si>
  <si>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</si>
  <si>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</si>
  <si>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</si>
  <si>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</si>
  <si>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</si>
  <si>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</si>
  <si>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</si>
  <si>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</si>
  <si>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</si>
  <si>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</si>
  <si>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</si>
  <si>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</si>
  <si>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</si>
  <si>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</si>
  <si>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</si>
  <si>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</si>
  <si>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</si>
  <si>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</si>
  <si>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</si>
  <si>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</si>
  <si>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</si>
  <si>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</si>
  <si>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</si>
  <si>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</si>
  <si>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</si>
  <si>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</si>
  <si>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</si>
  <si>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</si>
  <si>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</si>
  <si>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</si>
  <si>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</si>
  <si>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</si>
  <si>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</si>
  <si>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</si>
  <si>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</si>
  <si>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</si>
  <si>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</si>
  <si>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</si>
  <si>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</si>
  <si>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</si>
  <si>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</si>
  <si>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</si>
  <si>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</si>
  <si>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</si>
  <si>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</si>
  <si>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</si>
  <si>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</si>
  <si>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</si>
  <si>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</si>
  <si>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</si>
  <si>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</si>
  <si>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</si>
  <si>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</si>
  <si>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</si>
  <si>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</si>
  <si>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</si>
  <si>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</si>
  <si>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</si>
  <si>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</si>
  <si>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</si>
  <si>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</si>
  <si>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</si>
  <si>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</si>
  <si>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</si>
  <si>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</si>
  <si>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</si>
  <si>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</si>
  <si>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</si>
  <si>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</si>
  <si>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</si>
  <si>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</si>
  <si>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</si>
  <si>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</si>
  <si>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</si>
  <si>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</si>
  <si>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</si>
  <si>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</si>
  <si>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</si>
  <si>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</si>
  <si>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</si>
  <si>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</si>
  <si>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</si>
  <si>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</si>
  <si>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</si>
  <si>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</si>
  <si>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</si>
  <si>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</si>
  <si>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</si>
  <si>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</si>
  <si>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</si>
  <si>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</si>
  <si>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</si>
  <si>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</si>
  <si>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</si>
  <si>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</si>
  <si>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</si>
  <si>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</si>
  <si>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</si>
  <si>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</si>
  <si>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</si>
  <si>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</si>
  <si>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</si>
  <si>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</si>
  <si>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</si>
  <si>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</si>
  <si>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</si>
  <si>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</si>
  <si>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</si>
  <si>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</si>
  <si>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</si>
  <si>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</si>
  <si>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</si>
  <si>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</si>
  <si>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</si>
  <si>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</si>
  <si>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</si>
  <si>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</si>
  <si>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</si>
  <si>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</si>
  <si>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</si>
  <si>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</si>
  <si>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</si>
  <si>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</si>
  <si>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</si>
  <si>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</si>
  <si>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</si>
  <si>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</si>
  <si>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</si>
  <si>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</si>
  <si>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</si>
  <si>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</si>
  <si>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</si>
  <si>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</si>
  <si>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</si>
  <si>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</si>
  <si>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</si>
  <si>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</si>
  <si>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</si>
  <si>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</si>
  <si>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</si>
  <si>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</si>
  <si>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</si>
  <si>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</si>
  <si>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</si>
  <si>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</si>
  <si>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</si>
  <si>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</si>
  <si>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</si>
  <si>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</si>
  <si>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</si>
  <si>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</si>
  <si>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</si>
  <si>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</si>
  <si>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</si>
  <si>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</si>
  <si>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</si>
  <si>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</si>
  <si>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</si>
  <si>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</si>
  <si>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</si>
  <si>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</si>
  <si>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</si>
  <si>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</si>
  <si>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</si>
  <si>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</si>
  <si>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</si>
  <si>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</si>
  <si>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</si>
  <si>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</si>
  <si>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</si>
  <si>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</si>
  <si>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</si>
  <si>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</si>
  <si>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</si>
  <si>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</si>
  <si>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</si>
  <si>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</si>
  <si>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</si>
  <si>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</si>
  <si>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</si>
  <si>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</si>
  <si>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</si>
  <si>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</si>
  <si>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</si>
  <si>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</si>
  <si>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</si>
  <si>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</si>
  <si>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</si>
  <si>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</si>
  <si>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</si>
  <si>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</si>
  <si>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</si>
  <si>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</si>
  <si>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</si>
  <si>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</si>
  <si>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</si>
  <si>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</si>
  <si>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</si>
  <si>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</si>
  <si>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</si>
  <si>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</si>
  <si>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</si>
  <si>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</si>
  <si>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</si>
  <si>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</si>
  <si>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</si>
  <si>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</si>
  <si>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</si>
  <si>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</si>
  <si>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</si>
  <si>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</si>
  <si>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</si>
  <si>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</si>
  <si>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</si>
  <si>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</si>
  <si>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</si>
  <si>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</si>
  <si>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</si>
  <si>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</si>
  <si>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</si>
  <si>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</si>
  <si>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</si>
  <si>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</si>
  <si>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</si>
  <si>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</si>
  <si>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</si>
  <si>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</si>
  <si>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</si>
  <si>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</si>
  <si>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</si>
  <si>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</si>
  <si>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</si>
  <si>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</si>
  <si>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</si>
  <si>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</si>
  <si>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</si>
  <si>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</si>
  <si>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</si>
  <si>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</si>
  <si>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</si>
  <si>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</si>
  <si>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</si>
  <si>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</si>
  <si>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</si>
  <si>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</si>
  <si>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</si>
  <si>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</si>
  <si>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</si>
  <si>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</si>
  <si>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</si>
  <si>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</si>
  <si>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</si>
  <si>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</si>
  <si>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</si>
  <si>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</si>
  <si>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</si>
  <si>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</si>
  <si>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</si>
  <si>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</si>
  <si>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</si>
  <si>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</si>
  <si>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</si>
  <si>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</si>
  <si>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</si>
  <si>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</si>
  <si>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</si>
  <si>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</si>
  <si>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</si>
  <si>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</si>
  <si>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</si>
  <si>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</si>
  <si>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</si>
  <si>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</si>
  <si>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</si>
  <si>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</si>
  <si>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</si>
  <si>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</si>
  <si>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</si>
  <si>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</si>
  <si>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</si>
  <si>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</si>
  <si>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</si>
  <si>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</si>
  <si>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</si>
  <si>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</si>
  <si>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</si>
  <si>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</si>
  <si>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</si>
  <si>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</si>
  <si>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</si>
  <si>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</si>
  <si>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</si>
  <si>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</si>
  <si>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</si>
  <si>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</si>
  <si>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</si>
  <si>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</si>
  <si>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</si>
  <si>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</si>
  <si>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</si>
  <si>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</si>
  <si>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</si>
  <si>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</si>
  <si>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</si>
  <si>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</si>
  <si>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</si>
  <si>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</si>
  <si>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</si>
  <si>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</si>
  <si>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</si>
  <si>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</si>
  <si>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</si>
  <si>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</si>
  <si>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</si>
  <si>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</si>
  <si>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</si>
  <si>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</si>
  <si>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</si>
  <si>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</si>
  <si>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</si>
  <si>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</si>
  <si>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</si>
  <si>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</si>
  <si>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</si>
  <si>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</si>
  <si>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</si>
  <si>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</si>
  <si>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</si>
  <si>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</si>
  <si>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</si>
  <si>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</si>
  <si>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</si>
  <si>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</si>
  <si>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</si>
  <si>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</si>
  <si>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</si>
  <si>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</si>
  <si>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</si>
  <si>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</si>
  <si>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</si>
  <si>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</si>
  <si>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</si>
  <si>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</si>
  <si>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</si>
  <si>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</si>
  <si>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</si>
  <si>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</si>
  <si>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</si>
  <si>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</si>
  <si>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</si>
  <si>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</si>
  <si>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</si>
  <si>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</si>
  <si>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</si>
  <si>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</si>
  <si>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</si>
  <si>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</si>
  <si>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</si>
  <si>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</si>
  <si>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</si>
  <si>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</si>
  <si>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</si>
  <si>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</si>
  <si>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</si>
  <si>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</si>
  <si>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</si>
  <si>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</si>
  <si>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</si>
  <si>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</si>
  <si>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</si>
  <si>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</si>
  <si>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</si>
  <si>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</si>
  <si>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</si>
  <si>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</si>
  <si>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</si>
  <si>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</si>
  <si>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</si>
  <si>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</si>
  <si>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</si>
  <si>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</si>
  <si>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</si>
  <si>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</si>
  <si>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</si>
  <si>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</si>
  <si>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</si>
  <si>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</si>
  <si>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</si>
  <si>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</si>
  <si>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</si>
  <si>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</si>
  <si>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</si>
  <si>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</si>
  <si>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</si>
  <si>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</si>
  <si>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</si>
  <si>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</si>
  <si>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</si>
  <si>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</si>
  <si>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</si>
  <si>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</si>
  <si>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</si>
  <si>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</si>
  <si>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</si>
  <si>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</si>
  <si>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</si>
  <si>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</si>
  <si>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</si>
  <si>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</si>
  <si>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</si>
  <si>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</si>
  <si>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</si>
  <si>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</si>
  <si>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</si>
  <si>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</si>
  <si>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</si>
  <si>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</si>
  <si>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</si>
  <si>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</si>
  <si>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</si>
  <si>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</si>
  <si>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</si>
  <si>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</si>
  <si>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</si>
  <si>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</si>
  <si>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</si>
  <si>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</si>
  <si>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</si>
  <si>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</si>
  <si>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</si>
  <si>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</si>
  <si>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</si>
  <si>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</si>
  <si>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</si>
  <si>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</si>
  <si>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</si>
  <si>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</si>
  <si>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</si>
  <si>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</si>
  <si>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</si>
  <si>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</si>
  <si>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</si>
  <si>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</si>
  <si>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</si>
  <si>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</si>
  <si>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</si>
  <si>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</si>
  <si>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</si>
  <si>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</si>
  <si>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</si>
  <si>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</si>
  <si>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</si>
  <si>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</si>
  <si>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</si>
  <si>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</si>
  <si>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</si>
  <si>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</si>
  <si>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</si>
  <si>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</si>
  <si>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</si>
  <si>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</si>
  <si>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</si>
  <si>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</si>
  <si>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</si>
  <si>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</si>
  <si>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</si>
  <si>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</si>
  <si>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</si>
  <si>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</si>
  <si>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</si>
  <si>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</si>
  <si>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</si>
  <si>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</si>
  <si>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</si>
  <si>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</si>
  <si>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</si>
  <si>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</si>
  <si>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</si>
  <si>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</si>
  <si>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</si>
  <si>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</si>
  <si>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</si>
  <si>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</si>
  <si>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</si>
  <si>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</si>
  <si>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</si>
  <si>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</si>
  <si>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</si>
  <si>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</si>
  <si>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</si>
  <si>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</si>
  <si>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</si>
  <si>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</si>
  <si>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</si>
  <si>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</si>
  <si>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</si>
  <si>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</si>
  <si>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</si>
  <si>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</si>
  <si>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</si>
  <si>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</si>
  <si>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</si>
  <si>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</si>
  <si>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</si>
  <si>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</si>
  <si>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</si>
  <si>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</si>
  <si>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</si>
  <si>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</si>
  <si>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</si>
  <si>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</si>
  <si>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</si>
  <si>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</si>
  <si>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</si>
  <si>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</si>
  <si>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</si>
  <si>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</si>
  <si>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</si>
  <si>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</si>
  <si>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</si>
  <si>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</si>
  <si>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</si>
  <si>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</si>
  <si>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</si>
  <si>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</si>
  <si>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</si>
  <si>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</si>
  <si>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</si>
  <si>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</si>
  <si>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</si>
  <si>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</si>
  <si>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</si>
  <si>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</si>
  <si>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</si>
  <si>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</si>
  <si>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</si>
  <si>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</si>
  <si>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</si>
  <si>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</si>
  <si>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</si>
  <si>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</si>
  <si>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</si>
  <si>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</si>
  <si>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</si>
  <si>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</si>
  <si>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</si>
  <si>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</si>
  <si>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</si>
  <si>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</si>
  <si>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</si>
  <si>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</si>
  <si>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</si>
  <si>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</si>
  <si>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</si>
  <si>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</si>
  <si>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</si>
  <si>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</si>
  <si>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</si>
  <si>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</si>
  <si>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</si>
  <si>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</si>
  <si>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</si>
  <si>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</si>
  <si>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</si>
  <si>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</si>
  <si>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</si>
  <si>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</si>
  <si>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</si>
  <si>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</si>
  <si>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</si>
  <si>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</si>
  <si>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</si>
  <si>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</si>
  <si>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</si>
  <si>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</si>
  <si>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</si>
  <si>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</si>
  <si>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</si>
  <si>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</si>
  <si>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</si>
  <si>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</si>
  <si>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</si>
  <si>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</si>
  <si>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</si>
  <si>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</si>
  <si>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</si>
  <si>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</si>
  <si>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</si>
  <si>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</si>
  <si>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</si>
  <si>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</si>
  <si>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</si>
  <si>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</si>
  <si>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</si>
  <si>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</si>
  <si>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</si>
  <si>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</si>
  <si>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</si>
  <si>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</si>
  <si>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</si>
  <si>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</si>
  <si>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</si>
  <si>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</si>
  <si>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</si>
  <si>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</si>
  <si>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</si>
  <si>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</si>
  <si>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</si>
  <si>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</si>
  <si>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</si>
  <si>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</si>
  <si>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</si>
  <si>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</si>
  <si>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</si>
  <si>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</si>
  <si>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</si>
  <si>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</si>
  <si>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</si>
  <si>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</si>
  <si>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</si>
  <si>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</si>
  <si>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</si>
  <si>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</si>
  <si>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</si>
  <si>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</si>
  <si>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</si>
  <si>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</si>
  <si>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</si>
  <si>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</si>
  <si>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</si>
  <si>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</si>
  <si>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</si>
  <si>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</si>
  <si>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</si>
  <si>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</si>
  <si>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</si>
  <si>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</si>
  <si>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</si>
  <si>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</si>
  <si>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</si>
  <si>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</si>
  <si>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</si>
  <si>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</si>
  <si>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</si>
  <si>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</si>
  <si>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</si>
  <si>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</si>
  <si>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</si>
  <si>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</si>
  <si>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</si>
  <si>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</si>
  <si>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</si>
  <si>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</si>
  <si>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</si>
  <si>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</si>
  <si>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</si>
  <si>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</si>
  <si>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</si>
  <si>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</si>
  <si>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</si>
  <si>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</si>
  <si>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</si>
  <si>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</si>
  <si>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</si>
  <si>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</si>
  <si>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</si>
  <si>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</si>
  <si>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</si>
  <si>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</si>
  <si>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</si>
  <si>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</si>
  <si>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</si>
  <si>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</si>
  <si>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</si>
  <si>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</si>
  <si>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</si>
  <si>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</si>
  <si>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</si>
  <si>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</si>
  <si>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</si>
  <si>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</si>
  <si>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</si>
  <si>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</si>
  <si>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</si>
  <si>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</si>
  <si>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</si>
  <si>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</si>
  <si>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</si>
  <si>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</si>
  <si>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</si>
  <si>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</si>
  <si>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</si>
  <si>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</si>
  <si>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</si>
  <si>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</si>
  <si>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</si>
  <si>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</si>
  <si>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</si>
  <si>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</si>
  <si>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</si>
  <si>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</si>
  <si>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</si>
  <si>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</si>
  <si>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</si>
  <si>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</si>
  <si>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</si>
  <si>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</si>
  <si>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</si>
  <si>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</si>
  <si>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</si>
  <si>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</si>
  <si>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</si>
  <si>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</si>
  <si>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</si>
  <si>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</si>
  <si>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</si>
  <si>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</si>
  <si>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</si>
  <si>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</si>
  <si>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</si>
  <si>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</si>
  <si>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</si>
  <si>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</si>
  <si>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</si>
  <si>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</si>
  <si>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</si>
  <si>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</si>
  <si>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</si>
  <si>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</si>
  <si>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</si>
  <si>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</si>
  <si>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</si>
  <si>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</si>
  <si>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</si>
  <si>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</si>
  <si>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</si>
  <si>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</si>
  <si>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</si>
  <si>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</si>
  <si>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</si>
  <si>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</si>
  <si>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</si>
  <si>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</si>
  <si>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</si>
  <si>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</si>
  <si>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</si>
  <si>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</si>
  <si>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</si>
  <si>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</si>
  <si>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</si>
  <si>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</si>
  <si>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</si>
  <si>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</si>
  <si>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</si>
  <si>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</si>
  <si>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</si>
  <si>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</si>
  <si>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</si>
  <si>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</si>
  <si>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</si>
  <si>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</si>
  <si>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</si>
  <si>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</si>
  <si>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</si>
  <si>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</si>
  <si>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</si>
  <si>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</si>
  <si>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</si>
  <si>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</si>
  <si>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</si>
  <si>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</si>
  <si>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</si>
  <si>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</si>
  <si>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</si>
  <si>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</si>
  <si>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</si>
  <si>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</si>
  <si>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</si>
  <si>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</si>
  <si>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</si>
  <si>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</si>
  <si>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</si>
  <si>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</si>
  <si>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</si>
  <si>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</si>
  <si>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</si>
  <si>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</si>
  <si>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</si>
  <si>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</si>
  <si>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</si>
  <si>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</si>
  <si>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</si>
  <si>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</si>
  <si>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</si>
  <si>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</si>
  <si>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</si>
  <si>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</si>
  <si>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</si>
  <si>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</si>
  <si>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</si>
  <si>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</si>
  <si>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</si>
  <si>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</si>
  <si>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</si>
  <si>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</si>
  <si>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</si>
  <si>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</si>
  <si>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</si>
  <si>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</si>
  <si>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</si>
  <si>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</si>
  <si>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</si>
  <si>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</si>
  <si>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</si>
  <si>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</si>
  <si>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</si>
  <si>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</si>
  <si>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</si>
  <si>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</si>
  <si>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</si>
  <si>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</si>
  <si>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</si>
  <si>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</si>
  <si>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</si>
  <si>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</si>
  <si>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</si>
  <si>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</si>
  <si>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</si>
  <si>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</si>
  <si>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</si>
  <si>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</si>
  <si>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</si>
  <si>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</si>
  <si>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</si>
  <si>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</si>
  <si>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</si>
  <si>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</si>
  <si>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</si>
  <si>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</si>
  <si>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</si>
  <si>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</si>
  <si>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</si>
  <si>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</si>
  <si>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</si>
  <si>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</si>
  <si>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</si>
  <si>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</si>
  <si>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</si>
  <si>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</si>
  <si>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</si>
  <si>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</si>
  <si>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</si>
  <si>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</si>
  <si>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</si>
  <si>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</si>
  <si>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</si>
  <si>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</si>
  <si>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</si>
  <si>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</si>
  <si>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</si>
  <si>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</si>
  <si>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</si>
  <si>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</si>
  <si>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</si>
  <si>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</si>
  <si>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</si>
  <si>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</si>
  <si>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</si>
  <si>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</si>
  <si>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</si>
  <si>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</si>
  <si>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</si>
  <si>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</si>
  <si>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</si>
  <si>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</si>
  <si>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</si>
  <si>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</si>
  <si>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</si>
  <si>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</si>
  <si>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</si>
  <si>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</si>
  <si>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</si>
  <si>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</si>
  <si>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</si>
  <si>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</si>
  <si>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</si>
  <si>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</si>
  <si>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</si>
  <si>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</si>
  <si>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</si>
  <si>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</si>
  <si>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</si>
  <si>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</si>
  <si>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</si>
  <si>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</si>
  <si>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</si>
  <si>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</si>
  <si>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</si>
  <si>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</si>
  <si>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</si>
  <si>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</si>
  <si>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</si>
  <si>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</si>
  <si>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</si>
  <si>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</si>
  <si>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</si>
  <si>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</si>
  <si>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</si>
  <si>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</si>
  <si>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</si>
  <si>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</si>
  <si>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</si>
  <si>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</si>
  <si>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</si>
  <si>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</si>
  <si>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</si>
  <si>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</si>
  <si>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</si>
  <si>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</si>
  <si>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</si>
  <si>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</si>
  <si>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</si>
  <si>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</si>
  <si>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</si>
  <si>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</si>
  <si>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</si>
  <si>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</si>
  <si>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</si>
  <si>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</si>
  <si>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</si>
  <si>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</si>
  <si>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</si>
  <si>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</si>
  <si>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</si>
  <si>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</si>
  <si>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</si>
  <si>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</si>
  <si>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</si>
  <si>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</si>
  <si>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</si>
  <si>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</si>
  <si>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</si>
  <si>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</si>
  <si>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</si>
  <si>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</si>
  <si>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</si>
  <si>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</si>
  <si>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</si>
  <si>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</si>
  <si>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</si>
  <si>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</si>
  <si>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</si>
  <si>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</si>
  <si>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</si>
  <si>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</si>
  <si>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</si>
  <si>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</si>
  <si>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</si>
  <si>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</si>
  <si>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</si>
  <si>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</si>
  <si>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</si>
  <si>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</si>
  <si>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</si>
  <si>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</si>
  <si>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</si>
  <si>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</si>
  <si>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</si>
  <si>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</si>
  <si>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</si>
  <si>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</si>
  <si>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</si>
  <si>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</si>
  <si>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</si>
  <si>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</si>
  <si>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</si>
  <si>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</si>
  <si>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</si>
  <si>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</si>
  <si>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</si>
  <si>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</si>
  <si>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</si>
  <si>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</si>
  <si>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</si>
  <si>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</si>
  <si>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</si>
  <si>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</si>
  <si>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</si>
  <si>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</si>
  <si>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</si>
  <si>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</si>
  <si>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</si>
  <si>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</si>
  <si>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</si>
  <si>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</si>
  <si>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</si>
  <si>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</si>
  <si>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</si>
  <si>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</si>
  <si>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</si>
  <si>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</si>
  <si>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</si>
  <si>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</si>
  <si>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</si>
  <si>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</si>
  <si>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</si>
  <si>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</si>
  <si>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</si>
  <si>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</si>
  <si>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</si>
  <si>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</si>
  <si>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</si>
  <si>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</si>
  <si>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</si>
  <si>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</si>
  <si>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</si>
  <si>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</si>
  <si>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</si>
  <si>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</si>
  <si>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</si>
  <si>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</si>
  <si>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</si>
  <si>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</si>
  <si>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</si>
  <si>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</si>
  <si>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</si>
  <si>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</si>
  <si>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</si>
  <si>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</si>
  <si>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</si>
  <si>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</si>
  <si>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</si>
  <si>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</si>
  <si>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</si>
  <si>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</si>
  <si>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</si>
  <si>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</si>
  <si>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</si>
  <si>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</si>
  <si>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</si>
  <si>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</si>
  <si>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</si>
  <si>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</si>
  <si>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</si>
  <si>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</si>
  <si>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</si>
  <si>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</si>
  <si>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</si>
  <si>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</si>
  <si>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</si>
  <si>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</si>
  <si>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</si>
  <si>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</si>
  <si>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</si>
  <si>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</si>
  <si>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</si>
  <si>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</si>
  <si>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</si>
  <si>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</si>
  <si>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</si>
  <si>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</si>
  <si>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</si>
  <si>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</si>
  <si>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</si>
  <si>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</si>
  <si>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</si>
  <si>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</si>
  <si>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</si>
  <si>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</si>
  <si>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</si>
  <si>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</si>
  <si>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</si>
  <si>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</si>
  <si>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</si>
  <si>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</si>
  <si>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</si>
  <si>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</si>
  <si>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</si>
  <si>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</si>
  <si>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</si>
  <si>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</si>
  <si>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</si>
  <si>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</si>
  <si>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</si>
  <si>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</si>
  <si>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</si>
  <si>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</si>
  <si>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</si>
  <si>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</si>
  <si>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</si>
  <si>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</si>
  <si>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</si>
  <si>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</si>
  <si>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</si>
  <si>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</si>
  <si>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</si>
  <si>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</si>
  <si>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</si>
  <si>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</si>
  <si>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</si>
  <si>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</si>
  <si>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</si>
  <si>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</si>
  <si>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</si>
  <si>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</si>
  <si>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</si>
  <si>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</si>
  <si>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</si>
  <si>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</si>
  <si>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</si>
  <si>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</si>
  <si>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</si>
  <si>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</si>
  <si>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</si>
  <si>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</si>
  <si>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</si>
  <si>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</si>
  <si>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</si>
  <si>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</si>
  <si>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</si>
  <si>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</si>
  <si>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</si>
  <si>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</si>
  <si>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</si>
  <si>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</si>
  <si>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</si>
  <si>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</si>
  <si>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</si>
  <si>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</si>
  <si>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</si>
  <si>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</si>
  <si>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</si>
  <si>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</si>
  <si>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</si>
  <si>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</si>
  <si>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</si>
  <si>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</si>
  <si>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</si>
  <si>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</si>
  <si>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</si>
  <si>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</si>
  <si>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</si>
  <si>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</si>
  <si>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</si>
  <si>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</si>
  <si>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</si>
  <si>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</si>
  <si>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</si>
  <si>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</si>
  <si>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</si>
  <si>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</si>
  <si>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</si>
  <si>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</si>
  <si>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</si>
  <si>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</si>
  <si>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</si>
  <si>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</si>
  <si>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</si>
  <si>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</si>
  <si>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</si>
  <si>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</si>
  <si>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</si>
  <si>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</si>
  <si>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</si>
  <si>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</si>
  <si>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</si>
  <si>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</si>
  <si>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</si>
  <si>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</si>
  <si>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</si>
  <si>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</si>
  <si>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</si>
  <si>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</si>
  <si>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</si>
  <si>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</si>
  <si>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</si>
  <si>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</si>
  <si>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</si>
  <si>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</si>
  <si>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</si>
  <si>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</si>
  <si>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</si>
  <si>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</si>
  <si>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</si>
  <si>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</si>
  <si>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</si>
  <si>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</si>
  <si>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</si>
  <si>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</si>
  <si>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</si>
  <si>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</si>
  <si>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</si>
  <si>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</si>
  <si>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</si>
  <si>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</si>
  <si>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</si>
  <si>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</si>
  <si>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</si>
  <si>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</si>
  <si>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</si>
  <si>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</si>
  <si>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</si>
  <si>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</si>
  <si>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</si>
  <si>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</si>
  <si>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</si>
  <si>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</si>
  <si>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</si>
  <si>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</si>
  <si>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</si>
  <si>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</si>
  <si>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</si>
  <si>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</si>
  <si>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</si>
  <si>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</si>
  <si>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</si>
  <si>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</si>
  <si>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</si>
  <si>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</si>
  <si>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</si>
  <si>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</si>
  <si>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</si>
  <si>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</si>
  <si>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</si>
  <si>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</si>
  <si>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</si>
  <si>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</si>
  <si>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</si>
  <si>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</si>
  <si>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</si>
  <si>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</si>
  <si>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</si>
  <si>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</si>
  <si>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</si>
  <si>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</si>
  <si>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</si>
  <si>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</si>
  <si>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</si>
  <si>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</si>
  <si>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</si>
  <si>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</si>
  <si>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</si>
  <si>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</si>
  <si>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</si>
  <si>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</si>
  <si>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</si>
  <si>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</si>
  <si>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</si>
  <si>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</si>
  <si>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</si>
  <si>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</si>
  <si>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</si>
  <si>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</si>
  <si>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</si>
  <si>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</si>
  <si>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</si>
  <si>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</si>
  <si>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</si>
  <si>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</si>
  <si>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</si>
  <si>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</si>
  <si>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</si>
  <si>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</si>
  <si>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</si>
  <si>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</si>
  <si>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</si>
  <si>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</si>
  <si>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</si>
  <si>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</si>
  <si>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</si>
  <si>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</si>
  <si>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</si>
  <si>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</si>
  <si>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</si>
  <si>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</si>
  <si>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</si>
  <si>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</si>
  <si>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</si>
  <si>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</si>
  <si>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</si>
  <si>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</si>
  <si>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</si>
  <si>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</si>
  <si>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</si>
  <si>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</si>
  <si>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</si>
  <si>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</si>
  <si>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</si>
  <si>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</si>
  <si>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</si>
  <si>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</si>
  <si>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</si>
  <si>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</si>
  <si>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</si>
  <si>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</si>
  <si>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</si>
  <si>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</si>
  <si>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</si>
  <si>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</si>
  <si>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</si>
  <si>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</si>
  <si>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</si>
  <si>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</si>
  <si>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</si>
  <si>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</si>
  <si>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</si>
  <si>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</si>
  <si>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</si>
  <si>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</si>
  <si>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</si>
  <si>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</si>
  <si>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</si>
  <si>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</si>
  <si>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</si>
  <si>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</si>
  <si>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</si>
  <si>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</si>
  <si>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</si>
  <si>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</si>
  <si>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</si>
  <si>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</si>
  <si>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</si>
  <si>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</si>
  <si>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</si>
  <si>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</si>
  <si>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</si>
  <si>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</si>
  <si>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</si>
  <si>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</si>
  <si>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</si>
  <si>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</si>
  <si>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</si>
  <si>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</si>
  <si>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</si>
  <si>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</si>
  <si>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</si>
  <si>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</si>
  <si>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</si>
  <si>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</si>
  <si>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</si>
  <si>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</si>
  <si>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</si>
  <si>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</si>
  <si>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</si>
  <si>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</si>
  <si>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</si>
  <si>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</si>
  <si>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</si>
  <si>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</si>
  <si>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</si>
  <si>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</si>
  <si>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</si>
  <si>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</si>
  <si>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</si>
  <si>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</si>
  <si>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</si>
  <si>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</si>
  <si>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</si>
  <si>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</si>
  <si>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</si>
  <si>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</si>
  <si>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</si>
  <si>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</si>
  <si>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</si>
  <si>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</si>
  <si>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</si>
  <si>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</si>
  <si>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</si>
  <si>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</si>
  <si>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</si>
  <si>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</si>
  <si>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</si>
  <si>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</si>
  <si>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</si>
  <si>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</si>
  <si>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</si>
  <si>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</si>
  <si>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</si>
  <si>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</si>
  <si>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</si>
  <si>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</si>
  <si>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</si>
  <si>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</si>
  <si>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</si>
  <si>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</si>
  <si>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</si>
  <si>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</si>
  <si>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</si>
  <si>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</si>
  <si>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</si>
  <si>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</si>
  <si>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</si>
  <si>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</si>
  <si>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</si>
  <si>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</si>
  <si>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</si>
  <si>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</si>
  <si>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</si>
  <si>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</si>
  <si>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</si>
  <si>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</si>
  <si>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</si>
  <si>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</si>
  <si>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</si>
  <si>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</si>
  <si>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</si>
  <si>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</si>
  <si>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</si>
  <si>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</si>
  <si>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</si>
  <si>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</si>
  <si>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</si>
  <si>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</si>
  <si>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</si>
  <si>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</si>
  <si>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</si>
  <si>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</si>
  <si>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</si>
  <si>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</si>
  <si>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</si>
  <si>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</si>
  <si>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</si>
  <si>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</si>
  <si>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</si>
  <si>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</si>
  <si>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</si>
  <si>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</si>
  <si>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</si>
  <si>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</si>
  <si>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</si>
  <si>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</si>
  <si>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</si>
  <si>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</si>
  <si>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</si>
  <si>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</si>
  <si>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</si>
  <si>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</si>
  <si>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</si>
  <si>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</si>
  <si>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</si>
  <si>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</si>
  <si>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</si>
  <si>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</si>
  <si>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</si>
  <si>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</si>
  <si>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</si>
  <si>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</si>
  <si>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</si>
  <si>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</si>
  <si>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</si>
  <si>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</si>
  <si>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</si>
  <si>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</si>
  <si>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</si>
  <si>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</si>
  <si>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</si>
  <si>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</si>
  <si>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</si>
  <si>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</si>
  <si>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</si>
  <si>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</si>
  <si>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</si>
  <si>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</si>
  <si>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</si>
  <si>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</si>
  <si>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</si>
  <si>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</si>
  <si>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</si>
  <si>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</si>
  <si>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</si>
  <si>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</si>
  <si>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</si>
  <si>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</si>
  <si>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</si>
  <si>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</si>
  <si>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</si>
  <si>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</si>
  <si>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</si>
  <si>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</si>
  <si>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</si>
  <si>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</si>
  <si>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</si>
  <si>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</si>
  <si>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</si>
  <si>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</si>
  <si>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</si>
  <si>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</si>
  <si>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</si>
  <si>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</si>
  <si>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</si>
  <si>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</si>
  <si>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</si>
  <si>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</si>
  <si>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</si>
  <si>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</si>
  <si>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</si>
  <si>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</si>
  <si>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</si>
  <si>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</si>
  <si>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</si>
  <si>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</si>
  <si>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</si>
  <si>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</si>
  <si>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</si>
  <si>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</si>
  <si>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</si>
  <si>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</si>
  <si>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</si>
  <si>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</si>
  <si>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</si>
  <si>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</si>
  <si>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</si>
  <si>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</si>
  <si>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</si>
  <si>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</si>
  <si>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</si>
  <si>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</si>
  <si>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</si>
  <si>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</si>
  <si>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</si>
  <si>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</si>
  <si>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</si>
  <si>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</si>
  <si>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</si>
  <si>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</si>
  <si>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</si>
  <si>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</si>
  <si>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</si>
  <si>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</si>
  <si>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</si>
  <si>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</si>
  <si>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</si>
  <si>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</si>
  <si>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</si>
  <si>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</si>
  <si>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</si>
  <si>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</si>
  <si>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</si>
  <si>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</si>
  <si>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</si>
  <si>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</si>
  <si>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</si>
  <si>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</si>
  <si>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</si>
  <si>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</si>
  <si>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</si>
  <si>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</si>
  <si>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</si>
  <si>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</si>
  <si>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</si>
  <si>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</si>
  <si>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</si>
  <si>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</si>
  <si>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</si>
  <si>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</si>
  <si>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</si>
  <si>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</si>
  <si>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</si>
  <si>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</si>
  <si>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</si>
  <si>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</si>
  <si>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</si>
  <si>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</si>
  <si>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</si>
  <si>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</si>
  <si>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</si>
  <si>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</si>
  <si>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</si>
  <si>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</si>
  <si>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</si>
  <si>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</si>
  <si>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</si>
  <si>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</si>
  <si>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</si>
  <si>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</si>
  <si>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</si>
  <si>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</si>
  <si>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</si>
  <si>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</si>
  <si>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</si>
  <si>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</si>
  <si>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</si>
  <si>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</si>
  <si>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</si>
  <si>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</si>
  <si>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</si>
  <si>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</si>
  <si>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</si>
  <si>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</si>
  <si>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</si>
  <si>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</si>
  <si>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</si>
  <si>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</si>
  <si>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</si>
  <si>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</si>
  <si>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</si>
  <si>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</si>
  <si>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</si>
  <si>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</si>
  <si>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</si>
  <si>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</si>
  <si>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</si>
  <si>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</si>
  <si>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</si>
  <si>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</si>
  <si>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</si>
  <si>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</si>
  <si>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</si>
  <si>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</si>
  <si>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</si>
  <si>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</si>
  <si>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</si>
  <si>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</si>
  <si>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</si>
  <si>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</si>
  <si>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</si>
  <si>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</si>
  <si>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</si>
  <si>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</si>
  <si>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</si>
  <si>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</si>
  <si>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</si>
  <si>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</si>
  <si>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</si>
  <si>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</si>
  <si>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</si>
  <si>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</si>
  <si>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</si>
  <si>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</si>
  <si>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</si>
  <si>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</si>
  <si>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</si>
  <si>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</si>
  <si>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</si>
  <si>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</si>
  <si>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</si>
  <si>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</si>
  <si>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</si>
  <si>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</si>
  <si>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</si>
  <si>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</si>
  <si>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</si>
  <si>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</si>
  <si>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</si>
  <si>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</si>
  <si>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</si>
  <si>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</si>
  <si>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</si>
  <si>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</si>
  <si>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</si>
  <si>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</si>
  <si>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</si>
  <si>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</si>
  <si>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</si>
  <si>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</si>
  <si>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</si>
  <si>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</si>
  <si>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</si>
  <si>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</si>
  <si>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</si>
  <si>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</si>
  <si>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</si>
  <si>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</si>
  <si>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</si>
  <si>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</si>
  <si>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</si>
  <si>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</si>
  <si>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</si>
  <si>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</si>
  <si>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</si>
  <si>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</si>
  <si>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</si>
  <si>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</si>
  <si>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</si>
  <si>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</si>
  <si>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</si>
  <si>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</si>
  <si>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</si>
  <si>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</si>
  <si>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</si>
  <si>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</si>
  <si>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</si>
  <si>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</si>
  <si>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</si>
  <si>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</si>
  <si>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</si>
  <si>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</si>
  <si>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</si>
  <si>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</si>
  <si>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</si>
  <si>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</si>
  <si>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</si>
  <si>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</si>
  <si>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</si>
  <si>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</si>
  <si>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</si>
  <si>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</si>
  <si>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</si>
  <si>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</si>
  <si>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</si>
  <si>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</si>
  <si>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</si>
  <si>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</si>
  <si>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</si>
  <si>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</si>
  <si>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</si>
  <si>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</si>
  <si>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</si>
  <si>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</si>
  <si>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</si>
  <si>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</si>
  <si>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</si>
  <si>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</si>
  <si>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</si>
  <si>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</si>
  <si>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</si>
  <si>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</si>
  <si>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</si>
  <si>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</si>
  <si>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</si>
  <si>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</si>
  <si>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</si>
  <si>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</si>
  <si>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</si>
  <si>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</si>
  <si>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</si>
  <si>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</si>
  <si>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</si>
  <si>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</si>
  <si>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</si>
  <si>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</si>
  <si>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</si>
  <si>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</si>
  <si>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</si>
  <si>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</si>
  <si>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</si>
  <si>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</si>
  <si>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</si>
  <si>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</si>
  <si>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</si>
  <si>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</si>
  <si>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</si>
  <si>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</si>
  <si>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</si>
  <si>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</si>
  <si>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</si>
  <si>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</si>
  <si>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</si>
  <si>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</si>
  <si>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</si>
  <si>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</si>
  <si>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</si>
  <si>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</si>
  <si>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</si>
  <si>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</si>
  <si>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</si>
  <si>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</si>
  <si>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</si>
  <si>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</si>
  <si>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</si>
  <si>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</si>
  <si>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</si>
  <si>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</si>
  <si>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</si>
  <si>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</si>
  <si>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</si>
  <si>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</si>
  <si>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</si>
  <si>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</si>
  <si>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</si>
  <si>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</si>
  <si>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</si>
  <si>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</si>
  <si>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</si>
  <si>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</si>
  <si>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</si>
  <si>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</si>
  <si>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</si>
  <si>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</si>
  <si>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</si>
  <si>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</si>
  <si>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</si>
  <si>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</si>
  <si>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</si>
  <si>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</si>
  <si>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</si>
  <si>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</si>
  <si>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</si>
  <si>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</si>
  <si>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</si>
  <si>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</si>
  <si>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</si>
  <si>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</si>
  <si>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</si>
  <si>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</si>
  <si>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</si>
  <si>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</si>
  <si>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</si>
  <si>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</si>
  <si>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</si>
  <si>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</si>
  <si>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</si>
  <si>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</si>
  <si>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</si>
  <si>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</si>
  <si>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</si>
  <si>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</si>
  <si>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</si>
  <si>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</si>
  <si>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</si>
  <si>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</si>
  <si>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</si>
  <si>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</si>
  <si>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</si>
  <si>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</si>
  <si>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</si>
  <si>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</si>
  <si>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</si>
  <si>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</si>
  <si>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</si>
  <si>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</si>
  <si>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</si>
  <si>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</si>
  <si>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</si>
  <si>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</si>
  <si>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</si>
  <si>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</si>
  <si>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</si>
  <si>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</si>
  <si>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</si>
  <si>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</si>
  <si>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</si>
  <si>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</si>
  <si>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</si>
  <si>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</si>
  <si>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</si>
  <si>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</si>
  <si>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</si>
  <si>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</si>
  <si>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</si>
  <si>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</si>
  <si>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</si>
  <si>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</si>
  <si>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</si>
  <si>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</si>
  <si>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</si>
  <si>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</si>
  <si>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</si>
  <si>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</si>
  <si>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</si>
  <si>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</si>
  <si>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</si>
  <si>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</si>
  <si>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</si>
  <si>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</si>
  <si>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</si>
  <si>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</si>
  <si>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</si>
  <si>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</si>
  <si>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</si>
  <si>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</si>
  <si>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</si>
  <si>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</si>
  <si>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</si>
  <si>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</si>
  <si>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</si>
  <si>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</si>
  <si>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</si>
  <si>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</si>
  <si>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</si>
  <si>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</si>
  <si>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</si>
  <si>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</si>
  <si>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</si>
  <si>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</si>
  <si>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</si>
  <si>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</si>
  <si>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</si>
  <si>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</si>
  <si>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</si>
  <si>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</si>
  <si>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</si>
  <si>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</si>
  <si>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</si>
  <si>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</si>
  <si>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</si>
  <si>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</si>
  <si>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</si>
  <si>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</si>
  <si>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</si>
  <si>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</si>
  <si>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</si>
  <si>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</si>
  <si>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</si>
  <si>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</si>
  <si>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</si>
  <si>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</si>
  <si>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</si>
  <si>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</si>
  <si>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</si>
  <si>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</si>
  <si>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</si>
  <si>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</si>
  <si>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</si>
  <si>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</si>
  <si>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</si>
  <si>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</si>
  <si>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</si>
  <si>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</si>
  <si>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</si>
  <si>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</si>
  <si>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</si>
  <si>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</si>
  <si>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</si>
  <si>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</si>
  <si>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</si>
  <si>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</si>
  <si>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</si>
  <si>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</si>
  <si>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</si>
  <si>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</si>
  <si>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</si>
  <si>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</si>
  <si>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</si>
  <si>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</si>
  <si>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</si>
  <si>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</si>
  <si>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</si>
  <si>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</si>
  <si>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</si>
  <si>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</si>
  <si>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</si>
  <si>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</si>
  <si>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</si>
  <si>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</si>
  <si>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</si>
  <si>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</si>
  <si>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</si>
  <si>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</si>
  <si>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</si>
  <si>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</si>
  <si>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</si>
  <si>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</si>
  <si>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</si>
  <si>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</si>
  <si>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</si>
  <si>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</si>
  <si>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</si>
  <si>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</si>
  <si>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</si>
  <si>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</si>
  <si>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</si>
  <si>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</si>
  <si>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</si>
  <si>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</si>
  <si>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</si>
  <si>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</si>
  <si>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</si>
  <si>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</si>
  <si>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</si>
  <si>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</si>
  <si>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</si>
  <si>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</si>
  <si>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</si>
  <si>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</si>
  <si>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</si>
  <si>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</si>
  <si>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</si>
  <si>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</si>
  <si>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</si>
  <si>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</si>
  <si>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</si>
  <si>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</si>
  <si>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</si>
  <si>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</si>
  <si>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</si>
  <si>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</si>
  <si>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</si>
  <si>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</si>
  <si>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</si>
  <si>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</si>
  <si>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</si>
  <si>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</si>
  <si>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</si>
  <si>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</si>
  <si>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</si>
  <si>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</si>
  <si>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</si>
  <si>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</si>
  <si>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</si>
  <si>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</si>
  <si>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</si>
  <si>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</si>
  <si>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</si>
  <si>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</si>
  <si>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</si>
  <si>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</si>
  <si>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</si>
  <si>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</si>
  <si>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</si>
  <si>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</si>
  <si>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</si>
  <si>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</si>
  <si>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</si>
  <si>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</si>
  <si>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</si>
  <si>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</si>
  <si>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</si>
  <si>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</si>
  <si>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</si>
  <si>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</si>
  <si>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</si>
  <si>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</si>
  <si>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</si>
  <si>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</si>
  <si>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</si>
  <si>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</si>
  <si>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</si>
  <si>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</si>
  <si>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</si>
  <si>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</si>
  <si>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</si>
  <si>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</si>
  <si>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</si>
  <si>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</si>
  <si>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</si>
  <si>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</si>
  <si>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</si>
  <si>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</si>
  <si>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</si>
  <si>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</si>
  <si>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</si>
  <si>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</si>
  <si>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</si>
  <si>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</si>
  <si>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</si>
  <si>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</si>
  <si>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</si>
  <si>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</si>
  <si>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</si>
  <si>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</si>
  <si>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</si>
  <si>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</si>
  <si>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</si>
  <si>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</si>
  <si>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</si>
  <si>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</si>
  <si>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</si>
  <si>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</si>
  <si>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</si>
  <si>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</si>
  <si>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</si>
  <si>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</si>
  <si>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</si>
  <si>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</si>
  <si>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</si>
  <si>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</si>
  <si>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</si>
  <si>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</si>
  <si>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</si>
  <si>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</si>
  <si>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</si>
  <si>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</si>
  <si>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</si>
  <si>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</si>
  <si>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</si>
  <si>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</si>
  <si>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</si>
  <si>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</si>
  <si>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</si>
  <si>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</si>
  <si>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</si>
  <si>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</si>
  <si>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</si>
  <si>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</si>
  <si>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</si>
  <si>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</si>
  <si>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</si>
  <si>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</si>
  <si>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</si>
  <si>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</si>
  <si>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</si>
  <si>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</si>
  <si>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</si>
  <si>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</si>
  <si>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</si>
  <si>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</si>
  <si>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</si>
  <si>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</si>
  <si>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</si>
  <si>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</si>
  <si>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</si>
  <si>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</si>
  <si>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</si>
  <si>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</si>
  <si>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</si>
  <si>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</si>
  <si>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</si>
  <si>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</si>
  <si>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</si>
  <si>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</si>
  <si>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</si>
  <si>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</si>
  <si>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</si>
  <si>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</si>
  <si>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</si>
  <si>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</si>
  <si>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</si>
  <si>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</si>
  <si>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</si>
  <si>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</si>
  <si>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</si>
  <si>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</si>
  <si>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</si>
  <si>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</si>
  <si>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</si>
  <si>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</si>
  <si>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</si>
  <si>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</si>
  <si>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</si>
  <si>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</si>
  <si>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</si>
  <si>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</si>
  <si>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</si>
  <si>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</si>
  <si>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</si>
  <si>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</si>
  <si>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</si>
  <si>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</si>
  <si>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</si>
  <si>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</si>
  <si>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</si>
  <si>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</si>
  <si>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</si>
  <si>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</si>
  <si>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</si>
  <si>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</si>
  <si>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</si>
  <si>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</si>
  <si>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</si>
  <si>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</si>
  <si>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</si>
  <si>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</si>
  <si>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</si>
  <si>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</si>
  <si>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</si>
  <si>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</si>
  <si>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</si>
  <si>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</si>
  <si>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</si>
  <si>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</si>
  <si>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</si>
  <si>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</si>
  <si>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</si>
  <si>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</si>
  <si>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</si>
  <si>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</si>
  <si>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</si>
  <si>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</si>
  <si>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</si>
  <si>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</si>
  <si>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</si>
  <si>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</si>
  <si>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</si>
  <si>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</si>
  <si>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</si>
  <si>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</si>
  <si>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</si>
  <si>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</si>
  <si>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</si>
  <si>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</si>
  <si>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</si>
  <si>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</si>
  <si>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</si>
  <si>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</si>
  <si>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</si>
  <si>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</si>
  <si>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</si>
  <si>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</si>
  <si>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</si>
  <si>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</si>
  <si>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</si>
  <si>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</si>
  <si>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</si>
  <si>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</si>
  <si>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</si>
  <si>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</si>
  <si>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</si>
  <si>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</si>
  <si>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</si>
  <si>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</si>
  <si>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</si>
  <si>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</si>
  <si>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</si>
  <si>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</si>
  <si>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</si>
  <si>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</si>
  <si>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</si>
  <si>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</si>
  <si>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</si>
  <si>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</si>
  <si>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</si>
  <si>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</si>
  <si>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</si>
  <si>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</si>
  <si>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</si>
  <si>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</si>
  <si>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</si>
  <si>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</si>
  <si>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</si>
  <si>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</si>
  <si>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</si>
  <si>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</si>
  <si>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</si>
  <si>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</si>
  <si>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</si>
  <si>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</si>
  <si>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</si>
  <si>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</si>
  <si>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</si>
  <si>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</si>
  <si>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</si>
  <si>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</si>
  <si>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</si>
  <si>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</si>
  <si>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</si>
  <si>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</si>
  <si>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</si>
  <si>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</si>
  <si>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</si>
  <si>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</si>
  <si>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</si>
  <si>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</si>
  <si>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</si>
  <si>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</si>
  <si>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</si>
  <si>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</si>
  <si>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</si>
  <si>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</si>
  <si>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</si>
  <si>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</si>
  <si>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</si>
  <si>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</si>
  <si>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</si>
  <si>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</si>
  <si>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</si>
  <si>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</si>
  <si>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</si>
  <si>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</si>
  <si>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</si>
  <si>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</si>
  <si>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</si>
  <si>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</si>
  <si>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</si>
  <si>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</si>
  <si>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</si>
  <si>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</si>
  <si>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</si>
  <si>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</si>
  <si>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</si>
  <si>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</si>
  <si>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</si>
  <si>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</si>
  <si>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</si>
  <si>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</si>
  <si>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</si>
  <si>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</si>
  <si>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</si>
  <si>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</si>
  <si>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</si>
  <si>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</si>
  <si>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</si>
  <si>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</si>
  <si>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</si>
  <si>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</si>
  <si>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</si>
  <si>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</si>
  <si>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</si>
  <si>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</si>
  <si>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</si>
  <si>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</si>
  <si>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</si>
  <si>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</si>
  <si>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</si>
  <si>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</si>
  <si>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</si>
  <si>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</si>
  <si>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</si>
  <si>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</si>
  <si>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</si>
  <si>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</si>
  <si>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</si>
  <si>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</si>
  <si>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</si>
  <si>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</si>
  <si>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</si>
  <si>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</si>
  <si>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</si>
  <si>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</si>
  <si>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</si>
  <si>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</si>
  <si>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</si>
  <si>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</si>
  <si>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</si>
  <si>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</si>
  <si>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</si>
  <si>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</si>
  <si>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</si>
  <si>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</si>
  <si>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</si>
  <si>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</si>
  <si>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</si>
  <si>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</si>
  <si>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</si>
  <si>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</si>
  <si>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</si>
  <si>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</si>
  <si>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</si>
  <si>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</si>
  <si>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</si>
  <si>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</si>
  <si>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</si>
  <si>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</si>
  <si>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</si>
  <si>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</si>
  <si>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</si>
  <si>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</si>
  <si>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</si>
  <si>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</si>
  <si>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</si>
  <si>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</si>
  <si>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</si>
  <si>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</si>
  <si>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</si>
  <si>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</si>
  <si>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</si>
  <si>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</si>
  <si>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</si>
  <si>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</si>
  <si>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</si>
  <si>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</si>
  <si>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</si>
  <si>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</si>
  <si>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</si>
  <si>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</si>
  <si>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</si>
  <si>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</si>
  <si>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</si>
  <si>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</si>
  <si>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</si>
  <si>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</si>
  <si>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</si>
  <si>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</si>
  <si>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</si>
  <si>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</si>
  <si>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</si>
  <si>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</si>
  <si>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</si>
  <si>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</si>
  <si>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</si>
  <si>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</si>
  <si>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</si>
  <si>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</si>
  <si>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</si>
  <si>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</si>
  <si>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</si>
  <si>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</si>
  <si>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</si>
  <si>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</si>
  <si>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</si>
  <si>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</si>
  <si>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</si>
  <si>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</si>
  <si>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</si>
  <si>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</si>
  <si>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</si>
  <si>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</si>
  <si>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</si>
  <si>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</si>
  <si>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</si>
  <si>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</si>
  <si>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</si>
  <si>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</si>
  <si>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</si>
  <si>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</si>
  <si>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</si>
  <si>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</si>
  <si>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</si>
  <si>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</si>
  <si>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</si>
  <si>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</si>
  <si>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</si>
  <si>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</si>
  <si>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</si>
  <si>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</si>
  <si>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</si>
  <si>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</si>
  <si>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</si>
  <si>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</si>
  <si>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</si>
  <si>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</si>
  <si>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</si>
  <si>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</si>
  <si>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</si>
  <si>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</si>
  <si>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</si>
  <si>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</si>
  <si>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</si>
  <si>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</si>
  <si>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</si>
  <si>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</si>
  <si>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</si>
  <si>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</si>
  <si>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</si>
  <si>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</si>
  <si>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</si>
  <si>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</si>
  <si>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</si>
  <si>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</si>
  <si>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</si>
  <si>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</si>
  <si>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</si>
  <si>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</si>
  <si>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</si>
  <si>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</si>
  <si>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</si>
  <si>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</si>
  <si>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</si>
  <si>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</si>
  <si>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</si>
  <si>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</si>
  <si>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</si>
  <si>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</si>
  <si>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</si>
  <si>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</si>
  <si>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</si>
  <si>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</si>
  <si>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</si>
  <si>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</si>
  <si>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</si>
  <si>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</si>
  <si>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</si>
  <si>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</si>
  <si>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</si>
  <si>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</si>
  <si>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</si>
  <si>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</si>
  <si>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</si>
  <si>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</si>
  <si>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</si>
  <si>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</si>
  <si>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</si>
  <si>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</si>
  <si>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</si>
  <si>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</si>
  <si>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</si>
  <si>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</si>
  <si>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</si>
  <si>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</si>
  <si>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</si>
  <si>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</si>
  <si>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</si>
  <si>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</si>
  <si>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</si>
  <si>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</si>
  <si>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</si>
  <si>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</si>
  <si>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</si>
  <si>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</si>
  <si>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</si>
  <si>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</si>
  <si>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</si>
  <si>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</si>
  <si>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</si>
  <si>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</si>
  <si>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</si>
  <si>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</si>
  <si>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</si>
  <si>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</si>
  <si>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</si>
  <si>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</si>
  <si>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</si>
  <si>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</si>
  <si>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</si>
  <si>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</si>
  <si>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</si>
  <si>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</si>
  <si>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</si>
  <si>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</si>
  <si>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</si>
  <si>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</si>
  <si>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</si>
  <si>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</si>
  <si>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</si>
  <si>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</si>
  <si>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</si>
  <si>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</si>
  <si>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</si>
  <si>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</si>
  <si>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</si>
  <si>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</si>
  <si>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</si>
  <si>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</si>
  <si>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</si>
  <si>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</si>
  <si>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</si>
  <si>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</si>
  <si>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</si>
  <si>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</si>
  <si>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</si>
  <si>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</si>
  <si>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</si>
  <si>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</si>
  <si>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</si>
  <si>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</si>
  <si>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</si>
  <si>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</si>
  <si>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</si>
  <si>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</si>
  <si>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</si>
  <si>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</si>
  <si>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</si>
  <si>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</si>
  <si>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</si>
  <si>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</si>
  <si>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</si>
  <si>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</si>
  <si>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</si>
  <si>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</si>
  <si>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</si>
  <si>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</si>
  <si>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</si>
  <si>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</si>
  <si>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</si>
  <si>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</si>
  <si>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</si>
  <si>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</si>
  <si>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</si>
  <si>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</si>
  <si>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</si>
  <si>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</si>
  <si>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</si>
  <si>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</si>
  <si>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</si>
  <si>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</si>
  <si>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</si>
  <si>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</si>
  <si>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</si>
  <si>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</si>
  <si>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</si>
  <si>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</si>
  <si>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</si>
  <si>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</si>
  <si>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</si>
  <si>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</si>
  <si>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</si>
  <si>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</si>
  <si>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</si>
  <si>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</si>
  <si>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</si>
  <si>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</si>
  <si>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</si>
  <si>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</si>
  <si>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</si>
  <si>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</si>
  <si>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</si>
  <si>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</si>
  <si>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</si>
  <si>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</si>
  <si>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</si>
  <si>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</si>
  <si>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</si>
  <si>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</si>
  <si>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</si>
  <si>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</si>
  <si>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</si>
  <si>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</si>
  <si>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</si>
  <si>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</si>
  <si>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</si>
  <si>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</si>
  <si>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</si>
  <si>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</si>
  <si>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</si>
  <si>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</si>
  <si>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</si>
  <si>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</si>
  <si>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</si>
  <si>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</si>
  <si>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</si>
  <si>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</si>
  <si>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</si>
  <si>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</si>
  <si>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</si>
  <si>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</si>
  <si>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</si>
  <si>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</si>
  <si>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</si>
  <si>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</si>
  <si>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</si>
  <si>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</si>
  <si>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</si>
  <si>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</si>
  <si>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</si>
  <si>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</si>
  <si>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</si>
  <si>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</si>
  <si>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</si>
  <si>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</si>
  <si>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</si>
  <si>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</si>
  <si>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</si>
  <si>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</si>
  <si>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</si>
  <si>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</si>
  <si>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</si>
  <si>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</si>
  <si>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</si>
  <si>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</si>
  <si>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</si>
  <si>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</si>
  <si>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</si>
  <si>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</si>
  <si>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</si>
  <si>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</si>
  <si>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</si>
  <si>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</si>
  <si>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</si>
  <si>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</si>
  <si>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</si>
  <si>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</si>
  <si>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</si>
  <si>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</si>
  <si>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</si>
  <si>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</si>
  <si>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</si>
  <si>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</si>
  <si>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</si>
  <si>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</si>
  <si>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</si>
  <si>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</si>
  <si>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</si>
  <si>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</si>
  <si>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</si>
  <si>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</si>
  <si>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</si>
  <si>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</si>
  <si>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</si>
  <si>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</si>
  <si>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</si>
  <si>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</si>
  <si>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</si>
  <si>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</si>
  <si>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</si>
  <si>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</si>
  <si>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</si>
  <si>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</si>
  <si>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</si>
  <si>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</si>
  <si>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</si>
  <si>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</si>
  <si>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</si>
  <si>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</si>
  <si>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</si>
  <si>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</si>
  <si>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</si>
  <si>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</si>
  <si>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</si>
  <si>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</si>
  <si>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</si>
  <si>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</si>
  <si>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</si>
  <si>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</si>
  <si>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</si>
  <si>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</si>
  <si>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</si>
  <si>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</si>
  <si>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</si>
  <si>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</si>
  <si>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</si>
  <si>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</si>
  <si>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</si>
  <si>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</si>
  <si>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</si>
  <si>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</si>
  <si>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</si>
  <si>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</si>
  <si>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</si>
  <si>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</si>
  <si>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</si>
  <si>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</si>
  <si>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</si>
  <si>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</si>
  <si>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</si>
  <si>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</si>
  <si>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</si>
  <si>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</si>
  <si>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</si>
  <si>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</si>
  <si>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</si>
  <si>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</si>
  <si>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</si>
  <si>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</si>
  <si>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</si>
  <si>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</si>
  <si>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</si>
  <si>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</si>
  <si>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</si>
  <si>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</si>
  <si>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</si>
  <si>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</si>
  <si>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</si>
  <si>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</si>
  <si>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</si>
  <si>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</si>
  <si>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</si>
  <si>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</si>
  <si>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</si>
  <si>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</si>
  <si>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</si>
  <si>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</si>
  <si>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</si>
  <si>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</si>
  <si>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</si>
  <si>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</si>
  <si>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</si>
  <si>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</si>
  <si>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</si>
  <si>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</si>
  <si>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</si>
  <si>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</si>
  <si>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</si>
  <si>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</si>
  <si>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</si>
  <si>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</si>
  <si>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</si>
  <si>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</si>
  <si>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</si>
  <si>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</si>
  <si>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</si>
  <si>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</si>
  <si>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</si>
  <si>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</si>
  <si>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</si>
  <si>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</si>
  <si>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</si>
  <si>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</si>
  <si>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</si>
  <si>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</si>
  <si>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</si>
  <si>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</si>
  <si>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</si>
  <si>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</si>
  <si>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</si>
  <si>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</si>
  <si>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</si>
  <si>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</si>
  <si>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</si>
  <si>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</si>
  <si>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</si>
  <si>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</si>
  <si>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</si>
  <si>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</si>
  <si>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</si>
  <si>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</si>
  <si>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</si>
  <si>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</si>
  <si>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</si>
  <si>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</si>
  <si>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</si>
  <si>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</si>
  <si>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</si>
  <si>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</si>
  <si>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</si>
  <si>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</si>
  <si>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</si>
  <si>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</si>
  <si>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</si>
  <si>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</si>
  <si>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</si>
  <si>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</si>
  <si>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</si>
  <si>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</si>
  <si>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</si>
  <si>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</si>
  <si>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</si>
  <si>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</si>
  <si>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</si>
  <si>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</si>
  <si>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</si>
  <si>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</si>
  <si>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</si>
  <si>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</si>
  <si>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</si>
  <si>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</si>
  <si>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</si>
  <si>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</si>
  <si>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</si>
  <si>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</si>
  <si>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</si>
  <si>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</si>
  <si>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</si>
  <si>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</si>
  <si>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</si>
  <si>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</si>
  <si>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</si>
  <si>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</si>
  <si>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</si>
  <si>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</si>
  <si>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</si>
  <si>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</si>
  <si>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</si>
  <si>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</si>
  <si>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</si>
  <si>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</si>
  <si>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</si>
  <si>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</si>
  <si>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</si>
  <si>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</si>
  <si>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</si>
  <si>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</si>
  <si>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</si>
  <si>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</si>
  <si>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</si>
  <si>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</si>
  <si>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</si>
  <si>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</si>
  <si>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</si>
  <si>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</si>
  <si>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</si>
  <si>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</si>
  <si>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</si>
  <si>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</si>
  <si>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</si>
  <si>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</si>
  <si>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</si>
  <si>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</si>
  <si>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</si>
  <si>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</si>
  <si>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</si>
  <si>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</si>
  <si>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</si>
  <si>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</si>
  <si>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</si>
  <si>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</si>
  <si>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</si>
  <si>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</si>
  <si>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</si>
  <si>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</si>
  <si>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</si>
  <si>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</si>
  <si>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</si>
  <si>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</si>
  <si>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</si>
  <si>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</si>
  <si>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</si>
  <si>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</si>
  <si>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</si>
  <si>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</si>
  <si>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</si>
  <si>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</si>
  <si>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</si>
  <si>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</si>
  <si>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</si>
  <si>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</si>
  <si>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</si>
  <si>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</si>
  <si>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</si>
  <si>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</si>
  <si>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</si>
  <si>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</si>
  <si>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</si>
  <si>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</si>
  <si>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</si>
  <si>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</si>
  <si>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</si>
  <si>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</si>
  <si>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</si>
  <si>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</si>
  <si>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</si>
  <si>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</si>
  <si>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</si>
  <si>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</si>
  <si>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</si>
  <si>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</si>
  <si>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</si>
  <si>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</si>
  <si>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</si>
  <si>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</si>
  <si>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</si>
  <si>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</si>
  <si>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</si>
  <si>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</si>
  <si>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</si>
  <si>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</si>
  <si>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</si>
  <si>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</si>
  <si>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</si>
  <si>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</si>
  <si>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</si>
  <si>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</si>
  <si>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</si>
  <si>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</si>
  <si>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</si>
  <si>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</si>
  <si>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</si>
  <si>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</si>
  <si>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</si>
  <si>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</si>
  <si>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</si>
  <si>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</si>
  <si>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</si>
  <si>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</si>
  <si>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</si>
  <si>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</si>
  <si>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</si>
  <si>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</si>
  <si>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</si>
  <si>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</si>
  <si>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</si>
  <si>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</si>
  <si>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</si>
  <si>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</si>
  <si>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</si>
  <si>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</si>
  <si>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</si>
  <si>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</si>
  <si>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</si>
  <si>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</si>
  <si>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</si>
  <si>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</si>
  <si>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</si>
  <si>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</si>
  <si>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</si>
  <si>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</si>
  <si>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</si>
  <si>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</si>
  <si>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</si>
  <si>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</si>
  <si>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</si>
  <si>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</si>
  <si>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</si>
  <si>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</si>
  <si>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</si>
  <si>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</si>
  <si>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</si>
  <si>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</si>
  <si>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</si>
  <si>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</si>
  <si>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</si>
  <si>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</si>
  <si>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</si>
  <si>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</si>
  <si>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</si>
  <si>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</si>
  <si>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</si>
  <si>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</si>
  <si>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</si>
  <si>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</si>
  <si>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</si>
  <si>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</si>
  <si>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</si>
  <si>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</si>
  <si>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</si>
  <si>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</si>
  <si>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</si>
  <si>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</si>
  <si>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</si>
  <si>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</si>
  <si>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</si>
  <si>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</si>
  <si>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</si>
  <si>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</si>
  <si>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</si>
  <si>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</si>
  <si>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</si>
  <si>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</si>
  <si>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</si>
  <si>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</si>
  <si>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</si>
  <si>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</si>
  <si>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</si>
  <si>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</si>
  <si>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</si>
  <si>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</si>
  <si>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</si>
  <si>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</si>
  <si>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</si>
  <si>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</si>
  <si>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</si>
  <si>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</si>
  <si>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</si>
  <si>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</si>
  <si>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</si>
  <si>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</si>
  <si>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</si>
  <si>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</si>
  <si>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</si>
  <si>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</si>
  <si>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</si>
  <si>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</si>
  <si>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</si>
  <si>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</si>
  <si>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</si>
  <si>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</si>
  <si>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</si>
  <si>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</si>
  <si>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</si>
  <si>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</si>
  <si>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</si>
  <si>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</si>
  <si>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</si>
  <si>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</si>
  <si>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</si>
  <si>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</si>
  <si>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</si>
  <si>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</si>
  <si>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</si>
  <si>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</si>
  <si>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</si>
  <si>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</si>
  <si>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</si>
  <si>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</si>
  <si>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</si>
  <si>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</si>
  <si>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</si>
  <si>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</si>
  <si>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</si>
  <si>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</si>
  <si>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</si>
  <si>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</si>
  <si>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</si>
  <si>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</si>
  <si>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</si>
  <si>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</si>
  <si>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</si>
  <si>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</si>
  <si>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</si>
  <si>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</si>
  <si>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</si>
  <si>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</si>
  <si>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</si>
  <si>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</si>
  <si>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</si>
  <si>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</si>
  <si>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</si>
  <si>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</si>
  <si>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</si>
  <si>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</si>
  <si>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</si>
  <si>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</si>
  <si>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</si>
  <si>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</si>
  <si>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</si>
  <si>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</si>
  <si>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</si>
  <si>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</si>
  <si>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</si>
  <si>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</si>
  <si>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</si>
  <si>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</si>
  <si>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</si>
  <si>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</si>
  <si>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</si>
  <si>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</si>
  <si>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</si>
  <si>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</si>
  <si>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</si>
  <si>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</si>
  <si>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</si>
  <si>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</si>
  <si>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</si>
  <si>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</si>
  <si>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</si>
  <si>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</si>
  <si>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</si>
  <si>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</si>
  <si>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</si>
  <si>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</si>
  <si>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</si>
  <si>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</si>
  <si>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</si>
  <si>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</si>
  <si>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</si>
  <si>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</si>
  <si>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</si>
  <si>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</si>
  <si>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</si>
  <si>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</si>
  <si>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</si>
  <si>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</si>
  <si>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</si>
  <si>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</si>
  <si>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</si>
  <si>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</si>
  <si>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</si>
  <si>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</si>
  <si>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</si>
  <si>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</si>
  <si>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</si>
  <si>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</si>
  <si>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</si>
  <si>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</si>
  <si>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</si>
  <si>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</si>
  <si>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</si>
  <si>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</si>
  <si>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</si>
  <si>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</si>
  <si>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</si>
  <si>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</si>
  <si>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</si>
  <si>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</si>
  <si>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</si>
  <si>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</si>
  <si>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</si>
  <si>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</si>
  <si>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</si>
  <si>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</si>
  <si>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</si>
  <si>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</si>
  <si>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</si>
  <si>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</si>
  <si>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</si>
  <si>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</si>
  <si>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</si>
  <si>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</si>
  <si>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</si>
  <si>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</si>
  <si>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</si>
  <si>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</si>
  <si>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</si>
  <si>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</si>
  <si>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</si>
  <si>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</si>
  <si>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</si>
  <si>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</si>
  <si>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</si>
  <si>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</si>
  <si>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</si>
  <si>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</si>
  <si>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</si>
  <si>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</si>
  <si>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</si>
  <si>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</si>
  <si>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</si>
  <si>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</si>
  <si>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</si>
  <si>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</si>
  <si>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</si>
  <si>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</si>
  <si>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</si>
  <si>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</si>
  <si>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</si>
  <si>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</si>
  <si>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</si>
  <si>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</si>
  <si>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</si>
  <si>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</si>
  <si>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</si>
  <si>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</si>
  <si>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</si>
  <si>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</si>
  <si>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</si>
  <si>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</si>
  <si>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</si>
  <si>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</si>
  <si>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</si>
  <si>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</si>
  <si>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</si>
  <si>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</si>
  <si>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</si>
  <si>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</si>
  <si>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</si>
  <si>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</si>
  <si>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</si>
  <si>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</si>
  <si>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</si>
  <si>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</si>
  <si>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</si>
  <si>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</si>
  <si>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</si>
  <si>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</si>
  <si>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</si>
  <si>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</si>
  <si>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</si>
  <si>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</si>
  <si>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</si>
  <si>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</si>
  <si>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</si>
  <si>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</si>
  <si>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</si>
  <si>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</si>
  <si>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</si>
  <si>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</si>
  <si>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</si>
  <si>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</si>
  <si>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</si>
  <si>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</si>
  <si>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</si>
  <si>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</si>
  <si>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</si>
  <si>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</si>
  <si>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</si>
  <si>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</si>
  <si>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</si>
  <si>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</si>
  <si>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</si>
  <si>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</si>
  <si>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</si>
  <si>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</si>
  <si>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</si>
  <si>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</si>
  <si>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</si>
  <si>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</si>
  <si>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</si>
  <si>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</si>
  <si>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</si>
  <si>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</si>
  <si>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</si>
  <si>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</si>
  <si>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</si>
  <si>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</si>
  <si>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</si>
  <si>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</si>
  <si>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</si>
  <si>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</si>
  <si>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</si>
  <si>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</si>
  <si>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</si>
  <si>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</si>
  <si>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</si>
  <si>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</si>
  <si>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</si>
  <si>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</si>
  <si>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</si>
  <si>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</si>
  <si>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</si>
  <si>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</si>
  <si>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</si>
  <si>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</si>
  <si>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</si>
  <si>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</si>
  <si>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</si>
  <si>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</si>
  <si>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</si>
  <si>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</si>
  <si>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</si>
  <si>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</si>
  <si>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</si>
  <si>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</si>
  <si>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</si>
  <si>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</si>
  <si>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</si>
  <si>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</si>
  <si>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</si>
  <si>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</si>
  <si>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</si>
  <si>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</si>
  <si>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</si>
  <si>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</si>
  <si>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</si>
  <si>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</si>
  <si>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</si>
  <si>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</si>
  <si>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</si>
  <si>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</si>
  <si>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</si>
  <si>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</si>
  <si>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</si>
  <si>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</si>
  <si>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</si>
  <si>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</si>
  <si>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</si>
  <si>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</si>
  <si>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</si>
  <si>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</si>
  <si>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</si>
  <si>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</si>
  <si>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</si>
  <si>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</si>
  <si>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</si>
  <si>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</si>
  <si>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</si>
  <si>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</si>
  <si>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</si>
  <si>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</si>
  <si>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</si>
  <si>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</si>
  <si>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</si>
  <si>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</si>
  <si>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</si>
  <si>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</si>
  <si>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</si>
  <si>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</si>
  <si>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</si>
  <si>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</si>
  <si>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</si>
  <si>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</si>
  <si>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</si>
  <si>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</si>
  <si>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</si>
  <si>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</si>
  <si>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</si>
  <si>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</si>
  <si>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</si>
  <si>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</si>
  <si>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</si>
  <si>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</si>
  <si>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</si>
  <si>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</si>
  <si>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</si>
  <si>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</si>
  <si>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</si>
  <si>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</si>
  <si>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</si>
  <si>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</si>
  <si>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</si>
  <si>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</si>
  <si>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</si>
  <si>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</si>
  <si>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</si>
  <si>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</si>
  <si>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</si>
  <si>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</si>
  <si>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</si>
  <si>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</si>
  <si>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</si>
  <si>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</si>
  <si>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</si>
  <si>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</si>
  <si>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</si>
  <si>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</si>
  <si>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</si>
  <si>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</si>
  <si>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</si>
  <si>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</si>
  <si>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</si>
  <si>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</si>
  <si>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</si>
  <si>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</si>
  <si>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</si>
  <si>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</si>
  <si>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</si>
  <si>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</si>
  <si>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</si>
  <si>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</si>
  <si>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</si>
  <si>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</si>
  <si>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</si>
  <si>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</si>
  <si>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</si>
  <si>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</si>
  <si>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</si>
  <si>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</si>
  <si>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</si>
  <si>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</si>
  <si>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</si>
  <si>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</si>
  <si>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</si>
  <si>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</si>
  <si>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</si>
  <si>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</si>
  <si>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</si>
  <si>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</si>
  <si>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</si>
  <si>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</si>
  <si>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</si>
  <si>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</si>
  <si>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</si>
  <si>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</si>
  <si>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</si>
  <si>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</si>
  <si>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</si>
  <si>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</si>
  <si>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</si>
  <si>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</si>
  <si>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</si>
  <si>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</si>
  <si>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</si>
  <si>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</si>
  <si>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</si>
  <si>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</si>
  <si>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</si>
  <si>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</si>
  <si>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</si>
  <si>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</si>
  <si>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</si>
  <si>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</si>
  <si>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</si>
  <si>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</si>
  <si>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</si>
  <si>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</si>
  <si>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</si>
  <si>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</si>
  <si>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</si>
  <si>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</si>
  <si>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</si>
  <si>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</si>
  <si>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</si>
  <si>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</si>
  <si>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</si>
  <si>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</si>
  <si>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</si>
  <si>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</si>
  <si>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</si>
  <si>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</si>
  <si>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</si>
  <si>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</si>
  <si>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</si>
  <si>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</si>
  <si>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</si>
  <si>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</si>
  <si>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</si>
  <si>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</si>
  <si>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</si>
  <si>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</si>
  <si>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</si>
  <si>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</si>
  <si>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</si>
  <si>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</si>
  <si>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</si>
  <si>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</si>
  <si>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</si>
  <si>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</si>
  <si>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</si>
  <si>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</si>
  <si>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</si>
  <si>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</si>
  <si>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</si>
  <si>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</si>
  <si>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</si>
  <si>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</si>
  <si>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</si>
  <si>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</si>
  <si>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</si>
  <si>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</si>
  <si>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</si>
  <si>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</si>
  <si>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</si>
  <si>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</si>
  <si>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</si>
  <si>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</si>
  <si>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</si>
  <si>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</si>
  <si>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</si>
  <si>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</si>
  <si>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</si>
  <si>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</si>
  <si>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</si>
  <si>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</si>
  <si>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</si>
  <si>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</si>
  <si>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</si>
  <si>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</si>
  <si>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</si>
  <si>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</si>
  <si>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</si>
  <si>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</si>
  <si>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</si>
  <si>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</si>
  <si>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</si>
  <si>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</si>
  <si>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</si>
  <si>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</si>
  <si>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</si>
  <si>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</si>
  <si>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</si>
  <si>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</si>
  <si>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</si>
  <si>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</si>
  <si>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</si>
  <si>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</si>
  <si>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</si>
  <si>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</si>
  <si>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</si>
  <si>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</si>
  <si>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</si>
  <si>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</si>
  <si>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</si>
  <si>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</si>
  <si>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</si>
  <si>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</si>
  <si>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</si>
  <si>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</si>
  <si>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</si>
  <si>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</si>
  <si>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</si>
  <si>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</si>
  <si>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</si>
  <si>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</si>
  <si>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</si>
  <si>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</si>
  <si>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</si>
  <si>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</si>
  <si>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</si>
  <si>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</si>
  <si>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</si>
  <si>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</si>
  <si>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</si>
  <si>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</si>
  <si>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</si>
  <si>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</si>
  <si>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</si>
  <si>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</si>
  <si>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</si>
  <si>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</si>
  <si>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</si>
  <si>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</si>
  <si>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</si>
  <si>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</si>
  <si>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</si>
  <si>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</si>
  <si>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</si>
  <si>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</si>
  <si>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</si>
  <si>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</si>
  <si>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</si>
  <si>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</si>
  <si>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</si>
  <si>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</si>
  <si>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</si>
  <si>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</si>
  <si>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</si>
  <si>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</si>
  <si>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</si>
  <si>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</si>
  <si>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</si>
  <si>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</si>
  <si>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</si>
  <si>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</si>
  <si>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</si>
  <si>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</si>
  <si>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</si>
  <si>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</si>
  <si>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</si>
  <si>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</si>
  <si>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</si>
  <si>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</si>
  <si>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</si>
  <si>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</si>
  <si>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</si>
  <si>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</si>
  <si>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</si>
  <si>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</si>
  <si>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</si>
  <si>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</si>
  <si>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</si>
  <si>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</si>
  <si>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</si>
  <si>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</si>
  <si>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</si>
  <si>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</si>
  <si>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</si>
  <si>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</si>
  <si>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</si>
  <si>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</si>
  <si>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</si>
  <si>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</si>
  <si>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</si>
  <si>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</si>
  <si>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</si>
  <si>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</si>
  <si>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</si>
  <si>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</si>
  <si>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</si>
  <si>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</si>
  <si>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</si>
  <si>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</si>
  <si>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</si>
  <si>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</si>
  <si>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</si>
  <si>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</si>
  <si>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</si>
  <si>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</si>
  <si>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</si>
  <si>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</si>
  <si>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</si>
  <si>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</si>
  <si>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</si>
  <si>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</si>
  <si>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</si>
  <si>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</si>
  <si>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</si>
  <si>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</si>
  <si>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</si>
  <si>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</si>
  <si>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</si>
  <si>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</si>
  <si>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</si>
  <si>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</si>
  <si>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</si>
  <si>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</si>
  <si>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</si>
  <si>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</si>
  <si>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</si>
  <si>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</si>
  <si>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</si>
  <si>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</si>
  <si>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</si>
  <si>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</si>
  <si>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</si>
  <si>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</si>
  <si>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</si>
  <si>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</si>
  <si>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</si>
  <si>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</si>
  <si>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</si>
  <si>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</si>
  <si>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</si>
  <si>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</si>
  <si>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</si>
  <si>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</si>
  <si>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</si>
  <si>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</si>
  <si>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</si>
  <si>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</si>
  <si>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</si>
  <si>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</si>
  <si>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</si>
  <si>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</si>
  <si>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</si>
  <si>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</si>
  <si>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</si>
  <si>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</si>
  <si>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</si>
  <si>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</si>
  <si>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</si>
  <si>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</si>
  <si>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</si>
  <si>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</si>
  <si>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</si>
  <si>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</si>
  <si>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</si>
  <si>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</si>
  <si>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</si>
  <si>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</si>
  <si>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</si>
  <si>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</si>
  <si>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</si>
  <si>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</si>
  <si>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</si>
  <si>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</si>
  <si>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</si>
  <si>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</si>
  <si>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</si>
  <si>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</si>
  <si>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</si>
  <si>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</si>
  <si>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</si>
  <si>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</si>
  <si>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</si>
  <si>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</si>
  <si>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</si>
  <si>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</si>
  <si>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</si>
  <si>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</si>
  <si>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</si>
  <si>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</si>
  <si>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</si>
  <si>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</si>
  <si>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</si>
  <si>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</si>
  <si>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</si>
  <si>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</si>
  <si>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</si>
  <si>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</si>
  <si>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</si>
  <si>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</si>
  <si>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</si>
  <si>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</si>
  <si>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</si>
  <si>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</si>
  <si>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</si>
  <si>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</si>
  <si>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</si>
  <si>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</si>
  <si>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</si>
  <si>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</si>
  <si>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</si>
  <si>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</si>
  <si>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</si>
  <si>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</si>
  <si>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</si>
  <si>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</si>
  <si>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</si>
  <si>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</si>
  <si>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</si>
  <si>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</si>
  <si>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</si>
  <si>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</si>
  <si>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</si>
  <si>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</si>
  <si>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</si>
  <si>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</si>
  <si>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</si>
  <si>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</si>
  <si>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</si>
  <si>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</si>
  <si>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</si>
  <si>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</si>
  <si>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</si>
  <si>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</si>
  <si>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</si>
  <si>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</si>
  <si>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</si>
  <si>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</si>
  <si>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</si>
  <si>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</si>
  <si>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</si>
  <si>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</si>
  <si>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</si>
  <si>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</si>
  <si>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</si>
  <si>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</si>
  <si>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</si>
  <si>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</si>
  <si>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</si>
  <si>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</si>
  <si>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</si>
  <si>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</si>
  <si>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</si>
  <si>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</si>
  <si>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</si>
  <si>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</si>
  <si>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</si>
  <si>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</si>
  <si>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</si>
  <si>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</si>
  <si>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</si>
  <si>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</si>
  <si>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</si>
  <si>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</si>
  <si>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</si>
  <si>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</si>
  <si>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</si>
  <si>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</si>
  <si>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</si>
  <si>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</si>
  <si>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</si>
  <si>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</si>
  <si>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</si>
  <si>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</si>
  <si>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</si>
  <si>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</si>
  <si>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</si>
  <si>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</si>
  <si>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</si>
  <si>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</si>
  <si>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</si>
  <si>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</si>
  <si>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</si>
  <si>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</si>
  <si>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</si>
  <si>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</si>
  <si>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</si>
  <si>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</si>
  <si>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</si>
  <si>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</si>
  <si>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</si>
  <si>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</si>
  <si>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</si>
  <si>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</si>
  <si>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</si>
  <si>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</si>
  <si>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</si>
  <si>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</si>
  <si>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</si>
  <si>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</si>
  <si>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</si>
  <si>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</si>
  <si>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</si>
  <si>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</si>
  <si>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</si>
  <si>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</si>
  <si>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</si>
  <si>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</si>
  <si>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</si>
  <si>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</si>
  <si>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</si>
  <si>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</si>
  <si>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</si>
  <si>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</si>
  <si>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</si>
  <si>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</si>
  <si>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</si>
  <si>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</si>
  <si>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</si>
  <si>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</si>
  <si>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</si>
  <si>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</si>
  <si>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</si>
  <si>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</si>
  <si>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</si>
  <si>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</si>
  <si>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</si>
  <si>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</si>
  <si>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</si>
  <si>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</si>
  <si>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</si>
  <si>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</si>
  <si>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</si>
  <si>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</si>
  <si>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</si>
  <si>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</si>
  <si>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</si>
  <si>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</si>
  <si>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</si>
  <si>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</si>
  <si>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</si>
  <si>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</si>
  <si>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</si>
  <si>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</si>
  <si>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</si>
  <si>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</si>
  <si>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</si>
  <si>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</si>
  <si>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</si>
  <si>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</si>
  <si>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</si>
  <si>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</si>
  <si>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</si>
  <si>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</si>
  <si>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</si>
  <si>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</si>
  <si>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</si>
  <si>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</si>
  <si>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</si>
  <si>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</si>
  <si>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</si>
  <si>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</si>
  <si>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</si>
  <si>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</si>
  <si>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</si>
  <si>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</si>
  <si>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</si>
  <si>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</si>
  <si>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</si>
  <si>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</si>
  <si>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</si>
  <si>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</si>
  <si>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</si>
  <si>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</si>
  <si>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</si>
  <si>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</si>
  <si>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</si>
  <si>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</si>
  <si>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</si>
  <si>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</si>
  <si>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</si>
  <si>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</si>
  <si>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</si>
  <si>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</si>
  <si>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</si>
  <si>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</si>
  <si>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</si>
  <si>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</si>
  <si>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</si>
  <si>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</si>
  <si>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</si>
  <si>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</si>
  <si>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</si>
  <si>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</si>
  <si>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</si>
  <si>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</si>
  <si>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</si>
  <si>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</si>
  <si>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</si>
  <si>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</si>
  <si>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</si>
  <si>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</si>
  <si>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</si>
  <si>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</si>
  <si>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</si>
  <si>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</si>
  <si>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</si>
  <si>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</si>
  <si>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</si>
  <si>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</si>
  <si>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</si>
  <si>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</si>
  <si>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</si>
  <si>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</si>
  <si>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</si>
  <si>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</si>
  <si>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</si>
  <si>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</si>
  <si>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</si>
  <si>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</si>
  <si>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</si>
  <si>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</si>
  <si>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</si>
  <si>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</si>
  <si>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</si>
  <si>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</si>
  <si>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</si>
  <si>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</si>
  <si>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</si>
  <si>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</si>
  <si>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</si>
  <si>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</si>
  <si>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</si>
  <si>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</si>
  <si>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</si>
  <si>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</si>
  <si>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</si>
  <si>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</si>
  <si>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</si>
  <si>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</si>
  <si>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</si>
  <si>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</si>
  <si>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</si>
  <si>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</si>
  <si>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</si>
  <si>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</si>
  <si>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</si>
  <si>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</si>
  <si>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</si>
  <si>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</si>
  <si>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</si>
  <si>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</si>
  <si>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</si>
  <si>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</si>
  <si>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</si>
  <si>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</si>
  <si>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</si>
  <si>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</si>
  <si>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</si>
  <si>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</si>
  <si>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</si>
  <si>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</si>
  <si>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</si>
  <si>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</si>
  <si>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</si>
  <si>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</si>
  <si>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</si>
  <si>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</si>
  <si>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</si>
  <si>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</si>
  <si>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</si>
  <si>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</si>
  <si>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</si>
  <si>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</si>
  <si>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</si>
  <si>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</si>
  <si>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</si>
  <si>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</si>
  <si>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</si>
  <si>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</si>
  <si>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</si>
  <si>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</si>
  <si>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</si>
  <si>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</si>
  <si>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</si>
  <si>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</si>
  <si>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</si>
  <si>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</si>
  <si>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</si>
  <si>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</si>
  <si>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</si>
  <si>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</si>
  <si>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</si>
  <si>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</si>
  <si>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</si>
  <si>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</si>
  <si>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</si>
  <si>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</si>
  <si>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</si>
  <si>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</si>
  <si>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</si>
  <si>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</si>
  <si>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</si>
  <si>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</si>
  <si>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</si>
  <si>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</si>
  <si>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</si>
  <si>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</si>
  <si>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</si>
  <si>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</si>
  <si>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</si>
  <si>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</si>
  <si>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</si>
  <si>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</si>
  <si>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</si>
  <si>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</si>
  <si>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</si>
  <si>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</si>
  <si>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</si>
  <si>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</si>
  <si>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</si>
  <si>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</si>
  <si>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</si>
  <si>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</si>
  <si>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</si>
  <si>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</si>
  <si>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</si>
  <si>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</si>
  <si>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</si>
  <si>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</si>
  <si>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</si>
  <si>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</si>
  <si>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</si>
  <si>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</si>
  <si>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</si>
  <si>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</si>
  <si>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</si>
  <si>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</si>
  <si>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</si>
  <si>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</si>
  <si>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</si>
  <si>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</si>
  <si>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</si>
  <si>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</si>
  <si>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</si>
  <si>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</si>
  <si>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</si>
  <si>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</si>
  <si>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</si>
  <si>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</si>
  <si>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</si>
  <si>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</si>
  <si>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</si>
  <si>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</si>
  <si>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</si>
  <si>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</si>
  <si>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</si>
  <si>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</si>
  <si>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</si>
  <si>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</si>
  <si>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</si>
  <si>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</si>
  <si>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</si>
  <si>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</si>
  <si>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</si>
  <si>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</si>
  <si>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</si>
  <si>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</si>
  <si>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</si>
  <si>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</si>
  <si>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</si>
  <si>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</si>
  <si>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</si>
  <si>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</si>
  <si>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</si>
  <si>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</si>
  <si>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</si>
  <si>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</si>
  <si>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</si>
  <si>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</si>
  <si>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</si>
  <si>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</si>
  <si>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</si>
  <si>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</si>
  <si>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</si>
  <si>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</si>
  <si>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</si>
  <si>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</si>
  <si>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</si>
  <si>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</si>
  <si>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</si>
  <si>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</si>
  <si>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</si>
  <si>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</si>
  <si>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</si>
  <si>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</si>
  <si>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</si>
  <si>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</si>
  <si>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</si>
  <si>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</si>
  <si>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</si>
  <si>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</si>
  <si>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</si>
  <si>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</si>
  <si>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</si>
  <si>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</si>
  <si>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</si>
  <si>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</si>
  <si>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</si>
  <si>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</si>
  <si>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</si>
  <si>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</si>
  <si>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</si>
  <si>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</si>
  <si>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</si>
  <si>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</si>
  <si>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</si>
  <si>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</si>
  <si>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</si>
  <si>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</si>
  <si>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</si>
  <si>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</si>
  <si>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</si>
  <si>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</si>
  <si>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</si>
  <si>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</si>
  <si>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</si>
  <si>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</si>
  <si>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</si>
  <si>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</si>
  <si>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</si>
  <si>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</si>
  <si>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</si>
  <si>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</si>
  <si>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</si>
  <si>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</si>
  <si>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</si>
  <si>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</si>
  <si>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</si>
  <si>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</si>
  <si>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</si>
  <si>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</si>
  <si>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</si>
  <si>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</si>
  <si>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</si>
  <si>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</si>
  <si>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</si>
  <si>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</si>
  <si>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</si>
  <si>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</si>
  <si>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</si>
  <si>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</si>
  <si>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</si>
  <si>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</si>
  <si>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</si>
  <si>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</si>
  <si>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</si>
  <si>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</si>
  <si>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</si>
  <si>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</si>
  <si>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</si>
  <si>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</si>
  <si>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</si>
  <si>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</si>
  <si>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</si>
  <si>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</si>
  <si>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</si>
  <si>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</si>
  <si>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</si>
  <si>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</si>
  <si>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</si>
  <si>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</si>
  <si>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</si>
  <si>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</si>
  <si>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</si>
  <si>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</si>
  <si>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</si>
  <si>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</si>
  <si>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</si>
  <si>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</si>
  <si>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</si>
  <si>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</si>
  <si>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</si>
  <si>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</si>
  <si>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</si>
  <si>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</si>
  <si>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</si>
  <si>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</si>
  <si>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</si>
  <si>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</si>
  <si>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</si>
  <si>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</si>
  <si>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</si>
  <si>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</si>
  <si>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</si>
  <si>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</si>
  <si>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</si>
  <si>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</si>
  <si>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</si>
  <si>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</si>
  <si>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</si>
  <si>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</si>
  <si>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</si>
  <si>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</si>
  <si>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</si>
  <si>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</si>
  <si>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</si>
  <si>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</si>
  <si>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</si>
  <si>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</si>
  <si>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</si>
  <si>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</si>
  <si>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</si>
  <si>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</si>
  <si>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</si>
  <si>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</si>
  <si>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</si>
  <si>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</si>
  <si>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</si>
  <si>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</si>
  <si>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</si>
  <si>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</si>
  <si>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</si>
  <si>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</si>
  <si>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</si>
  <si>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</si>
  <si>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</si>
  <si>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</si>
  <si>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</si>
  <si>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</si>
  <si>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</si>
  <si>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</si>
  <si>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</si>
  <si>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</si>
  <si>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</si>
  <si>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</si>
  <si>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</si>
  <si>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</si>
  <si>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</si>
  <si>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</si>
  <si>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</si>
  <si>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</si>
  <si>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</si>
  <si>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</si>
  <si>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</si>
  <si>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</si>
  <si>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</si>
  <si>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</si>
  <si>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</si>
  <si>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</si>
  <si>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</si>
  <si>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</si>
  <si>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</si>
  <si>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</si>
  <si>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</si>
  <si>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</si>
  <si>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</si>
  <si>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</si>
  <si>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</si>
  <si>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</si>
  <si>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</si>
  <si>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</si>
  <si>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</si>
  <si>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</si>
  <si>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</si>
  <si>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</si>
  <si>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</si>
  <si>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</si>
  <si>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</si>
  <si>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</si>
  <si>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</si>
  <si>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</si>
  <si>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</si>
  <si>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</si>
  <si>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</si>
  <si>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</si>
  <si>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</si>
  <si>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</si>
  <si>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</si>
  <si>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</si>
  <si>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</si>
  <si>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</si>
  <si>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</si>
  <si>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</si>
  <si>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</si>
  <si>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</si>
  <si>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</si>
  <si>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</si>
  <si>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</si>
  <si>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</si>
  <si>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</si>
  <si>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</si>
  <si>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</si>
  <si>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</si>
  <si>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</si>
  <si>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</si>
  <si>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</si>
  <si>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</si>
  <si>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</si>
  <si>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</si>
  <si>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</si>
  <si>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</si>
  <si>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</si>
  <si>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</si>
  <si>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</si>
  <si>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</si>
  <si>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</si>
  <si>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</si>
  <si>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</si>
  <si>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</si>
  <si>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</si>
  <si>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</si>
  <si>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</si>
  <si>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</si>
  <si>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</si>
  <si>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</si>
  <si>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</si>
  <si>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</si>
  <si>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</si>
  <si>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</si>
  <si>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</si>
  <si>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</si>
  <si>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</si>
  <si>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</si>
  <si>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</si>
  <si>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</si>
  <si>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</si>
  <si>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</si>
  <si>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</si>
  <si>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</si>
  <si>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</si>
  <si>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</si>
  <si>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</si>
  <si>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</si>
  <si>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</si>
  <si>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</si>
  <si>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</si>
  <si>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</si>
  <si>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</si>
  <si>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</si>
  <si>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</si>
  <si>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</si>
  <si>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</si>
  <si>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</si>
  <si>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</si>
  <si>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</si>
  <si>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</si>
  <si>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</si>
  <si>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</si>
  <si>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</si>
  <si>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</si>
  <si>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</si>
  <si>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</si>
  <si>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</si>
  <si>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</si>
  <si>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</si>
  <si>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</si>
  <si>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</si>
  <si>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</si>
  <si>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</si>
  <si>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</si>
  <si>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</si>
  <si>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</si>
  <si>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</si>
  <si>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</si>
  <si>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</si>
  <si>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</si>
  <si>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</si>
  <si>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</si>
  <si>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</si>
  <si>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</si>
  <si>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</si>
  <si>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</si>
  <si>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</si>
  <si>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</si>
  <si>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</si>
  <si>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</si>
  <si>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</si>
  <si>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</si>
  <si>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</si>
  <si>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</si>
  <si>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</si>
  <si>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</si>
  <si>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</si>
  <si>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</si>
  <si>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</si>
  <si>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</si>
  <si>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</si>
  <si>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</si>
  <si>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</si>
  <si>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</si>
  <si>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</si>
  <si>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</si>
  <si>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</si>
  <si>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</si>
  <si>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</si>
  <si>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</si>
  <si>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</si>
  <si>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</si>
  <si>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</si>
  <si>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</si>
  <si>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</si>
  <si>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</si>
  <si>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</si>
  <si>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</si>
  <si>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</si>
  <si>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</si>
  <si>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</si>
  <si>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</si>
  <si>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</si>
  <si>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</si>
  <si>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</si>
  <si>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</si>
  <si>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</si>
  <si>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</si>
  <si>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</si>
  <si>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</si>
  <si>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</si>
  <si>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</si>
  <si>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</si>
  <si>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</si>
  <si>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</si>
  <si>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</si>
  <si>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</si>
  <si>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</si>
  <si>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</si>
  <si>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</si>
  <si>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</si>
  <si>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</si>
  <si>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</si>
  <si>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</si>
  <si>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</si>
  <si>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</si>
  <si>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</si>
  <si>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</si>
  <si>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</si>
  <si>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</si>
  <si>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</si>
  <si>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</si>
  <si>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</si>
  <si>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</si>
  <si>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</si>
  <si>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</si>
  <si>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</si>
  <si>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</si>
  <si>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</si>
  <si>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</si>
  <si>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</si>
  <si>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</si>
  <si>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</si>
  <si>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</si>
  <si>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</si>
  <si>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</si>
  <si>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</si>
  <si>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</si>
  <si>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</si>
  <si>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</si>
  <si>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</si>
  <si>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</si>
  <si>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</si>
  <si>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</si>
  <si>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</si>
  <si>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</si>
  <si>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</si>
  <si>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</si>
  <si>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</si>
  <si>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</si>
  <si>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</si>
  <si>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</si>
  <si>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</si>
  <si>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</si>
  <si>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</si>
  <si>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</si>
  <si>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</si>
  <si>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</si>
  <si>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</si>
  <si>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</si>
  <si>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</si>
  <si>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</si>
  <si>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</si>
  <si>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</si>
  <si>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</si>
  <si>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</si>
  <si>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</si>
  <si>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</si>
  <si>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</si>
  <si>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</si>
  <si>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</si>
  <si>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</si>
  <si>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</si>
  <si>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</si>
  <si>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</si>
  <si>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</si>
  <si>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</si>
  <si>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</si>
  <si>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</si>
  <si>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</si>
  <si>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</si>
  <si>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</si>
  <si>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</si>
  <si>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</si>
  <si>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</si>
  <si>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</si>
  <si>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</si>
  <si>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</si>
  <si>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</si>
  <si>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</si>
  <si>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</si>
  <si>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</si>
  <si>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</si>
  <si>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</si>
  <si>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</si>
  <si>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</si>
  <si>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</si>
  <si>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</si>
  <si>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</si>
  <si>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</si>
  <si>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</si>
  <si>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</si>
  <si>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</si>
  <si>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</si>
  <si>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</si>
  <si>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</si>
  <si>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</si>
  <si>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</si>
  <si>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</si>
  <si>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</si>
  <si>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</si>
  <si>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</si>
  <si>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</si>
  <si>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</si>
  <si>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</si>
  <si>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</si>
  <si>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</si>
  <si>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</si>
  <si>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</si>
  <si>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</si>
  <si>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</si>
  <si>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</si>
  <si>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</si>
  <si>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</si>
  <si>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</si>
  <si>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</si>
  <si>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</si>
  <si>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</si>
  <si>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</si>
  <si>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</si>
  <si>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</si>
  <si>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</si>
  <si>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</si>
  <si>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</si>
  <si>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</si>
  <si>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</si>
  <si>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</si>
  <si>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</si>
  <si>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</si>
  <si>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</si>
  <si>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</si>
  <si>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</si>
  <si>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</si>
  <si>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</si>
  <si>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</si>
  <si>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</si>
  <si>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</si>
  <si>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</si>
  <si>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</si>
  <si>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</si>
  <si>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</si>
  <si>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</si>
  <si>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</si>
  <si>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</si>
  <si>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</si>
  <si>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</si>
  <si>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</si>
  <si>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</si>
  <si>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</si>
  <si>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</si>
  <si>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</si>
  <si>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</si>
  <si>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</si>
  <si>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</si>
  <si>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</si>
  <si>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</si>
  <si>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</si>
  <si>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</si>
  <si>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</si>
  <si>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</si>
  <si>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</si>
  <si>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</si>
  <si>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</si>
  <si>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</si>
  <si>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</si>
  <si>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</si>
  <si>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</si>
  <si>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</si>
  <si>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</si>
  <si>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</si>
  <si>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</si>
  <si>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</si>
  <si>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</si>
  <si>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</si>
  <si>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</si>
  <si>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</si>
  <si>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</si>
  <si>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</si>
  <si>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</si>
  <si>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</si>
  <si>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</si>
  <si>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</si>
  <si>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</si>
  <si>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</si>
  <si>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</si>
  <si>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</si>
  <si>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</si>
  <si>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</si>
  <si>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</si>
  <si>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</si>
  <si>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</si>
  <si>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</si>
  <si>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</si>
  <si>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</si>
  <si>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</si>
  <si>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</si>
  <si>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</si>
  <si>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</si>
  <si>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</si>
  <si>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</si>
  <si>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</si>
  <si>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</si>
  <si>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</si>
  <si>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</si>
  <si>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</si>
  <si>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</si>
  <si>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</si>
  <si>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</si>
  <si>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</si>
  <si>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</si>
  <si>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</si>
  <si>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</si>
  <si>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</si>
  <si>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</si>
  <si>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</si>
  <si>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</si>
  <si>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</si>
  <si>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</si>
  <si>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</si>
  <si>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</si>
  <si>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</si>
  <si>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</si>
  <si>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</si>
  <si>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</si>
  <si>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</si>
  <si>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</si>
  <si>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</si>
  <si>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</si>
  <si>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</si>
  <si>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</si>
  <si>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</si>
  <si>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</si>
  <si>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</si>
  <si>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</si>
  <si>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</si>
  <si>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</si>
  <si>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</si>
  <si>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</si>
  <si>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</si>
  <si>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</si>
  <si>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</si>
  <si>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</si>
  <si>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</si>
  <si>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</si>
  <si>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</si>
  <si>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</si>
  <si>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</si>
  <si>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</si>
  <si>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</si>
  <si>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</si>
  <si>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</si>
  <si>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</si>
  <si>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</si>
  <si>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</si>
  <si>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</si>
  <si>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</si>
  <si>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</si>
  <si>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</si>
  <si>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</si>
  <si>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</si>
  <si>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</si>
  <si>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</si>
  <si>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</si>
  <si>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</si>
  <si>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</si>
  <si>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</si>
  <si>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</si>
  <si>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</si>
  <si>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</si>
  <si>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</si>
  <si>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</si>
  <si>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</si>
  <si>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</si>
  <si>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</si>
  <si>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</si>
  <si>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</si>
  <si>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</si>
  <si>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</si>
  <si>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</si>
  <si>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</si>
  <si>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</si>
  <si>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</si>
  <si>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</si>
  <si>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</si>
  <si>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</si>
  <si>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</si>
  <si>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</si>
  <si>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</si>
  <si>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</si>
  <si>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</si>
  <si>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</si>
  <si>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</si>
  <si>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</si>
  <si>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</si>
  <si>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</si>
  <si>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</si>
  <si>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</si>
  <si>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</si>
  <si>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</si>
  <si>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</si>
  <si>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</si>
  <si>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</si>
  <si>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</si>
  <si>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</si>
  <si>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</si>
  <si>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</si>
  <si>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</si>
  <si>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</si>
  <si>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</si>
  <si>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</si>
  <si>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</si>
  <si>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</si>
  <si>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</si>
  <si>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</si>
  <si>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</si>
  <si>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</si>
  <si>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</si>
  <si>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</si>
  <si>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</si>
  <si>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</si>
  <si>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</si>
  <si>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</si>
  <si>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</si>
  <si>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</si>
  <si>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</si>
  <si>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</si>
  <si>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</si>
  <si>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</si>
  <si>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</si>
  <si>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</si>
  <si>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</si>
  <si>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</si>
  <si>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</si>
  <si>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</si>
  <si>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</si>
  <si>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</si>
  <si>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</si>
  <si>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</si>
  <si>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</si>
  <si>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</si>
  <si>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</si>
  <si>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</si>
  <si>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</si>
  <si>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</si>
  <si>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</si>
  <si>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</si>
  <si>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</si>
  <si>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</si>
  <si>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</si>
  <si>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</si>
  <si>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</si>
  <si>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</si>
  <si>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</si>
  <si>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</si>
  <si>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</si>
  <si>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</si>
  <si>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</si>
  <si>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</si>
  <si>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</si>
  <si>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</si>
  <si>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</si>
  <si>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</si>
  <si>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</si>
  <si>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</si>
  <si>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</si>
  <si>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</si>
  <si>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</si>
  <si>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</si>
  <si>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</si>
  <si>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</si>
  <si>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</si>
  <si>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</si>
  <si>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</si>
  <si>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</si>
  <si>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</si>
  <si>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</si>
  <si>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</si>
  <si>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</si>
  <si>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</si>
  <si>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</si>
  <si>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</si>
  <si>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</si>
  <si>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</si>
  <si>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</si>
  <si>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</si>
  <si>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</si>
  <si>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</si>
  <si>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</si>
  <si>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</si>
  <si>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</si>
  <si>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</si>
  <si>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</si>
  <si>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</si>
  <si>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</si>
  <si>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</si>
  <si>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</si>
  <si>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</si>
  <si>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</si>
  <si>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</si>
  <si>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</si>
  <si>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</si>
  <si>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</si>
  <si>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</si>
  <si>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</si>
  <si>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</si>
  <si>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</si>
  <si>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</si>
  <si>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</si>
  <si>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</si>
  <si>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</si>
  <si>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</si>
  <si>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</si>
  <si>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</si>
  <si>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</si>
  <si>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</si>
  <si>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</si>
  <si>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</si>
  <si>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</si>
  <si>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</si>
  <si>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</si>
  <si>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</si>
  <si>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</si>
  <si>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</si>
  <si>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</si>
  <si>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</si>
  <si>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</si>
  <si>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</si>
  <si>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</si>
  <si>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</si>
  <si>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</si>
  <si>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</si>
  <si>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</si>
  <si>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</si>
  <si>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</si>
  <si>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</si>
  <si>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</si>
  <si>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</si>
  <si>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</si>
  <si>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</si>
  <si>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</si>
  <si>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</si>
  <si>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</si>
  <si>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</si>
  <si>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</si>
  <si>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</si>
  <si>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</si>
  <si>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</si>
  <si>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</si>
  <si>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</si>
  <si>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</si>
  <si>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</si>
  <si>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</si>
  <si>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</si>
  <si>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</si>
  <si>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</si>
  <si>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</si>
  <si>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</si>
  <si>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</si>
  <si>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</si>
  <si>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</si>
  <si>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</si>
  <si>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</si>
  <si>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</si>
  <si>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</si>
  <si>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</si>
  <si>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</si>
  <si>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</si>
  <si>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</si>
  <si>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</si>
  <si>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</si>
  <si>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</si>
  <si>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</si>
  <si>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</si>
  <si>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</si>
  <si>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</si>
  <si>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</si>
  <si>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</si>
  <si>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</si>
  <si>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</si>
  <si>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</si>
  <si>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</si>
  <si>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</si>
  <si>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</si>
  <si>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</si>
  <si>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</si>
  <si>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</si>
  <si>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</si>
  <si>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</si>
  <si>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</si>
  <si>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</si>
  <si>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</si>
  <si>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</si>
  <si>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</si>
  <si>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</si>
  <si>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</si>
  <si>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</si>
  <si>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</si>
  <si>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</si>
  <si>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</si>
  <si>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</si>
  <si>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</si>
  <si>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</si>
  <si>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</si>
  <si>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</si>
  <si>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</si>
  <si>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</si>
  <si>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</si>
  <si>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</si>
  <si>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</si>
  <si>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</si>
  <si>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</si>
  <si>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</si>
  <si>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</si>
  <si>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</si>
  <si>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</si>
  <si>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</si>
  <si>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</si>
  <si>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</si>
  <si>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</si>
  <si>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</si>
  <si>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</si>
  <si>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</si>
  <si>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</si>
  <si>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</si>
  <si>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</si>
  <si>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</si>
  <si>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</si>
  <si>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</si>
  <si>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</si>
  <si>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</si>
  <si>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</si>
  <si>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</si>
  <si>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</si>
  <si>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</si>
  <si>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</si>
  <si>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</si>
  <si>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</si>
  <si>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</si>
  <si>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</si>
  <si>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</si>
  <si>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</si>
  <si>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</si>
  <si>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</si>
  <si>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</si>
  <si>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</si>
  <si>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</si>
  <si>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</si>
  <si>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</si>
  <si>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</si>
  <si>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</si>
  <si>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</si>
  <si>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</si>
  <si>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</si>
  <si>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</si>
  <si>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</si>
  <si>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</si>
  <si>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</si>
  <si>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</si>
  <si>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</si>
  <si>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</si>
  <si>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</si>
  <si>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</si>
  <si>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</si>
  <si>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</si>
  <si>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</si>
  <si>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</si>
  <si>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</si>
  <si>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</si>
  <si>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</si>
  <si>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</si>
  <si>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</si>
  <si>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</si>
  <si>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</si>
  <si>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</si>
  <si>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</si>
  <si>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</si>
  <si>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</si>
  <si>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</si>
  <si>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</si>
  <si>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</si>
  <si>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</si>
  <si>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</si>
  <si>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</si>
  <si>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</si>
  <si>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</si>
  <si>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</si>
  <si>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</si>
  <si>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</si>
  <si>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</si>
  <si>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</si>
  <si>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</si>
  <si>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</si>
  <si>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</si>
  <si>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</si>
  <si>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</si>
  <si>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</si>
  <si>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</si>
  <si>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</si>
  <si>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</si>
  <si>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</si>
  <si>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</si>
  <si>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</si>
  <si>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</si>
  <si>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</si>
  <si>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</si>
  <si>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</si>
  <si>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</si>
  <si>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</si>
  <si>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</si>
  <si>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</si>
  <si>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</si>
  <si>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</si>
  <si>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</si>
  <si>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</si>
  <si>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</si>
  <si>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</si>
  <si>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</si>
  <si>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</si>
  <si>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</si>
  <si>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</si>
  <si>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</si>
  <si>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</si>
  <si>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</si>
  <si>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</si>
  <si>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</si>
  <si>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</si>
  <si>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</si>
  <si>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</si>
  <si>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</si>
  <si>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</si>
  <si>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</si>
  <si>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</si>
  <si>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</si>
  <si>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</si>
  <si>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</si>
  <si>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</si>
  <si>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 xml:space="preserve">Date Created Conversion </t>
  </si>
  <si>
    <t xml:space="preserve">Date Ended Conversion </t>
  </si>
  <si>
    <t>Row Labels</t>
  </si>
  <si>
    <t>Grand Total</t>
  </si>
  <si>
    <t>(All)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</si>
  <si>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</si>
  <si>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</si>
  <si>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</si>
  <si>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</si>
  <si>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</si>
  <si>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</si>
  <si>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</si>
  <si>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</si>
  <si>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</si>
  <si>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</si>
  <si>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</si>
  <si>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</si>
  <si>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</si>
  <si>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</si>
  <si>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</si>
  <si>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</si>
  <si>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</si>
  <si>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</si>
  <si>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</si>
  <si>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</si>
  <si>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</si>
  <si>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</si>
  <si>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</si>
  <si>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</si>
  <si>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</si>
  <si>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</si>
  <si>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</si>
  <si>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</si>
  <si>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</si>
  <si>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</si>
  <si>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</si>
  <si>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</si>
  <si>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</si>
  <si>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</si>
  <si>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</si>
  <si>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</si>
  <si>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</si>
  <si>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</si>
  <si>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</si>
  <si>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</si>
  <si>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</si>
  <si>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</si>
  <si>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</si>
  <si>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</si>
  <si>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</si>
  <si>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</si>
  <si>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</si>
  <si>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</si>
  <si>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</si>
  <si>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</si>
  <si>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</si>
  <si>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</si>
  <si>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</si>
  <si>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</si>
  <si>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</si>
  <si>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</si>
  <si>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</si>
  <si>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</si>
  <si>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</si>
  <si>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</si>
  <si>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</si>
  <si>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</si>
  <si>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</si>
  <si>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</si>
  <si>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</si>
  <si>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</si>
  <si>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Succesful </t>
  </si>
  <si>
    <t>NumerFailed</t>
  </si>
  <si>
    <t>Number Canceled</t>
  </si>
  <si>
    <t>Total Projecto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</si>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</sst>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" fillId="2" borderId="1" xfId="0" applyFont="1" applyFill="1" applyBorder="1"/>
    <xf numFmtId="0" fontId="1" fillId="2" borderId="1" xfId="0" applyFont="1" applyFill="1" applyBorder="1"/>
    <xf numFmtId="14" fontId="0" fillId="0" borderId="0" xfId="0" applyNumberFormat="1"/>
    <xf numFmtId="14" fontId="1" fillId="2" borderId="1" xfId="0" applyNumberFormat="1" applyFont="1" applyFill="1" applyBorder="1" applyAlignment="1">
      <alignment horizontal="center"/>
    </xf>
    <xf numFmtId="14" fontId="0" fillId="2" borderId="0" xfId="0" applyNumberFormat="1" applyFont="1" applyFill="1" applyBorder="1"/>
    <xf numFmtId="14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4" fillId="0" borderId="0" xfId="0" applyFont="1"/>
  </cellXfs>
  <cellStyles count="2">
    <cellStyle name="Normal" xfId="0" builtinId="0"/>
    <cellStyle name="Percent" xfId="1" builtinId="5"/>
  </cellStyles>
  <dxfs count="3"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[StarterBook_1.xlsx]Category!PivotTable6</c:name>
    <c:fmtId val="1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A8-491A-986B-0AE9B4A2274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A8-491A-986B-0AE9B4A2274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A8-491A-986B-0AE9B4A2274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A8-491A-986B-0AE9B4A22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5352056"/>
        <c:axId val="895345944"/>
      </c:barChart>
      <c:catAx>
        <c:axId val="485352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345944"/>
        <c:crosses val="autoZero"/>
        <c:auto val="1"/>
        <c:lblAlgn val="ctr"/>
        <c:lblOffset val="100"/>
        <c:noMultiLvlLbl val="0"/>
      </c:catAx>
      <c:valAx>
        <c:axId val="89534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5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[StarterBook_1.xlsx]Sub-Category!PivotTable7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C4-438B-8696-42E0EA8EFB2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C4-438B-8696-42E0EA8EFB2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C4-438B-8696-42E0EA8EFB2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C4-438B-8696-42E0EA8EF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79264936"/>
        <c:axId val="479261656"/>
        <c:axId val="0"/>
      </c:bar3DChart>
      <c:catAx>
        <c:axId val="47926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261656"/>
        <c:crosses val="autoZero"/>
        <c:auto val="1"/>
        <c:lblAlgn val="ctr"/>
        <c:lblOffset val="100"/>
        <c:noMultiLvlLbl val="0"/>
      </c:catAx>
      <c:valAx>
        <c:axId val="47926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264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[StarterBook_1.xlsx]State!PivotTable8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C-4109-B26E-7A3EC089F87C}"/>
            </c:ext>
          </c:extLst>
        </c:ser>
        <c:ser>
          <c:idx val="1"/>
          <c:order val="1"/>
          <c:tx>
            <c:strRef>
              <c:f>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DC-4109-B26E-7A3EC089F87C}"/>
            </c:ext>
          </c:extLst>
        </c:ser>
        <c:ser>
          <c:idx val="2"/>
          <c:order val="2"/>
          <c:tx>
            <c:strRef>
              <c:f>State!$D$4:$D$5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DC-4109-B26E-7A3EC089F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776544"/>
        <c:axId val="908772280"/>
      </c:lineChart>
      <c:catAx>
        <c:axId val="90877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772280"/>
        <c:crosses val="autoZero"/>
        <c:auto val="1"/>
        <c:lblAlgn val="ctr"/>
        <c:lblOffset val="100"/>
        <c:noMultiLvlLbl val="0"/>
      </c:catAx>
      <c:valAx>
        <c:axId val="90877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77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1">
                  <c:v>0.71081677704194257</c:v>
                </c:pt>
                <c:pt idx="2">
                  <c:v>0.66005665722379603</c:v>
                </c:pt>
                <c:pt idx="3">
                  <c:v>0.53212290502793291</c:v>
                </c:pt>
                <c:pt idx="4">
                  <c:v>0.47727272727272729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0.3902439024390244</c:v>
                </c:pt>
                <c:pt idx="9">
                  <c:v>0.47272727272727272</c:v>
                </c:pt>
                <c:pt idx="10">
                  <c:v>0.48837209302325579</c:v>
                </c:pt>
                <c:pt idx="11">
                  <c:v>0.2857142857142857</c:v>
                </c:pt>
                <c:pt idx="12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E-4332-9F93-C9516013268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1">
                  <c:v>0.24944812362030905</c:v>
                </c:pt>
                <c:pt idx="2">
                  <c:v>0.29745042492917845</c:v>
                </c:pt>
                <c:pt idx="3">
                  <c:v>0.39525139664804471</c:v>
                </c:pt>
                <c:pt idx="4">
                  <c:v>0.40909090909090912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0.37209302325581395</c:v>
                </c:pt>
                <c:pt idx="11">
                  <c:v>0.52380952380952384</c:v>
                </c:pt>
                <c:pt idx="12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E-4332-9F93-C9516013268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1">
                  <c:v>3.9735099337748346E-2</c:v>
                </c:pt>
                <c:pt idx="2">
                  <c:v>4.2492917847025496E-2</c:v>
                </c:pt>
                <c:pt idx="3">
                  <c:v>7.2625698324022353E-2</c:v>
                </c:pt>
                <c:pt idx="4">
                  <c:v>0.11363636363636363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0.13953488372093023</c:v>
                </c:pt>
                <c:pt idx="11">
                  <c:v>0.19047619047619047</c:v>
                </c:pt>
                <c:pt idx="12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4E-4332-9F93-C95160132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539760"/>
        <c:axId val="607526640"/>
      </c:lineChart>
      <c:catAx>
        <c:axId val="60753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526640"/>
        <c:crosses val="autoZero"/>
        <c:auto val="1"/>
        <c:lblAlgn val="ctr"/>
        <c:lblOffset val="100"/>
        <c:noMultiLvlLbl val="0"/>
      </c:catAx>
      <c:valAx>
        <c:axId val="60752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53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288130</xdr:colOff>
      <xdr:row>0</xdr:row>
      <xdr:rowOff>95249</xdr:rowOff>
    </xdr:from>
    <xdr:to>
      <xdr:col>17</xdr:col>
      <xdr:colOff>490538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1F73A1-3131-40E8-B0EE-1ED897ADC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35717</xdr:colOff>
      <xdr:row>3</xdr:row>
      <xdr:rowOff>38099</xdr:rowOff>
    </xdr:from>
    <xdr:to>
      <xdr:col>20</xdr:col>
      <xdr:colOff>557213</xdr:colOff>
      <xdr:row>25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00D7EB-D83E-4F27-B7B9-412621A3B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631030</xdr:colOff>
      <xdr:row>1</xdr:row>
      <xdr:rowOff>9525</xdr:rowOff>
    </xdr:from>
    <xdr:to>
      <xdr:col>14</xdr:col>
      <xdr:colOff>452438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C2296-3457-480D-A269-046A40B33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</xdr:colOff>
      <xdr:row>14</xdr:row>
      <xdr:rowOff>128587</xdr:rowOff>
    </xdr:from>
    <xdr:to>
      <xdr:col>8</xdr:col>
      <xdr:colOff>52388</xdr:colOff>
      <xdr:row>29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C14F6D-A9F7-4C67-B08B-F2622CB79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acelymendoza" refreshedDate="43509.628833680559" createdVersion="6" refreshedVersion="6" minRefreshableVersion="3" recordCount="4115" xr:uid="{06D99250-2A65-4DAA-AFD3-FC84B988B0FA}">
  <cacheSource type="worksheet">
    <worksheetSource ref="A1:T1048576" sheet="KickStar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4:26:00" maxDate="2017-05-03T14:12:00"/>
    </cacheField>
    <cacheField name="Average donation 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d v="2015-07-22T22:00:00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d v="2017-03-02T09:24:4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d v="2016-02-15T11:51:23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d v="2014-08-07T07:21:47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d v="2015-12-19T15:01:19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d v="2016-07-29T00:35:00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d v="2014-06-13T20:44:10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d v="2016-07-04T20:07:47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d v="2016-04-15T16:00:00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d v="2016-04-16T21:29:04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d v="2014-06-24T20:37:5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d v="2016-08-21T22:00:00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d v="2014-07-15T22:00:00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d v="2016-06-23T15:27:00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d v="2014-07-13T08:59:00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d v="2015-09-27T15:14:00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d v="2014-06-16T00:30:00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d v="2014-11-04T13:33:42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d v="2014-09-17T08:00:56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d v="2015-07-20T14:35:34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d v="2015-09-13T13:11:5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d v="2014-09-26T10:03:09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d v="2015-01-01T02:59:00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d v="2015-04-30T10:20:00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d v="2015-09-15T14:39:00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d v="2016-01-08T19:36:0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d v="2014-08-17T07:22:24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d v="2014-11-15T23:57:13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d v="2015-12-16T18:08:04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d v="2014-07-22T11:09:28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d v="2014-08-21T02:01:5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d v="2016-01-25T14:00:34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d v="2016-05-12T22:59:00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d v="2015-11-08T11:51:4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d v="2014-08-05T02:43:21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d v="2015-04-27T19:00:00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d v="2015-04-04T01:22:0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d v="2015-02-27T11:37:5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d v="2013-05-10T20:22:2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d v="2014-05-25T17:59:00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d v="2014-06-18T23:00:00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d v="2014-10-05T08:39:14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d v="2014-12-28T10:20:2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d v="2014-07-12T19:00:00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d v="2014-10-06T21:22:17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d v="2016-04-27T09:58:27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d v="2015-12-15T18:09:34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d v="2014-12-19T15:40:07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d v="2015-03-01T07:00:00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d v="2015-10-23T23:14:05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d v="2015-01-30T12:00: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d v="2015-08-10T17:17:17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d v="2014-07-17T11:50:46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d v="2014-04-04T17:00:00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d v="2015-12-25T12:07: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d v="2016-05-27T18:15:16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d v="2015-06-08T11:00:00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d v="2015-04-25T14:59:22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d v="2014-11-19T13:52:52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d v="2015-09-14T16:00:00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d v="2014-03-22T19:00:00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d v="2013-06-06T14:32:37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d v="2013-03-03T14:11:18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d v="2013-12-27T23:59:00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d v="2013-07-07T19:26:21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d v="2014-08-11T00:59:00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d v="2016-07-18T15:23:40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d v="2012-07-15T09:00:04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d v="2014-02-23T08:39:51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d v="2011-10-02T01:59:00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d v="2011-09-04T16:30:45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d v="2012-05-28T01:30:57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d v="2012-11-14T19:00:00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d v="2011-05-02T22:59: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d v="2016-01-21T06:41:35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d v="2013-04-23T00:01:12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d v="2011-12-27T12:35:58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d v="2012-05-20T21:59:00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d v="2016-09-01T12:32:01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d v="2014-04-25T13:38:13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d v="2013-12-09T21:00:56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d v="2012-07-13T22:02:00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d v="2011-10-09T14:41:01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d v="2015-02-22T06:30:00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d v="2011-05-15T13:11:26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d v="2011-09-22T22:00:37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d v="2015-12-27T09:20:45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d v="2010-06-02T20:41:00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d v="2014-06-22T10:48:51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d v="2013-06-02T13:03:12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d v="2011-07-12T02:08:19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d v="2011-05-17T04:39:24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d v="2017-02-01T03:00:00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d v="2012-07-03T16:00:00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d v="2014-04-07T12:13:42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d v="2012-02-25T19:07:21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d v="2010-07-31T22:00:00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d v="2011-07-11T22:14:42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d v="2012-12-07T18:30:00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d v="2014-01-22T16:39:59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d v="2012-11-04T14:04:46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d v="2013-01-24T13:38:3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d v="2010-12-22T22:08:53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d v="2014-03-07T14:20:30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104"/>
    <d v="2011-04-02T20:00:0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5"/>
    <d v="2016-05-13T19:00:00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6"/>
    <d v="2012-04-02T13:38:21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7"/>
    <d v="2011-04-24T18:34:4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8"/>
    <d v="2013-05-31T09:42:50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9"/>
    <d v="2011-02-25T19:37:10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10"/>
    <d v="2013-11-14T00:59:00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1"/>
    <d v="2015-05-31T02:59:47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2"/>
    <d v="2014-04-12T21:00:00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3"/>
    <d v="2011-08-06T10:00:00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4"/>
    <d v="2012-01-13T01:34:48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5"/>
    <d v="2012-02-04T12:44:04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6"/>
    <d v="2011-04-08T05:55:55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7"/>
    <d v="2010-06-09T14:00:00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8"/>
    <d v="2011-07-28T20:17:16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9"/>
    <d v="2011-08-13T18:00:00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20"/>
    <d v="2016-10-02T20:11:47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1"/>
    <d v="2015-04-18T05:16:00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d v="2016-10-10T05:21:47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3"/>
    <d v="2014-10-28T17:00:00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d v="2015-05-15T17:17:22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5"/>
    <d v="2017-02-03T18:51:20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6"/>
    <d v="2015-06-10T21:00:00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7"/>
    <d v="2015-04-03T08:59:01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8"/>
    <d v="2016-10-20T00:28:13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d v="2014-10-30T17:29:43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d v="2014-06-16T15:16:0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d v="2016-07-05T19:00:0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32"/>
    <d v="2014-11-07T15:30:07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d v="2016-05-31T12:31:0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d v="2015-09-04T12:00:0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35"/>
    <d v="2014-07-01T14:00:00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d v="2015-05-16T05:16:0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d v="2015-10-12T08:46:33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38"/>
    <d v="2015-07-31T23:59:00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9"/>
    <d v="2015-07-12T17:06:12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d v="2015-03-19T22:45:32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41"/>
    <d v="2015-05-30T22:40:23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42"/>
    <d v="2014-11-16T17:26:18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d v="2016-09-03T00:55:0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44"/>
    <d v="2015-04-13T12:17:52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45"/>
    <d v="2015-08-11T08:00:52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46"/>
    <d v="2017-01-17T19:23:18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d v="2015-01-08T13:18:0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48"/>
    <d v="2016-02-27T01:45:36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49"/>
    <d v="2014-12-25T03:00:00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50"/>
    <d v="2015-05-25T22:53:0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51"/>
    <d v="2015-06-18T08:13:11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152"/>
    <d v="2014-09-22T20:51:40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53"/>
    <d v="2014-12-02T10:04:04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54"/>
    <d v="2015-06-03T08:08:15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55"/>
    <d v="2015-07-23T08:25:35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56"/>
    <d v="2014-08-02T21:59:5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57"/>
    <d v="2016-02-26T16:52:52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d v="2014-10-21T20:50:28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59"/>
    <d v="2016-07-03T05:25:45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d v="2015-08-15T16:54:51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61"/>
    <d v="2014-07-02T11:29:55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62"/>
    <d v="2014-08-16T18:42:00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d v="2015-09-30T19:00:0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64"/>
    <d v="2014-09-19T13:18:21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d v="2016-01-12T10:48:44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66"/>
    <d v="2017-01-15T20:49:22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67"/>
    <d v="2015-08-04T17:15:35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68"/>
    <d v="2015-03-19T14:02:50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69"/>
    <d v="2014-10-18T07:07:39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70"/>
    <d v="2015-08-30T00:28:00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71"/>
    <d v="2016-08-11T23:20:14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d v="2015-03-19T03:28:43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d v="2015-02-28T08:45:08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d v="2015-05-08T13:12:56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175"/>
    <d v="2014-08-29T13:40:11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d v="2015-08-05T14:46:39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77"/>
    <d v="2015-03-23T19:08:46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d v="2015-11-26T18:55:45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79"/>
    <d v="2016-03-03T20:55:55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80"/>
    <d v="2015-04-13T14:00:00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81"/>
    <d v="2015-06-22T12:48:15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d v="2017-01-06T19:17:12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83"/>
    <d v="2014-11-26T15:26:50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84"/>
    <d v="2014-08-31T22:59:00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85"/>
    <d v="2016-08-18T16:52:19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d v="2017-03-03T15:00:0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87"/>
    <d v="2015-07-21T01:59:00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d v="2014-09-04T23:23:35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89"/>
    <d v="2016-09-03T11:34:37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190"/>
    <d v="2016-06-16T10:37:26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91"/>
    <d v="2015-10-02T05:35:38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92"/>
    <d v="2014-10-17T14:00:32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d v="2014-11-28T18:26:06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94"/>
    <d v="2016-03-06T18:55:31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d v="2015-07-10T11:05:32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96"/>
    <d v="2015-10-10T16:00:00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97"/>
    <d v="2017-02-17T16:00:00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98"/>
    <d v="2014-10-05T04:12:02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d v="2016-08-31T21:58:22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200"/>
    <d v="2014-09-14T21:00: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201"/>
    <d v="2015-02-08T14:38:49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d v="2015-10-08T15:59:0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203"/>
    <d v="2015-01-29T15:21:0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204"/>
    <d v="2016-08-04T09:00:03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205"/>
    <d v="2015-10-06T10:10:22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d v="2016-08-05T19:06:23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207"/>
    <d v="2015-01-03T23:43:58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d v="2014-12-16T03:52:47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d v="2015-07-10T17:08:55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210"/>
    <d v="2015-10-01T00:00:00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211"/>
    <d v="2015-09-18T22:50:17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212"/>
    <d v="2016-04-16T15:08:40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213"/>
    <d v="2015-08-16T09:06:41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214"/>
    <d v="2015-03-06T10:22:29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215"/>
    <d v="2016-02-17T18:59:00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216"/>
    <d v="2015-04-22T17:00:37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217"/>
    <d v="2014-12-28T10:22:29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218"/>
    <d v="2015-05-15T10:04:49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219"/>
    <d v="2016-04-01T01:59:00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220"/>
    <d v="2015-08-20T15:06:00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d v="2015-03-28T14:06:04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222"/>
    <d v="2015-03-26T21:39:00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d v="2016-05-21T20:05:0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d v="2015-07-10T00:38:46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d v="2016-04-08T17:04:14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226"/>
    <d v="2015-05-31T04:29:00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d v="2015-07-09T16:27:21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d v="2015-06-01T11:28:25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d v="2016-02-13T17:24:57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230"/>
    <d v="2015-06-04T13:39:11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d v="2016-01-02T18:00:51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232"/>
    <d v="2015-02-27T14:49:06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d v="2016-09-29T16:52:52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234"/>
    <d v="2015-06-20T19:50:59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d v="2015-07-09T16:48:17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d v="2016-01-04T19:00:0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237"/>
    <d v="2016-03-08T08:51:09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d v="2016-12-30T04:00:0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239"/>
    <d v="2015-11-08T07:00:00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240"/>
    <d v="2013-05-05T12:00:11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241"/>
    <d v="2014-12-21T11:45:0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242"/>
    <d v="2011-12-20T06:49:50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243"/>
    <d v="2014-02-21T20:08:24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244"/>
    <d v="2010-03-16T02:06:00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245"/>
    <d v="2012-08-15T20:16:25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246"/>
    <d v="2010-12-18T04:43:25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247"/>
    <d v="2010-10-15T22:39:00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248"/>
    <d v="2012-01-07T13:35:09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249"/>
    <d v="2010-08-22T12:40:00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250"/>
    <d v="2013-06-06T08:34:51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251"/>
    <d v="2012-05-16T14:00:00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252"/>
    <d v="2010-05-31T22:59:00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253"/>
    <d v="2012-02-15T10:37:1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254"/>
    <d v="2015-10-16T21:00:00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255"/>
    <d v="2011-03-16T06:38:02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256"/>
    <d v="2013-03-16T13:27:47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257"/>
    <d v="2016-05-19T10:02:4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58"/>
    <d v="2011-06-17T20:14:26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59"/>
    <d v="2015-04-08T12:42:49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60"/>
    <d v="2010-07-17T04:59:00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61"/>
    <d v="2012-06-07T09:55:00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62"/>
    <d v="2011-02-26T00:57:08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63"/>
    <d v="2012-09-27T17:54:54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64"/>
    <d v="2012-05-11T09:53:15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65"/>
    <d v="2010-05-10T15:16:00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66"/>
    <d v="2010-04-22T22:51:00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67"/>
    <d v="2014-06-25T05:51:39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68"/>
    <d v="2011-11-06T23:39:38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69"/>
    <d v="2017-02-21T23:43:42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70"/>
    <d v="2011-05-24T23:00:00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71"/>
    <d v="2014-01-02T03:00:00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72"/>
    <d v="2010-04-28T13:49:00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73"/>
    <d v="2011-07-03T06:57:46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74"/>
    <d v="2012-04-05T01:59:00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75"/>
    <d v="2012-11-09T20:46:06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76"/>
    <d v="2012-04-27T19:57:54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77"/>
    <d v="2015-05-23T16:23:39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78"/>
    <d v="2012-10-11T19:58:59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79"/>
    <d v="2017-02-26T21:01:00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80"/>
    <d v="2014-05-30T09:10:35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81"/>
    <d v="2009-08-10T14:26:00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82"/>
    <d v="2010-02-22T17:00:00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83"/>
    <d v="2011-05-31T23:59:00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84"/>
    <d v="2012-01-21T12:43:00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85"/>
    <d v="2013-09-19T13:08:48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86"/>
    <d v="2013-03-25T13:35:24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87"/>
    <d v="2012-11-01T23:00:00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88"/>
    <d v="2012-06-25T23:03:13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89"/>
    <d v="2013-11-02T05:57:14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90"/>
    <d v="2011-02-02T02:59:00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91"/>
    <d v="2013-04-30T19:01:00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92"/>
    <d v="2011-10-28T22:59:00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93"/>
    <d v="2014-04-20T11:01:54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294"/>
    <d v="2010-07-19T11:00: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95"/>
    <d v="2013-10-31T19:00:00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96"/>
    <d v="2012-09-07T06:24:43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97"/>
    <d v="2015-04-30T22:59:00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98"/>
    <d v="2014-05-09T16:00:00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99"/>
    <d v="2010-11-17T01:24:20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300"/>
    <d v="2011-04-24T18:02:18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301"/>
    <d v="2013-03-19T11:42:15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302"/>
    <d v="2012-02-24T15:33:58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303"/>
    <d v="2012-06-01T20:42:26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304"/>
    <d v="2012-08-31T21:00:00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305"/>
    <d v="2012-03-10T10:07:29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306"/>
    <d v="2013-03-20T14:05:33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307"/>
    <d v="2013-02-07T17:40:01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308"/>
    <d v="2011-03-10T11:40:10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309"/>
    <d v="2012-09-03T13:02:14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310"/>
    <d v="2011-10-19T21:00:00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311"/>
    <d v="2012-01-01T02:59:00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312"/>
    <d v="2013-04-14T16:03:52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313"/>
    <d v="2010-08-11T10:59:00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314"/>
    <d v="2013-03-01T14:59:48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315"/>
    <d v="2012-08-22T13:32:14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316"/>
    <d v="2014-12-10T23:59:00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317"/>
    <d v="2013-12-11T11:14:4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18"/>
    <d v="2013-03-26T18:55:51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319"/>
    <d v="2010-02-02T02:59:00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320"/>
    <d v="2015-12-22T18:00:00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321"/>
    <d v="2016-11-08T06:43:06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322"/>
    <d v="2016-05-13T08:40:48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323"/>
    <d v="2016-12-21T02:59:00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324"/>
    <d v="2015-08-01T10:01:48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325"/>
    <d v="2016-12-19T23:30:33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326"/>
    <d v="2017-03-14T17:57:00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327"/>
    <d v="2015-03-22T03:00:00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328"/>
    <d v="2015-10-31T23:00:00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329"/>
    <d v="2015-11-06T23:00:00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330"/>
    <d v="2013-05-16T22:59:00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331"/>
    <d v="2016-06-17T08:57:14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332"/>
    <d v="2015-10-28T03:00:00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333"/>
    <d v="2016-04-07T09:16:3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334"/>
    <d v="2015-05-15T14:00:00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335"/>
    <d v="2015-05-08T17:00:00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336"/>
    <d v="2015-11-13T10:18:3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337"/>
    <d v="2015-03-13T21:05:08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338"/>
    <d v="2016-09-02T20:00:00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339"/>
    <d v="2015-04-29T13:14:28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340"/>
    <d v="2017-03-08T16:00:00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341"/>
    <d v="2014-09-30T22:59:00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342"/>
    <d v="2016-04-29T13:44:25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343"/>
    <d v="2014-11-13T22:00:00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344"/>
    <d v="2015-05-31T21:20:00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345"/>
    <d v="2015-05-20T17:39:50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346"/>
    <d v="2015-10-14T07:00:2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347"/>
    <d v="2015-11-14T07:53:2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348"/>
    <d v="2015-08-21T09:05:16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349"/>
    <d v="2017-02-24T06:58:28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350"/>
    <d v="2016-09-10T22:59:00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351"/>
    <d v="2016-04-07T17:09:14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352"/>
    <d v="2014-10-07T23:01:08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353"/>
    <d v="2015-11-19T15:00:19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354"/>
    <d v="2016-04-08T13:52:01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355"/>
    <d v="2014-12-01T03:03:14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356"/>
    <d v="2016-03-16T13:16:33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57"/>
    <d v="2015-04-24T00:19:57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358"/>
    <d v="2016-06-15T10:00:00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359"/>
    <d v="2014-11-14T00:12:00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360"/>
    <d v="2015-07-22T22:11:00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61"/>
    <d v="2014-11-22T20:01:46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62"/>
    <d v="2014-08-07T19:00:00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63"/>
    <d v="2010-05-02T14:22:00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64"/>
    <d v="2014-06-20T22:59:00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65"/>
    <d v="2014-02-28T09:33:19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66"/>
    <d v="2012-05-20T14:01:58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67"/>
    <d v="2013-04-30T23:59:00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68"/>
    <d v="2015-03-15T08:32:02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69"/>
    <d v="2012-01-15T08:14:29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70"/>
    <d v="2017-01-06T14:05:00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71"/>
    <d v="2013-02-01T13:25:39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72"/>
    <d v="2016-04-05T11:00:00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73"/>
    <d v="2012-07-18T16:53:18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74"/>
    <d v="2011-09-16T16:20:31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75"/>
    <d v="2014-03-01T12:18:0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76"/>
    <d v="2016-08-25T05:51:56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77"/>
    <d v="2015-11-14T02:01:00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78"/>
    <d v="2016-01-25T18:52:00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79"/>
    <d v="2012-05-03T11:31:12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80"/>
    <d v="2016-01-23T12:16:32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81"/>
    <d v="2012-07-30T00:00:00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82"/>
    <d v="2012-09-06T12:01:40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83"/>
    <d v="2014-05-18T21:49:19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84"/>
    <d v="2015-01-06T13:45:47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85"/>
    <d v="2014-11-21T10:01:41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86"/>
    <d v="2015-08-10T17:49:51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87"/>
    <d v="2015-08-15T01:00:00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88"/>
    <d v="2016-07-27T20:49:40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89"/>
    <d v="2014-03-07T17:59:00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390"/>
    <d v="2015-05-07T19:52:52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91"/>
    <d v="2011-12-17T19:59:00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92"/>
    <d v="2011-09-07T22:00:00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93"/>
    <d v="2013-10-10T12:00:52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94"/>
    <d v="2016-04-17T13:38:02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95"/>
    <d v="2012-04-27T16:32:00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96"/>
    <d v="2012-07-07T08:33:26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97"/>
    <d v="2010-08-31T22:44:00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98"/>
    <d v="2015-04-29T14:02:06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99"/>
    <d v="2016-12-14T07:00:00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400"/>
    <d v="2014-05-16T22:30:00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401"/>
    <d v="2011-08-07T15:12:50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402"/>
    <d v="2015-11-05T08:56:57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403"/>
    <d v="2011-08-10T02:08:00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404"/>
    <d v="2014-02-05T18:04:00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405"/>
    <d v="2014-03-05T21:02:19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406"/>
    <d v="2011-05-09T00:59:00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407"/>
    <d v="2011-11-19T16:54:10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408"/>
    <d v="2013-11-05T13:39:50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409"/>
    <d v="2016-07-22T15:42:24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410"/>
    <d v="2015-06-18T18:33:17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411"/>
    <d v="2013-12-22T00:00:00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412"/>
    <d v="2012-07-25T12:49:38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413"/>
    <d v="2012-07-19T16:03:31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414"/>
    <d v="2013-10-11T20:31:05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415"/>
    <d v="2014-10-17T07:00:00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416"/>
    <d v="2014-02-08T04:30:3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417"/>
    <d v="2013-04-07T23:33:00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418"/>
    <d v="2015-07-23T01:46:3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419"/>
    <d v="2013-06-29T15:13:07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420"/>
    <d v="2014-03-13T23:40:31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421"/>
    <d v="2015-08-21T06:47:36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422"/>
    <d v="2014-09-11T01:14:57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423"/>
    <d v="2013-06-05T17:13:50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424"/>
    <d v="2012-03-26T03:01:39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425"/>
    <d v="2015-11-27T16:40:04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426"/>
    <d v="2016-03-01T12:05:14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d v="2015-10-22T13:59:0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428"/>
    <d v="2014-06-16T17:00:00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d v="2009-11-26T23:59:0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430"/>
    <d v="2013-09-10T21:34:27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431"/>
    <d v="2016-07-05T15:54:43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432"/>
    <d v="2015-10-21T12:26:21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d v="2015-10-11T10:07:02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434"/>
    <d v="2013-12-01T16:01:42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435"/>
    <d v="2013-09-13T12:56:20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d v="2013-07-31T03:41:53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d v="2016-10-08T02:38:46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438"/>
    <d v="2015-11-18T02:15:58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d v="2014-10-17T13:16:58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440"/>
    <d v="2016-03-24T17:39:13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d v="2013-11-02T14:03:16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442"/>
    <d v="2015-02-19T16:19:43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443"/>
    <d v="2014-02-09T19:21:4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444"/>
    <d v="2012-02-15T16:46:01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445"/>
    <d v="2015-05-21T03:02:55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446"/>
    <d v="2015-03-03T21:00:20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447"/>
    <d v="2013-03-23T07:19:23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448"/>
    <d v="2014-05-14T13:11:35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449"/>
    <d v="2013-10-17T08:38:0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450"/>
    <d v="2014-02-14T17:43:20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d v="2014-01-25T12:09:51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452"/>
    <d v="2015-05-13T11:53:35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453"/>
    <d v="2015-02-19T14:47:59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454"/>
    <d v="2014-11-26T08:14:00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455"/>
    <d v="2012-04-16T19:31:00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456"/>
    <d v="2013-10-21T22:59:00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d v="2014-08-16T13:25:12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458"/>
    <d v="2013-05-14T11:47:40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459"/>
    <d v="2011-11-13T11:22:07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460"/>
    <d v="2014-05-31T23:00:00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d v="2013-06-02T15:19:27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d v="2011-08-09T22:02:21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463"/>
    <d v="2011-09-24T12:02:33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464"/>
    <d v="2016-05-18T15:22:15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465"/>
    <d v="2014-06-26T21:52:54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466"/>
    <d v="2012-09-07T17:37:44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467"/>
    <d v="2012-09-28T11:18:54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d v="2012-07-10T22:51:05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d v="2014-09-05T18:45:24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470"/>
    <d v="2014-01-15T23:00:00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471"/>
    <d v="2014-04-19T11:19:39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472"/>
    <d v="2014-08-23T17:08:38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473"/>
    <d v="2014-09-17T11:45:19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474"/>
    <d v="2017-02-17T02:53:49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d v="2015-05-05T21:04:03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476"/>
    <d v="2014-06-02T22:59:00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d v="2012-05-18T15:02:14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d v="2015-04-01T15:51:49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479"/>
    <d v="2014-11-21T05:47:15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480"/>
    <d v="2013-08-09T07:00:15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481"/>
    <d v="2012-10-10T11:08:09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482"/>
    <d v="2016-04-14T09:34:0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483"/>
    <d v="2013-01-28T23:44:3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484"/>
    <d v="2015-11-05T18:32:52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485"/>
    <d v="2013-05-17T07:08:19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486"/>
    <d v="2014-06-01T17:37:19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d v="2016-12-25T10:16:34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d v="2017-01-08T20:18:2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489"/>
    <d v="2012-01-05T06:33:00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d v="2012-08-22T18:14:45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d v="2016-01-27T18:34:59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d v="2016-10-12T19:50:3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d v="2015-05-20T12:25:38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494"/>
    <d v="2014-07-02T22:00:00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d v="2015-07-16T14:51:45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496"/>
    <d v="2014-02-10T17:21:14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497"/>
    <d v="2014-12-25T00:00:00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498"/>
    <d v="2011-12-23T13:17:29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499"/>
    <d v="2009-10-12T15:59:00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500"/>
    <d v="2010-05-08T17:16:00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d v="2011-07-09T00:37:31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502"/>
    <d v="2012-03-18T07:17:05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503"/>
    <d v="2015-01-17T07:38:23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504"/>
    <d v="2012-04-10T17:36:27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505"/>
    <d v="2015-12-24T21:21:26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506"/>
    <d v="2013-08-10T08:15:20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507"/>
    <d v="2012-10-19T18:00:57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508"/>
    <d v="2012-05-25T09:14:00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509"/>
    <d v="2015-06-28T10:09:30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d v="2016-02-29T23:13:59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511"/>
    <d v="2013-04-06T01:16:22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512"/>
    <d v="2016-11-20T13:48:47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513"/>
    <d v="2016-08-15T02:00:00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514"/>
    <d v="2014-08-09T09:44:07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515"/>
    <d v="2015-12-29T06:46:41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d v="2015-05-27T13:41:2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517"/>
    <d v="2017-02-02T09:46:01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d v="2015-09-06T09:46:0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519"/>
    <d v="2012-12-05T04:23:41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520"/>
    <d v="2015-12-10T11:51:0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521"/>
    <d v="2016-10-31T23:59:00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522"/>
    <d v="2016-03-20T18:58:45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523"/>
    <d v="2015-09-20T22:11:1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524"/>
    <d v="2016-06-01T12:12:49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525"/>
    <d v="2014-09-13T04:37:2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526"/>
    <d v="2015-08-07T12:00:00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527"/>
    <d v="2017-02-17T11:05:00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528"/>
    <d v="2015-06-21T16:20:00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529"/>
    <d v="2017-01-11T00:00:00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530"/>
    <d v="2015-06-23T21:00:00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531"/>
    <d v="2016-12-17T01:59: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532"/>
    <d v="2016-05-12T19:10:08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533"/>
    <d v="2016-05-16T05:26:05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534"/>
    <d v="2015-11-01T18:00:00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535"/>
    <d v="2017-01-06T08:05:05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536"/>
    <d v="2015-08-03T13:00:00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537"/>
    <d v="2015-11-04T14:26:3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538"/>
    <d v="2016-05-13T14:04:23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539"/>
    <d v="2016-07-04T20:11:47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540"/>
    <d v="2015-02-04T14:36:46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541"/>
    <d v="2015-10-28T20:07:14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542"/>
    <d v="2016-05-03T11:41:56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543"/>
    <d v="2014-10-31T21:12:42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544"/>
    <d v="2016-07-04T10:46:00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545"/>
    <d v="2015-11-15T10:13:09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546"/>
    <d v="2015-10-17T11:01:55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d v="2016-02-10T11:42:44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548"/>
    <d v="2015-10-29T16:40:48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549"/>
    <d v="2015-07-08T10:17:02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550"/>
    <d v="2017-01-31T00:00:00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551"/>
    <d v="2015-08-01T12:53:00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d v="2016-01-09T09:48:16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553"/>
    <d v="2014-11-14T13:16:31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554"/>
    <d v="2014-10-19T11:26:12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d v="2016-06-12T03:29:03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556"/>
    <d v="2016-01-06T15:38:37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557"/>
    <d v="2016-12-02T18:36:43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d v="2015-03-24T15:11:45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559"/>
    <d v="2015-12-13T01:47:40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560"/>
    <d v="2014-12-17T13:30:45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561"/>
    <d v="2015-10-26T10:48:33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d v="2016-12-18T04:20:15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563"/>
    <d v="2015-02-16T20:40:47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564"/>
    <d v="2016-03-12T17:37:55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d v="2015-07-10T13:50:49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566"/>
    <d v="2016-07-14T11:25:33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d v="2015-01-01T15:13:14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568"/>
    <d v="2016-01-16T06:00:00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569"/>
    <d v="2016-01-01T15:20:12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570"/>
    <d v="2016-02-18T14:09:29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571"/>
    <d v="2015-07-26T22:59:00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d v="2015-11-04T13:11:28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573"/>
    <d v="2015-01-17T20:12:00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574"/>
    <d v="2016-10-19T05:38:2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575"/>
    <d v="2015-06-13T11:37:23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576"/>
    <d v="2015-03-28T05:19:12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577"/>
    <d v="2016-05-20T09:08:2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578"/>
    <d v="2015-09-07T08:53:13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579"/>
    <d v="2014-12-25T15:27:0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580"/>
    <d v="2016-09-22T16:47:47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d v="2015-08-01T19:18:24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d v="2015-03-15T13:00:0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583"/>
    <d v="2015-03-19T16:31:27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584"/>
    <d v="2015-03-16T11:11:56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d v="2015-11-30T19:00:0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586"/>
    <d v="2015-02-15T15:30:07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587"/>
    <d v="2015-04-16T13:10:33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588"/>
    <d v="2016-11-17T14:28:06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589"/>
    <d v="2015-07-08T09:44:59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590"/>
    <d v="2016-02-08T08:01:00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591"/>
    <d v="2015-07-22T08:02:10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592"/>
    <d v="2014-12-03T00:34:20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593"/>
    <d v="2015-04-06T10:15:45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594"/>
    <d v="2016-04-16T13:43:26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595"/>
    <d v="2015-05-03T20:40:38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596"/>
    <d v="2016-11-02T16:31:32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597"/>
    <d v="2016-07-31T11:00:00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598"/>
    <d v="2014-12-04T19:03:01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599"/>
    <d v="2015-03-08T10:16:00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600"/>
    <d v="2015-05-09T14:09:2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601"/>
    <d v="2014-12-26T15:35:39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d v="2015-06-18T14:03:35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603"/>
    <d v="2014-08-14T10:20:23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d v="2014-08-27T19:50:56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605"/>
    <d v="2015-08-23T03:35:08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606"/>
    <d v="2015-05-24T10:00:00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d v="2015-11-22T15:48:56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608"/>
    <d v="2015-06-15T17:06:20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609"/>
    <d v="2015-11-28T20:49:04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d v="2015-04-22T14:56:26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d v="2016-01-19T08:27:17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d v="2016-09-01T19:45:46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613"/>
    <d v="2015-09-30T23:59:00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d v="2016-06-23T20:29:0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d v="2015-09-24T21:55:59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d v="2017-02-25T04:01:47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617"/>
    <d v="2015-05-08T03:14:0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d v="2015-12-09T14:26:43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619"/>
    <d v="2014-11-25T11:36:30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620"/>
    <d v="2014-08-25T12:12:18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621"/>
    <d v="2016-07-07T18:42:17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622"/>
    <d v="2016-07-01T13:35:38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d v="2015-05-27T19:13:17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d v="2015-05-14T18:44:01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d v="2017-03-26T15:29:37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626"/>
    <d v="2015-08-15T08:22:00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627"/>
    <d v="2016-03-14T18:00:00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d v="2014-07-13T11:37:37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629"/>
    <d v="2016-05-14T10:18:28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630"/>
    <d v="2015-09-06T00:10:00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631"/>
    <d v="2016-05-28T13:32:09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d v="2015-11-25T11:49:25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633"/>
    <d v="2016-06-17T18:00:00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634"/>
    <d v="2015-02-26T17:17:09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635"/>
    <d v="2015-04-11T21:12:42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636"/>
    <d v="2015-06-06T05:47:00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d v="2017-02-25T18:04:0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638"/>
    <d v="2017-03-25T08:14:22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639"/>
    <d v="2014-10-13T08:59:5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640"/>
    <d v="2016-11-24T18:00:00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641"/>
    <d v="2015-08-13T08:40:48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642"/>
    <d v="2015-08-19T10:37:54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643"/>
    <d v="2015-05-31T10:24:35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644"/>
    <d v="2014-10-28T20:00:00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645"/>
    <d v="2016-08-11T19:37:54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646"/>
    <d v="2014-08-11T15:27:47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647"/>
    <d v="2016-03-17T12:25:49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648"/>
    <d v="2014-10-14T11:38:28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649"/>
    <d v="2014-09-16T16:53:33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650"/>
    <d v="2014-12-18T20:53:0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651"/>
    <d v="2014-12-12T19:25:11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652"/>
    <d v="2016-12-01T12:34:10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653"/>
    <d v="2015-08-20T09:50:40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654"/>
    <d v="2015-07-08T17:58:33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655"/>
    <d v="2015-03-12T16:58:32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656"/>
    <d v="2016-04-17T13:18:39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657"/>
    <d v="2015-12-23T15:17:52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658"/>
    <d v="2015-07-26T13:00:00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659"/>
    <d v="2015-08-23T09:14:55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660"/>
    <d v="2014-11-09T13:47:59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661"/>
    <d v="2016-10-23T10:29:19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662"/>
    <d v="2015-01-16T05:30:47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663"/>
    <d v="2015-07-18T15:14:16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664"/>
    <d v="2015-04-13T10:59:35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665"/>
    <d v="2017-01-13T12:04:21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666"/>
    <d v="2014-08-17T14:58:18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667"/>
    <d v="2016-10-29T03:57:43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668"/>
    <d v="2015-05-11T14:57:02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669"/>
    <d v="2016-07-06T10:00:58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670"/>
    <d v="2016-06-19T03:10:00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671"/>
    <d v="2015-01-13T23:00:00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672"/>
    <d v="2014-12-31T23:59:00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673"/>
    <d v="2014-09-01T15:10:17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674"/>
    <d v="2014-08-11T21:47:07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675"/>
    <d v="2015-01-01T01:59:00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676"/>
    <d v="2015-02-07T13:26:2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677"/>
    <d v="2016-06-28T04:41:35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678"/>
    <d v="2016-05-21T04:02:18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679"/>
    <d v="2016-09-03T11:41:49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680"/>
    <d v="2014-09-17T07:02:11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681"/>
    <d v="2016-10-26T14:20: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682"/>
    <d v="2017-03-14T12:22:02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683"/>
    <d v="2016-10-31T16:36:04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684"/>
    <d v="2014-07-24T22:00:00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685"/>
    <d v="2015-01-12T15:47:5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d v="2015-08-03T11:09:3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687"/>
    <d v="2017-02-05T13:00:53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688"/>
    <d v="2015-10-14T21:30:53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689"/>
    <d v="2016-12-07T23:59:00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690"/>
    <d v="2016-09-09T01:00:00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691"/>
    <d v="2015-06-30T19:40:46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692"/>
    <d v="2016-12-22T04:01:03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693"/>
    <d v="2015-04-30T14:23:47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694"/>
    <d v="2017-02-01T10:55:59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695"/>
    <d v="2014-10-31T07:30:20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696"/>
    <d v="2014-07-25T17:15:02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697"/>
    <d v="2016-02-03T07:33:09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698"/>
    <d v="2014-09-17T21:00:00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699"/>
    <d v="2013-11-22T11:00:00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700"/>
    <d v="2017-01-10T11:31:21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701"/>
    <d v="2014-07-23T10:54:40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702"/>
    <d v="2016-11-24T13:26:27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703"/>
    <d v="2017-01-31T18:32:00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704"/>
    <d v="2017-02-19T23:37:48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705"/>
    <d v="2017-01-21T06:47:58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d v="2016-12-14T13:39:0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707"/>
    <d v="2017-01-01T10:55:27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708"/>
    <d v="2014-09-13T08:56:40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709"/>
    <d v="2014-12-04T19:59:19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d v="2014-08-19T19:44:0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711"/>
    <d v="2016-12-14T07:01:08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712"/>
    <d v="2016-02-14T11:20:32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713"/>
    <d v="2016-06-05T07:42:12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714"/>
    <d v="2017-02-28T13:54:42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715"/>
    <d v="2015-11-04T22:10:40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716"/>
    <d v="2014-11-30T19:00:00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717"/>
    <d v="2014-09-05T15:30:02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718"/>
    <d v="2017-02-18T00:59:00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719"/>
    <d v="2016-02-22T19:57:56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720"/>
    <d v="2012-01-29T10:34:51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721"/>
    <d v="2014-08-01T08:43:27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722"/>
    <d v="2012-04-08T13:19:38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723"/>
    <d v="2015-07-29T22:59:00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724"/>
    <d v="2011-06-30T10:19:23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725"/>
    <d v="2015-12-13T10:01:52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726"/>
    <d v="2013-04-11T20:01:27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727"/>
    <d v="2013-01-14T16:20:00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728"/>
    <d v="2011-08-21T15:05:57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729"/>
    <d v="2012-09-18T23:27:41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730"/>
    <d v="2011-12-07T12:53:1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731"/>
    <d v="2012-01-22T01:00:00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732"/>
    <d v="2013-09-29T05:11:01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733"/>
    <d v="2013-12-20T05:04:52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734"/>
    <d v="2015-05-09T00:00:00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735"/>
    <d v="2014-12-03T19:39:00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736"/>
    <d v="2013-11-20T23:59:00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737"/>
    <d v="2014-02-14T15:00:00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738"/>
    <d v="2014-11-30T23:59:00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739"/>
    <d v="2014-08-11T07:03:49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740"/>
    <d v="2015-06-20T22:31:22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741"/>
    <d v="2013-06-11T10:33:26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742"/>
    <d v="2014-03-21T16:01:5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743"/>
    <d v="2012-04-16T16:00:00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744"/>
    <d v="2012-12-13T17:58:23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745"/>
    <d v="2013-05-03T08:44:05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746"/>
    <d v="2012-09-22T22:59:00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747"/>
    <d v="2015-01-15T05:54:00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748"/>
    <d v="2014-08-10T15:19:26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749"/>
    <d v="2017-01-28T17:35:30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750"/>
    <d v="2013-02-24T16:04:32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751"/>
    <d v="2011-08-04T10:07:5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752"/>
    <d v="2016-10-16T06:00:00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753"/>
    <d v="2015-02-14T09:09:51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754"/>
    <d v="2013-01-05T12:58:4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755"/>
    <d v="2013-05-19T19:41:00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756"/>
    <d v="2011-04-18T12:24:19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757"/>
    <d v="2012-12-05T20:18:34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758"/>
    <d v="2010-10-08T15:04:28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759"/>
    <d v="2014-07-09T02:55:39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d v="2016-11-26T14:20:13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761"/>
    <d v="2014-02-02T13:02:06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d v="2016-12-04T01:00:0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763"/>
    <d v="2013-08-15T05:43:28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d v="2015-09-09T23:09:21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765"/>
    <d v="2014-10-19T08:01:24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d v="2015-02-16T13:48:03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767"/>
    <d v="2015-05-20T22:26:50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d v="2013-12-15T23:58:1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769"/>
    <d v="2013-12-26T18:54:5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d v="2013-02-24T18:59:29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771"/>
    <d v="2016-01-30T14:46:4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72"/>
    <d v="2009-10-31T22:59:00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773"/>
    <d v="2015-05-10T18:01:00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774"/>
    <d v="2014-02-23T13:43:38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775"/>
    <d v="2011-12-15T20:26:35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776"/>
    <d v="2015-10-11T00:00:00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777"/>
    <d v="2013-07-31T18:32:5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778"/>
    <d v="2014-04-30T11:51:20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779"/>
    <d v="2010-10-14T23:00:00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780"/>
    <d v="2011-05-03T11:10:25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781"/>
    <d v="2013-06-07T19:01:14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82"/>
    <d v="2012-08-25T13:11:42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783"/>
    <d v="2012-04-27T17:00:00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784"/>
    <d v="2014-03-16T21:35:1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785"/>
    <d v="2013-02-28T09:15:15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786"/>
    <d v="2012-05-11T10:47:00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787"/>
    <d v="2013-11-01T10:03:4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788"/>
    <d v="2012-07-06T22:59:00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789"/>
    <d v="2013-01-21T02:59:00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790"/>
    <d v="2013-01-31T20:08:5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791"/>
    <d v="2013-11-13T00:59:00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792"/>
    <d v="2013-11-07T16:58:03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793"/>
    <d v="2013-07-02T23:59:00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794"/>
    <d v="2011-09-05T12:06:00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795"/>
    <d v="2012-04-06T23:59:00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796"/>
    <d v="2013-09-15T16:10:00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797"/>
    <d v="2012-04-28T23:00:00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798"/>
    <d v="2014-09-30T09:09:47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799"/>
    <d v="2012-04-27T11:00:46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800"/>
    <d v="2014-09-11T05:24:14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801"/>
    <d v="2011-07-01T14:05:20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802"/>
    <d v="2012-09-16T23:05:00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803"/>
    <d v="2011-05-28T20:00:00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804"/>
    <d v="2011-07-22T22:59: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805"/>
    <d v="2011-07-16T18:00:00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806"/>
    <d v="2011-09-07T11:35:39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807"/>
    <d v="2017-02-28T21:00:00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808"/>
    <d v="2014-12-21T23:59: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809"/>
    <d v="2014-01-19T15:00:30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810"/>
    <d v="2012-08-31T20:21:02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811"/>
    <d v="2013-07-10T11:52:00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812"/>
    <d v="2013-03-01T08:58:00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813"/>
    <d v="2012-07-20T18:02:45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814"/>
    <d v="2011-05-31T13:04:00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815"/>
    <d v="2014-11-01T17:01:43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816"/>
    <d v="2013-04-09T01:30:00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817"/>
    <d v="2012-03-10T23:59:00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818"/>
    <d v="2012-08-07T12:01:00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819"/>
    <d v="2013-12-20T23:44:00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820"/>
    <d v="2014-06-09T00:00:00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821"/>
    <d v="2015-05-03T23:01: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822"/>
    <d v="2012-10-05T17:44:10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823"/>
    <d v="2015-03-22T17:20:52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824"/>
    <d v="2010-04-18T01:59:00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825"/>
    <d v="2012-10-29T02:21:24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826"/>
    <d v="2012-03-25T18:55:30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827"/>
    <d v="2012-02-14T14:49:00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828"/>
    <d v="2012-06-25T11:24:00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829"/>
    <d v="2016-07-13T14:14:00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830"/>
    <d v="2013-03-22T06:37:05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831"/>
    <d v="2012-04-27T10:31: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832"/>
    <d v="2012-01-21T03:13:00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833"/>
    <d v="2014-04-19T16:04:35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834"/>
    <d v="2013-06-30T22:59:00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835"/>
    <d v="2012-05-18T22:00:00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836"/>
    <d v="2013-10-06T20:21:58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837"/>
    <d v="2014-05-01T18:57:42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838"/>
    <d v="2012-01-17T16:33:05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839"/>
    <d v="2012-09-22T13:19:16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840"/>
    <d v="2016-09-24T00:26:27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841"/>
    <d v="2014-11-10T16:07:43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842"/>
    <d v="2013-10-13T22:59:00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843"/>
    <d v="2016-12-08T03:00:00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844"/>
    <d v="2014-10-31T23:59:00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845"/>
    <d v="2016-09-04T22:59:00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846"/>
    <d v="2014-03-10T09:00:00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847"/>
    <d v="2015-07-10T14:09:36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848"/>
    <d v="2015-04-14T14:00:33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849"/>
    <d v="2015-03-15T21:34:24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850"/>
    <d v="2016-04-24T23:59:00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851"/>
    <d v="2016-07-31T14:45:00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852"/>
    <d v="2016-10-24T16:00:00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853"/>
    <d v="2015-02-16T14:58:29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854"/>
    <d v="2016-12-28T00:05:46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855"/>
    <d v="2016-07-23T22:00:1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856"/>
    <d v="2016-10-25T14:00:00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857"/>
    <d v="2015-11-25T09:57:1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858"/>
    <d v="2015-04-15T17:59:00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859"/>
    <d v="2015-06-03T19:00:00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860"/>
    <d v="2013-11-22T07:35:13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861"/>
    <d v="2016-09-16T18:10:04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862"/>
    <d v="2013-11-11T09:19:08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863"/>
    <d v="2012-02-11T21:49:26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864"/>
    <d v="2013-10-16T04:59:00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865"/>
    <d v="2013-01-16T13:33:17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866"/>
    <d v="2015-02-28T10:10:00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867"/>
    <d v="2009-11-30T23:59:00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868"/>
    <d v="2014-01-06T19:39:58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869"/>
    <d v="2013-04-08T14:17:37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870"/>
    <d v="2013-08-31T19:32:03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871"/>
    <d v="2013-11-29T09:28:15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872"/>
    <d v="2011-03-10T14:48:47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873"/>
    <d v="2012-11-11T00:00:40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874"/>
    <d v="2013-05-04T09:00:34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d v="2015-09-21T12:22:11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876"/>
    <d v="2013-02-04T06:55:27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877"/>
    <d v="2013-12-19T13:56:00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878"/>
    <d v="2010-12-23T00:35:24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879"/>
    <d v="2012-05-29T14:55:05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880"/>
    <d v="2012-10-30T02:42:18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881"/>
    <d v="2012-01-14T01:01:26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882"/>
    <d v="2011-09-06T15:39:10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883"/>
    <d v="2016-03-02T17:27:15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884"/>
    <d v="2012-05-11T21:31:00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885"/>
    <d v="2016-12-30T17:35:11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886"/>
    <d v="2016-09-15T15:53:33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d v="2012-05-27T18:00:55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888"/>
    <d v="2011-09-01T01:00:00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889"/>
    <d v="2014-10-05T13:49:03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890"/>
    <d v="2013-11-21T12:46:19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891"/>
    <d v="2014-08-20T19:45:30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892"/>
    <d v="2010-07-31T23:00:00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893"/>
    <d v="2015-04-01T15:32:43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894"/>
    <d v="2016-06-05T18:33:30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895"/>
    <d v="2010-10-24T22:03:49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896"/>
    <d v="2015-08-27T23:00:0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d v="2012-11-28T12:31:48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898"/>
    <d v="2012-01-15T13:11:50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899"/>
    <d v="2011-05-27T21:22:42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900"/>
    <d v="2016-03-30T14:23:2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d v="2010-06-08T14:11:0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902"/>
    <d v="2014-08-30T10:30:00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903"/>
    <d v="2012-09-22T21:25:00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904"/>
    <d v="2016-01-02T20:55:37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905"/>
    <d v="2011-01-24T00:45:26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d v="2014-03-12T22:33:1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d v="2011-09-10T23:37:03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d v="2010-07-26T23:59:0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909"/>
    <d v="2012-07-22T23:00:00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910"/>
    <d v="2017-03-03T08:05:19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d v="2014-01-23T19:07:25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912"/>
    <d v="2012-12-10T22:37:27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913"/>
    <d v="2012-05-04T22:20:19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d v="2012-08-25T13:19:07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915"/>
    <d v="2012-02-29T23:59:00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d v="2010-10-22T00:00:0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917"/>
    <d v="2014-07-13T21:30:00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918"/>
    <d v="2014-12-01T17:59:21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919"/>
    <d v="2012-12-19T10:24:0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d v="2013-11-14T12:07:02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921"/>
    <d v="2011-12-12T00:06:16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922"/>
    <d v="2014-10-01T07:43:13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923"/>
    <d v="2014-11-21T19:02:03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924"/>
    <d v="2013-02-13T17:37:4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925"/>
    <d v="2013-11-27T17:08:31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d v="2010-07-08T17:40:0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d v="2012-05-14T14:44:55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928"/>
    <d v="2012-11-17T19:00:00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d v="2012-04-08T23:42:49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930"/>
    <d v="2010-06-25T16:32:00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931"/>
    <d v="2014-03-16T17:00:00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932"/>
    <d v="2013-03-22T17:15:45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933"/>
    <d v="2014-05-11T23:03:29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934"/>
    <d v="2014-05-04T01:00:00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935"/>
    <d v="2016-01-29T03:00:29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d v="2012-01-18T15:00:0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937"/>
    <d v="2013-11-03T15:09:17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938"/>
    <d v="2012-09-02T06:30:48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939"/>
    <d v="2013-06-30T14:58:00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940"/>
    <d v="2015-08-10T19:12:06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941"/>
    <d v="2017-02-09T21:19:05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942"/>
    <d v="2016-02-18T15:14:20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943"/>
    <d v="2016-11-29T12:01:45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944"/>
    <d v="2016-04-18T09:00:00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945"/>
    <d v="2017-02-18T18:59:00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946"/>
    <d v="2016-09-09T13:00:48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d v="2016-06-30T13:45:06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948"/>
    <d v="2016-03-12T14:52:44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949"/>
    <d v="2016-02-20T20:02:56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950"/>
    <d v="2016-01-17T13:01:01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951"/>
    <d v="2016-06-04T10:41:12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952"/>
    <d v="2016-11-18T10:43:32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953"/>
    <d v="2015-01-24T22:56:39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954"/>
    <d v="2015-08-20T15:00:39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955"/>
    <d v="2016-09-13T02:05:00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956"/>
    <d v="2015-04-26T15:55:59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957"/>
    <d v="2016-11-17T09:15:33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958"/>
    <d v="2015-04-09T23:59:00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959"/>
    <d v="2015-01-18T23:11:05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960"/>
    <d v="2017-03-14T09:02:35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961"/>
    <d v="2017-02-20T14:00:00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962"/>
    <d v="2016-02-11T12:05:53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963"/>
    <d v="2016-10-17T10:15:19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964"/>
    <d v="2015-09-01T10:05:19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965"/>
    <d v="2016-10-25T22:59:00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966"/>
    <d v="2016-10-06T10:15:32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967"/>
    <d v="2016-04-22T00:06:14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968"/>
    <d v="2014-08-15T15:20:34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969"/>
    <d v="2017-02-09T02:16:4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970"/>
    <d v="2017-01-22T23:59:00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971"/>
    <d v="2015-06-01T12:01:00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972"/>
    <d v="2014-09-04T01:59:00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973"/>
    <d v="2015-11-08T20:21:33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974"/>
    <d v="2016-03-25T11:59:16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975"/>
    <d v="2016-06-28T11:43:05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976"/>
    <d v="2015-08-13T20:24:57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977"/>
    <d v="2016-02-21T17:36:37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978"/>
    <d v="2016-02-25T02:25:0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979"/>
    <d v="2016-06-20T13:59:00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980"/>
    <d v="2014-11-30T17:42:02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981"/>
    <d v="2014-08-09T17:43:4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982"/>
    <d v="2016-10-02T13:04:46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983"/>
    <d v="2016-08-23T15:54:00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984"/>
    <d v="2015-03-27T20:46:48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985"/>
    <d v="2015-12-31T18:00:00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986"/>
    <d v="2016-01-09T19:00:00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987"/>
    <d v="2014-06-23T02:04:10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d v="2016-10-01T03:33:45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989"/>
    <d v="2016-09-28T17:24:55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990"/>
    <d v="2014-09-03T13:49:2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991"/>
    <d v="2016-07-12T13:51:00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992"/>
    <d v="2016-05-07T16:11:59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993"/>
    <d v="2016-11-12T00:00:00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994"/>
    <d v="2014-11-30T17:59:00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995"/>
    <d v="2014-11-29T11:00:00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996"/>
    <d v="2014-07-27T10:27:00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997"/>
    <d v="2014-11-27T22:28:17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998"/>
    <d v="2015-11-19T00:03:21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999"/>
    <d v="2014-11-13T03:02:00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1000"/>
    <d v="2017-03-14T19:26:00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001"/>
    <d v="2017-01-30T12:16:53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1002"/>
    <d v="2015-12-17T00:59:00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1003"/>
    <d v="2017-03-16T11:01:01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1004"/>
    <d v="2016-02-18T12:00:27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1005"/>
    <d v="2015-10-30T09:59:43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1006"/>
    <d v="2014-12-12T02:11:00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1007"/>
    <d v="2016-12-14T10:00:23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1008"/>
    <d v="2016-12-28T14:25:15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009"/>
    <d v="2016-06-19T09:30:46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1010"/>
    <d v="2016-09-04T21:59:00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1011"/>
    <d v="2014-12-18T16:33:1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1012"/>
    <d v="2017-01-24T05:34:12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1013"/>
    <d v="2015-12-29T15:00:00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1014"/>
    <d v="2014-12-31T19:03:35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1015"/>
    <d v="2015-11-25T17:04:55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1016"/>
    <d v="2016-04-06T20:34:16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1017"/>
    <d v="2015-11-21T12:12:15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1018"/>
    <d v="2016-07-14T06:48:53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1019"/>
    <d v="2015-02-04T18:22:29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1020"/>
    <d v="2015-06-01T19:47:00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1021"/>
    <d v="2015-10-16T23:00:00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1022"/>
    <d v="2015-05-17T10:31:17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1023"/>
    <d v="2015-06-20T17:04:21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1024"/>
    <d v="2016-01-31T08:56:03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1025"/>
    <d v="2015-03-16T14:00:37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1026"/>
    <d v="2016-03-31T03:46:56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1027"/>
    <d v="2014-10-22T19:49:07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1028"/>
    <d v="2017-03-06T15:00:00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1029"/>
    <d v="2015-04-04T16:59:00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1030"/>
    <d v="2016-09-12T06:35:49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1031"/>
    <d v="2015-12-16T13:20:10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1032"/>
    <d v="2016-06-23T11:00:25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1033"/>
    <d v="2016-12-12T12:34:40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1034"/>
    <d v="2016-08-04T22:59:00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1035"/>
    <d v="2015-02-11T10:23:40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1036"/>
    <d v="2013-01-07T03:00:00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1037"/>
    <d v="2015-05-18T00:00:00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1038"/>
    <d v="2016-03-18T23:33:43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1039"/>
    <d v="2016-12-13T02:59:00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1040"/>
    <d v="2016-08-27T12:00:09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d v="2014-07-30T20:26:32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042"/>
    <d v="2014-09-12T05:00:00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1043"/>
    <d v="2015-05-20T01:04:15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1044"/>
    <d v="2015-03-05T15:27:00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1045"/>
    <d v="2014-08-23T15:59:10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d v="2015-12-26T15:26:0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047"/>
    <d v="2014-11-05T15:38:3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1048"/>
    <d v="2016-09-24T20:16:29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d v="2016-02-12T05:20:45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d v="2015-09-14T14:07:57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d v="2014-08-26T19:20:25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d v="2016-06-06T15:09:0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1053"/>
    <d v="2017-03-05T23:08:52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d v="2014-08-10T17:00:0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d v="2016-03-07T18:49:05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d v="2015-04-24T11:16:17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d v="2016-12-04T16:54:43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d v="2015-03-25T19:00:0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d v="2015-03-13T12:57:36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1060"/>
    <d v="2015-04-15T16:54:53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d v="2016-05-01T20:00:0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062"/>
    <d v="2016-07-12T14:22:21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d v="2016-08-30T19:44:22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1064"/>
    <d v="2013-07-07T00:28:23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1065"/>
    <d v="2014-02-19T04:08:42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1066"/>
    <d v="2013-08-04T18:06:22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1067"/>
    <d v="2013-12-21T15:32:11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1068"/>
    <d v="2016-04-10T02:54:24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1069"/>
    <d v="2013-11-26T01:30:59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1070"/>
    <d v="2012-09-30T19:17:02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d v="2015-11-17T14:04:53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1072"/>
    <d v="2014-02-05T14:58:17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073"/>
    <d v="2011-10-16T18:09:01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1074"/>
    <d v="2014-01-03T23:09:0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1075"/>
    <d v="2012-05-06T16:41:56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1076"/>
    <d v="2014-09-11T04:04:10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1077"/>
    <d v="2016-01-13T23:00:1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1078"/>
    <d v="2011-07-21T23:42:01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1079"/>
    <d v="2016-05-14T08:35:36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1080"/>
    <d v="2014-05-10T22:18:53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1081"/>
    <d v="2015-01-28T17:14:5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1082"/>
    <d v="2012-08-10T16:44:48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1083"/>
    <d v="2014-08-02T10:49:43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d v="2014-08-08T16:53:24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1085"/>
    <d v="2016-03-14T10:06:15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1086"/>
    <d v="2014-08-24T15:48:11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d v="2014-06-15T12:08:07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1088"/>
    <d v="2014-04-24T14:11:0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1089"/>
    <d v="2015-06-25T23:32:55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090"/>
    <d v="2015-05-28T23:27:33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1091"/>
    <d v="2016-04-10T13:41:12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1092"/>
    <d v="2013-01-05T19:37:18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1093"/>
    <d v="2016-02-11T18:22:17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1094"/>
    <d v="2011-10-09T12:07:13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1095"/>
    <d v="2013-08-30T07:53:40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1096"/>
    <d v="2014-10-03T22:30:00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1097"/>
    <d v="2014-03-02T14:01:17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1098"/>
    <d v="2014-04-13T13:18:15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1099"/>
    <d v="2015-05-13T15:04:28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00"/>
    <d v="2016-02-13T21:39:31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1101"/>
    <d v="2016-07-14T13:12:00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1102"/>
    <d v="2013-12-09T00:59:00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1103"/>
    <d v="2016-06-18T00:19:50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1104"/>
    <d v="2014-06-11T04:50:2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1105"/>
    <d v="2014-03-23T21:15:27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1106"/>
    <d v="2012-04-04T11:46:1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d v="2014-07-23T15:40:24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1108"/>
    <d v="2012-04-13T09:17:15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1109"/>
    <d v="2016-11-18T14:03:10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1110"/>
    <d v="2012-12-07T17:23:42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111"/>
    <d v="2016-01-07T23:53:10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1112"/>
    <d v="2015-01-19T03:30:00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113"/>
    <d v="2014-08-14T18:27:00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1114"/>
    <d v="2013-10-09T03:18:07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1115"/>
    <d v="2016-03-30T10:41:35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1116"/>
    <d v="2012-06-09T15:20:08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1117"/>
    <d v="2015-12-25T09:21:53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1118"/>
    <d v="2014-04-04T21:59:39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119"/>
    <d v="2014-04-06T14:01:04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d v="2011-10-28T15:56:4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1121"/>
    <d v="2016-03-13T16:25:16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d v="2013-05-30T11:53:45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1123"/>
    <d v="2014-04-19T07:34:08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1124"/>
    <d v="2015-04-30T11:00:5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d v="2015-09-25T09:58:5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126"/>
    <d v="2016-07-14T02:51:34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1127"/>
    <d v="2014-11-14T16:30:00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1128"/>
    <d v="2014-08-07T10:35:17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1129"/>
    <d v="2016-06-05T01:21:33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1130"/>
    <d v="2014-11-25T19:55:00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d v="2015-12-24T16:47:48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1132"/>
    <d v="2016-12-31T21:46:11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133"/>
    <d v="2014-07-31T04:46:21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134"/>
    <d v="2014-11-28T23:33:00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1135"/>
    <d v="2016-08-06T18:44:54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1136"/>
    <d v="2015-12-19T11:07:09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1137"/>
    <d v="2016-04-23T14:40:21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1138"/>
    <d v="2017-01-21T16:45:31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139"/>
    <d v="2015-01-01T03:20:26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d v="2015-08-06T06:05:21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d v="2015-07-09T11:47:3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d v="2015-02-16T19:08:47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1143"/>
    <d v="2015-12-16T23:38:46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d v="2015-04-28T23:22:0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145"/>
    <d v="2014-10-02T12:56:32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1146"/>
    <d v="2014-05-02T17:52:53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d v="2014-10-19T18:19:43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1148"/>
    <d v="2016-12-01T00:06:21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1149"/>
    <d v="2016-06-16T12:02:46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1150"/>
    <d v="2016-01-08T17:54:35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d v="2015-09-06T21:27:43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1152"/>
    <d v="2015-05-15T12:01:52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1153"/>
    <d v="2015-06-18T12:08: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154"/>
    <d v="2015-09-05T21:36:46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1155"/>
    <d v="2014-08-14T13:20:08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d v="2015-02-23T20:42:42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1157"/>
    <d v="2014-12-05T11:04:40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158"/>
    <d v="2014-12-08T21:12:08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d v="2015-06-30T10:45:0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1160"/>
    <d v="2015-03-27T21:43:06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d v="2015-05-19T10:06:29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1162"/>
    <d v="2014-09-25T11:24:24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d v="2014-08-09T12:22:0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d v="2016-06-18T12:23:02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1165"/>
    <d v="2014-07-06T00:08:50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1166"/>
    <d v="2015-06-25T23:00:00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1167"/>
    <d v="2014-09-12T12:38:15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1168"/>
    <d v="2016-09-21T20:17:45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169"/>
    <d v="2015-02-22T03:29:23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1170"/>
    <d v="2015-05-30T16:26:11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1171"/>
    <d v="2014-11-13T15:18:47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d v="2014-08-20T11:22:32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173"/>
    <d v="2015-08-02T23:27:37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1174"/>
    <d v="2016-05-08T15:12:07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175"/>
    <d v="2015-07-15T12:28:59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76"/>
    <d v="2017-03-06T08:00:0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d v="2014-10-15T10:51:36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178"/>
    <d v="2014-08-16T16:44:12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1179"/>
    <d v="2015-10-28T12:17:07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1180"/>
    <d v="2014-06-28T14:21:54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1181"/>
    <d v="2015-03-01T03:08:41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1182"/>
    <d v="2017-01-12T11:42:00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1183"/>
    <d v="2016-11-01T22:59:00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1184"/>
    <d v="2017-02-06T09:23:31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1185"/>
    <d v="2015-06-07T23:00:00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1186"/>
    <d v="2015-06-01T17:42:00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1187"/>
    <d v="2015-05-17T13:00:00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1188"/>
    <d v="2016-12-28T11:49:00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1189"/>
    <d v="2016-06-29T18:29:55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1190"/>
    <d v="2014-08-31T10:58:4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1191"/>
    <d v="2016-03-20T08:29:20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1192"/>
    <d v="2017-02-11T07:09:38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1193"/>
    <d v="2016-04-09T12:37:33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1194"/>
    <d v="2015-04-08T06:42:59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1195"/>
    <d v="2015-12-20T04:00:00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1196"/>
    <d v="2015-12-18T14:38:59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1197"/>
    <d v="2016-06-13T00:59:00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1198"/>
    <d v="2015-12-30T22:00:00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1199"/>
    <d v="2015-07-08T13:30:00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1200"/>
    <d v="2015-04-16T06:27:36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1201"/>
    <d v="2016-07-15T09:34:06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1202"/>
    <d v="2015-06-27T01:55:5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1203"/>
    <d v="2015-05-31T09:45:27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1204"/>
    <d v="2015-12-04T00:00:00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1205"/>
    <d v="2015-06-13T07:09:11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1206"/>
    <d v="2017-03-11T08:29:00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1207"/>
    <d v="2016-03-31T05:00:00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1208"/>
    <d v="2016-03-24T11:01:04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1209"/>
    <d v="2017-02-25T15:18:25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1210"/>
    <d v="2015-05-31T16:00:00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1211"/>
    <d v="2016-06-09T15:47:4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1212"/>
    <d v="2015-11-26T20:00:00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1213"/>
    <d v="2017-01-31T13:08:20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1214"/>
    <d v="2015-06-09T15:10:05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1215"/>
    <d v="2014-05-30T17:09:16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1216"/>
    <d v="2015-10-02T18:03:00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1217"/>
    <d v="2016-07-14T14:25:40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1218"/>
    <d v="2015-10-31T22:00:00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1219"/>
    <d v="2016-10-20T06:05:1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1220"/>
    <d v="2015-08-25T10:05:12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1221"/>
    <d v="2016-12-03T19:00:00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1222"/>
    <d v="2016-03-31T23:00:00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1223"/>
    <d v="2016-11-10T00:15:09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1224"/>
    <d v="2014-06-06T08:11:42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1225"/>
    <d v="2013-10-22T16:44:38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1226"/>
    <d v="2014-04-20T20:00:00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d v="2014-08-07T02:00:0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1228"/>
    <d v="2011-09-28T12:30:08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1229"/>
    <d v="2012-04-16T11:00:00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d v="2011-02-24T18:20:3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d v="2015-08-27T20:00:0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1232"/>
    <d v="2013-10-06T15:21:10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1233"/>
    <d v="2012-02-21T17:46:14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d v="2015-02-02T13:55:42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1235"/>
    <d v="2013-12-14T22:14:5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d v="2012-07-28T11:00:0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d v="2012-08-24T01:47:45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1238"/>
    <d v="2011-08-06T09:38:56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d v="2012-01-05T18:06:07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1240"/>
    <d v="2013-07-12T16:51:00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1241"/>
    <d v="2014-11-03T00:59:00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242"/>
    <d v="2011-09-11T08:18:00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1243"/>
    <d v="2011-07-08T16:00:00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1244"/>
    <d v="2013-04-22T16:00:00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1245"/>
    <d v="2014-06-14T09:23:54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1246"/>
    <d v="2011-12-05T21:02:29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1247"/>
    <d v="2013-05-06T02:00:5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1248"/>
    <d v="2014-06-13T01:59:00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1249"/>
    <d v="2012-07-07T12:46:51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1250"/>
    <d v="2014-09-06T10:25: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1251"/>
    <d v="2011-09-25T14:32:47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1252"/>
    <d v="2013-10-24T18:42:49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1253"/>
    <d v="2014-09-03T13:48:27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1254"/>
    <d v="2010-12-31T23:59:00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1255"/>
    <d v="2013-12-01T16:17:32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1256"/>
    <d v="2012-02-12T17:03:51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1257"/>
    <d v="2011-04-02T20:03:10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1258"/>
    <d v="2013-08-31T09:40:12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1259"/>
    <d v="2014-06-08T22:59:00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1260"/>
    <d v="2014-02-26T15:13:40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1261"/>
    <d v="2014-01-29T03:13:47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1262"/>
    <d v="2014-02-16T13:18:1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1263"/>
    <d v="2014-03-28T20:00:00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1264"/>
    <d v="2013-10-29T10:54:43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1265"/>
    <d v="2010-11-30T10:43:35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1266"/>
    <d v="2014-01-11T16:02:25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1267"/>
    <d v="2013-07-24T09:02:3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1268"/>
    <d v="2013-09-20T15:17:2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1269"/>
    <d v="2016-04-15T19:00:00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1270"/>
    <d v="2012-03-25T14:34:0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1271"/>
    <d v="2013-11-13T12:24:19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272"/>
    <d v="2010-06-14T23:00:00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1273"/>
    <d v="2014-08-31T12:31:31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1274"/>
    <d v="2012-08-30T11:33:45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1275"/>
    <d v="2013-08-07T15:49:47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1276"/>
    <d v="2009-08-31T23:00:00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1277"/>
    <d v="2012-09-04T08:29:07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1278"/>
    <d v="2014-06-24T21:00:00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1279"/>
    <d v="2014-03-23T20:22:50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1280"/>
    <d v="2011-03-01T13:10:54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1281"/>
    <d v="2013-07-28T12:50:36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1282"/>
    <d v="2013-12-08T23:59:00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1283"/>
    <d v="2013-03-10T23:00:00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284"/>
    <d v="2016-12-31T11:59:00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1285"/>
    <d v="2015-06-20T08:59:35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1286"/>
    <d v="2015-02-17T09:00:00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287"/>
    <d v="2015-06-12T09:54:16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1288"/>
    <d v="2016-08-09T23:00:00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1289"/>
    <d v="2017-01-03T22:14:05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1290"/>
    <d v="2015-04-23T01:59:00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1291"/>
    <d v="2015-04-07T02:00:00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1292"/>
    <d v="2015-10-06T17:59:00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1293"/>
    <d v="2015-11-14T12:49:31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294"/>
    <d v="2015-10-19T06:00:00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1295"/>
    <d v="2015-07-29T12:00:00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1296"/>
    <d v="2016-03-13T19:12: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1297"/>
    <d v="2016-05-01T12:55:58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1298"/>
    <d v="2016-04-28T11:20:32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299"/>
    <d v="2015-07-14T14:32:39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300"/>
    <d v="2016-06-01T13:57:00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1301"/>
    <d v="2015-07-20T22:00:00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302"/>
    <d v="2016-11-30T21:23:3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1303"/>
    <d v="2016-07-31T06:00:00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1304"/>
    <d v="2017-03-12T22:40:05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1305"/>
    <d v="2016-07-21T12:30:00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1306"/>
    <d v="2014-12-04T05:58:5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1307"/>
    <d v="2016-02-17T07:04:39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1308"/>
    <d v="2016-10-08T09:43:32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1309"/>
    <d v="2015-10-15T16:11:08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1310"/>
    <d v="2016-08-19T11:00:50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1311"/>
    <d v="2016-11-30T15:15:1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12"/>
    <d v="2015-04-18T11:52:02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1313"/>
    <d v="2016-03-03T12:01:54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1314"/>
    <d v="2016-10-21T11:04:20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1315"/>
    <d v="2015-11-05T20:00:00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316"/>
    <d v="2016-02-28T18:05:09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1317"/>
    <d v="2016-07-21T09:00:00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1318"/>
    <d v="2015-01-10T20:02:52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1319"/>
    <d v="2014-07-11T11:00:00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1320"/>
    <d v="2016-12-30T18:00:00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1321"/>
    <d v="2016-12-23T12:58:57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1322"/>
    <d v="2015-05-21T10:45:25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1323"/>
    <d v="2016-04-26T01:55:00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1324"/>
    <d v="2016-10-13T10:12:32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1325"/>
    <d v="2016-12-29T21:03:55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1326"/>
    <d v="2015-01-15T14:00:28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1327"/>
    <d v="2015-05-29T11:17:1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1328"/>
    <d v="2016-10-14T10:25:34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1329"/>
    <d v="2014-12-02T01:19:05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1330"/>
    <d v="2016-07-01T23:00:00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1331"/>
    <d v="2016-08-17T07:05:54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d v="2017-01-26T20:26:48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d v="2014-07-15T21:33:45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1334"/>
    <d v="2016-03-11T13:34:47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1335"/>
    <d v="2015-12-05T17:28:22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1336"/>
    <d v="2014-12-17T15:43:48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1337"/>
    <d v="2017-03-03T08:51:19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1338"/>
    <d v="2015-08-02T14:17:13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1339"/>
    <d v="2014-12-08T11:31:5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d v="2014-08-15T09:17:33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1341"/>
    <d v="2016-10-01T09:58:37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342"/>
    <d v="2015-07-17T14:35:39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1343"/>
    <d v="2016-08-18T22:59:00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1344"/>
    <d v="2016-06-30T13:57:19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1345"/>
    <d v="2014-07-14T14:32:39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1346"/>
    <d v="2013-06-26T20:49:1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1347"/>
    <d v="2015-03-07T10:18:45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1348"/>
    <d v="2014-12-18T07:08:53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1349"/>
    <d v="2015-12-16T01:59:00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350"/>
    <d v="2015-12-25T19:18:54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1351"/>
    <d v="2016-02-12T12:45:44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1352"/>
    <d v="2015-09-04T22:59:00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1353"/>
    <d v="2013-03-10T19:00:00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1354"/>
    <d v="2016-06-11T14:22:59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1355"/>
    <d v="2012-11-30T05:00:00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1356"/>
    <d v="2013-07-04T19:56:00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1357"/>
    <d v="2013-03-01T00:59:00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1358"/>
    <d v="2011-06-25T08:42:03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1359"/>
    <d v="2011-07-06T14:33:10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1360"/>
    <d v="2012-08-02T16:37:00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1361"/>
    <d v="2014-06-21T12:12:52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1362"/>
    <d v="2013-09-07T17:25:3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1363"/>
    <d v="2016-02-15T02:59: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1364"/>
    <d v="2015-01-07T11:41:46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1365"/>
    <d v="2015-03-16T11:35:52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1366"/>
    <d v="2014-11-26T19:54:23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1367"/>
    <d v="2015-11-13T20:04:10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1368"/>
    <d v="2015-06-14T23:34:54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1369"/>
    <d v="2014-04-11T09:15:46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1370"/>
    <d v="2013-10-15T19:04:50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1371"/>
    <d v="2015-05-07T13:12:22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372"/>
    <d v="2012-07-12T12:45:32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1373"/>
    <d v="2016-12-30T17:50:33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374"/>
    <d v="2016-03-24T21:53:08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375"/>
    <d v="2017-01-14T20:35:1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376"/>
    <d v="2016-12-03T12:03:26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377"/>
    <d v="2017-02-02T23:11:00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378"/>
    <d v="2016-08-01T13:13:30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379"/>
    <d v="2015-06-05T06:47:56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380"/>
    <d v="2015-06-08T21:00:00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1381"/>
    <d v="2016-12-29T00:08:45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1382"/>
    <d v="2013-05-06T14:12:16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383"/>
    <d v="2016-12-22T20:47:58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384"/>
    <d v="2015-07-05T12:38:42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385"/>
    <d v="2016-04-29T07:11:00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1386"/>
    <d v="2015-07-29T10:31:29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387"/>
    <d v="2015-06-02T23:30:00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388"/>
    <d v="2016-10-17T11:14:00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389"/>
    <d v="2016-08-13T06:32:37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390"/>
    <d v="2015-04-27T12:12:00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391"/>
    <d v="2015-08-21T23:59:00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392"/>
    <d v="2016-03-02T22:43:06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393"/>
    <d v="2016-08-01T11:22:03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394"/>
    <d v="2017-02-28T22:00:00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395"/>
    <d v="2017-01-14T16:48:01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396"/>
    <d v="2015-02-13T18:58:02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397"/>
    <d v="2016-10-27T16:19:00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398"/>
    <d v="2016-07-05T15:58:54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399"/>
    <d v="2014-10-06T19:06:1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400"/>
    <d v="2016-06-12T00:30:00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1401"/>
    <d v="2013-05-26T18:54:3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402"/>
    <d v="2015-04-30T19:16:51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403"/>
    <d v="2013-07-25T20:30:35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404"/>
    <d v="2015-02-22T07:14:45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405"/>
    <d v="2014-11-28T12:20:01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06"/>
    <d v="2015-12-12T05:00:00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1407"/>
    <d v="2014-08-12T07:52:58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408"/>
    <d v="2015-11-13T16:55:56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d v="2014-12-31T23:12:15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410"/>
    <d v="2016-06-03T02:38:40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411"/>
    <d v="2015-02-05T20:25:00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412"/>
    <d v="2014-12-03T20:31:39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413"/>
    <d v="2016-02-20T05:29:30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414"/>
    <d v="2017-01-03T01:04:27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415"/>
    <d v="2015-08-16T11:13:11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d v="2015-11-21T18:13:39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1417"/>
    <d v="2015-09-15T06:11:00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418"/>
    <d v="2016-02-25T05:57:14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1419"/>
    <d v="2016-10-09T05:56:59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420"/>
    <d v="2016-06-28T11:01:26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421"/>
    <d v="2015-02-08T16:58:29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1422"/>
    <d v="2016-09-21T00:45: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423"/>
    <d v="2016-01-01T03:38:51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424"/>
    <d v="2016-11-15T13:13:22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d v="2015-04-28T22:09:19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d v="2015-08-24T04:22:0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427"/>
    <d v="2016-09-18T15:26:25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1428"/>
    <d v="2016-04-02T03:06:57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d v="2015-04-09T20:27:22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430"/>
    <d v="2014-12-19T14:31:28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431"/>
    <d v="2015-11-26T01:03:36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d v="2015-07-20T13:43:48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433"/>
    <d v="2016-12-10T06:00:00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434"/>
    <d v="2015-06-08T10:00:00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1435"/>
    <d v="2015-10-11T13:43:4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436"/>
    <d v="2016-02-21T03:24:1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437"/>
    <d v="2014-07-12T23:59:00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1438"/>
    <d v="2016-04-27T08:55:00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439"/>
    <d v="2015-03-07T14:55:01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440"/>
    <d v="2016-05-26T12:57:4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441"/>
    <d v="2015-09-11T13:22:49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d v="2016-05-25T10:29:18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d v="2017-01-02T17:13:29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d v="2015-09-12T15:57:42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d v="2015-06-14T08:00:55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d v="2016-04-21T05:44:38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1447"/>
    <d v="2016-07-08T12:32:14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d v="2015-05-22T00:25:0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d v="2015-05-10T14:28:25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450"/>
    <d v="2016-02-19T23:06:37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451"/>
    <d v="2014-11-18T19:00:59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d v="2014-07-28T11:52:43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d v="2017-04-15T10:42:27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1454"/>
    <d v="2016-04-24T16:59:00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455"/>
    <d v="2014-09-05T08:39:00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1456"/>
    <d v="2017-01-03T11:02:45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d v="2015-11-11T17:30:44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d v="2014-08-10T23:00:0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d v="2015-12-02T12:25:0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d v="2014-11-30T18:45:0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461"/>
    <d v="2014-10-20T19:00:00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462"/>
    <d v="2013-04-10T10:54:31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463"/>
    <d v="2013-04-07T15:52:18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464"/>
    <d v="2013-02-16T10:52:38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465"/>
    <d v="2012-03-21T22:00:00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466"/>
    <d v="2016-01-12T00:00:00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467"/>
    <d v="2012-03-25T13:14:45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468"/>
    <d v="2011-06-11T19:20:49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469"/>
    <d v="2013-02-15T09:21:49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470"/>
    <d v="2012-12-28T14:51:03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471"/>
    <d v="2015-04-09T17:58:54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472"/>
    <d v="2013-10-16T08:01:43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473"/>
    <d v="2012-03-01T18:30:39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474"/>
    <d v="2013-09-13T12:28:12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475"/>
    <d v="2014-12-19T23:59:00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476"/>
    <d v="2011-09-09T20:00:22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477"/>
    <d v="2011-12-22T22:00:00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478"/>
    <d v="2013-05-14T15:55:13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479"/>
    <d v="2014-05-09T22:59:00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480"/>
    <d v="2013-07-26T12:00:00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1481"/>
    <d v="2013-11-02T17:09:05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82"/>
    <d v="2012-09-07T02:51:0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1483"/>
    <d v="2016-07-21T23:37:55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d v="2012-07-21T09:51:0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1485"/>
    <d v="2015-06-20T14:06:13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1486"/>
    <d v="2015-02-26T23:02:41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d v="2016-08-02T17:01:11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1488"/>
    <d v="2014-01-05T08:31:00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d v="2012-11-15T10:40:52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490"/>
    <d v="2013-10-02T08:27:54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491"/>
    <d v="2015-02-15T10:38:00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1492"/>
    <d v="2011-06-18T16:14:06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d v="2013-06-16T15:47:55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494"/>
    <d v="2015-04-03T10:38:00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d v="2011-08-27T13:57:11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d v="2014-09-16T06:24:19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497"/>
    <d v="2013-07-31T14:43:0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498"/>
    <d v="2014-09-03T18:36:18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99"/>
    <d v="2016-08-04T19:10:33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500"/>
    <d v="2013-05-01T16:42:37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501"/>
    <d v="2015-07-08T09:00:23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502"/>
    <d v="2016-03-25T17:00:00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503"/>
    <d v="2016-10-23T03:20:01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504"/>
    <d v="2014-06-10T03:33:00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505"/>
    <d v="2016-03-22T15:01:00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506"/>
    <d v="2014-07-24T13:51:4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507"/>
    <d v="2010-05-15T03:10:00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508"/>
    <d v="2014-06-27T09:44:41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509"/>
    <d v="2017-02-14T17:59:00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510"/>
    <d v="2014-07-19T04:14:38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511"/>
    <d v="2015-11-18T10:00:0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512"/>
    <d v="2017-02-05T11:25:39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513"/>
    <d v="2014-07-16T10:17:46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514"/>
    <d v="2015-09-27T09:20:40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515"/>
    <d v="2016-03-16T00:04:57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516"/>
    <d v="2016-10-06T09:00:00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517"/>
    <d v="2014-12-06T01:00:00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518"/>
    <d v="2014-05-31T14:40:52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519"/>
    <d v="2014-06-20T16:59:00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520"/>
    <d v="2014-12-18T23:00:00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521"/>
    <d v="2016-06-06T23:01:31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522"/>
    <d v="2014-10-17T14:55:39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1523"/>
    <d v="2014-12-22T19:00:00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524"/>
    <d v="2017-02-20T07:01:30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525"/>
    <d v="2016-08-18T11:52:18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526"/>
    <d v="2016-01-19T01:37:27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1527"/>
    <d v="2017-03-14T08:24:46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528"/>
    <d v="2017-01-31T19:00:00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529"/>
    <d v="2015-03-19T09:05:20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530"/>
    <d v="2015-10-23T13:24:55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531"/>
    <d v="2014-11-30T22:00:00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532"/>
    <d v="2016-02-15T10:00:00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533"/>
    <d v="2016-05-01T22:59:00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534"/>
    <d v="2015-09-04T11:11:02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535"/>
    <d v="2016-05-23T17:00:00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536"/>
    <d v="2015-08-27T14:15:10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537"/>
    <d v="2016-08-06T13:00:00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538"/>
    <d v="2015-01-22T13:46:10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539"/>
    <d v="2017-01-03T17:03:3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540"/>
    <d v="2014-11-25T20:15:00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1541"/>
    <d v="2014-12-31T12:05:38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542"/>
    <d v="2015-06-30T18:55:00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543"/>
    <d v="2014-11-22T08:13:54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d v="2015-03-31T19:18:0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545"/>
    <d v="2015-03-02T16:16:00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546"/>
    <d v="2014-09-17T00:06:3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d v="2017-02-23T05:14:42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1548"/>
    <d v="2015-11-08T17:10:20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549"/>
    <d v="2015-11-02T23:15:59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550"/>
    <d v="2016-05-12T05:47:14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d v="2015-05-27T14:47:19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552"/>
    <d v="2014-09-30T22:59:00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3"/>
    <d v="2015-09-02T01:47:27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4"/>
    <d v="2015-08-02T01:03:1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5"/>
    <d v="2015-09-17T12:00:0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556"/>
    <d v="2016-07-03T22:40:24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557"/>
    <d v="2014-09-20T10:40:33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558"/>
    <d v="2015-08-28T07:12:00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1559"/>
    <d v="2015-04-28T20:16:39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1560"/>
    <d v="2014-11-12T20:29:53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1561"/>
    <d v="2013-11-06T21:00:03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2"/>
    <d v="2009-12-01T19:50:0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1563"/>
    <d v="2014-03-14T11:49:11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564"/>
    <d v="2015-05-28T15:05:0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565"/>
    <d v="2011-06-08T12:31:01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566"/>
    <d v="2016-07-27T17:00:00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567"/>
    <d v="2014-02-16T19:00:00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568"/>
    <d v="2014-12-23T20:29:45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9"/>
    <d v="2013-05-25T11:18:34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570"/>
    <d v="2016-04-08T13:31:22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571"/>
    <d v="2015-06-19T13:28:03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1572"/>
    <d v="2016-02-28T18:59:00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573"/>
    <d v="2017-03-31T22:59:00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574"/>
    <d v="2015-02-17T17:15:29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575"/>
    <d v="2014-07-09T07:34:56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576"/>
    <d v="2015-06-30T16:06:08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1577"/>
    <d v="2012-07-24T15:20:48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1578"/>
    <d v="2010-09-01T21:00:00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1579"/>
    <d v="2013-08-28T18:54:51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80"/>
    <d v="2012-05-20T20:12:06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581"/>
    <d v="2015-12-19T05:46:30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582"/>
    <d v="2015-10-26T16:20:00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1583"/>
    <d v="2014-09-25T16:43:11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4"/>
    <d v="2014-05-30T10:35:01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585"/>
    <d v="2016-12-25T06:00:00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6"/>
    <d v="2015-04-04T20:30:22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587"/>
    <d v="2014-12-13T17:49:25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8"/>
    <d v="2015-01-31T15:12:0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9"/>
    <d v="2015-10-09T18:38:06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1590"/>
    <d v="2015-09-23T15:34:24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591"/>
    <d v="2016-04-03T11:25:41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2"/>
    <d v="2015-03-27T19:44:45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593"/>
    <d v="2015-02-28T15:17:35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1594"/>
    <d v="2016-05-15T11:21:00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1595"/>
    <d v="2014-06-18T15:13:00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1596"/>
    <d v="2014-12-13T06:19:2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7"/>
    <d v="2016-09-20T03:29:57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598"/>
    <d v="2015-07-26T11:00:58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9"/>
    <d v="2016-04-08T06:56:16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1600"/>
    <d v="2014-07-15T00:11:00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601"/>
    <d v="2011-05-04T21:13:53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602"/>
    <d v="2011-10-14T18:00:00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603"/>
    <d v="2012-01-27T23:04:1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604"/>
    <d v="2012-03-17T14:17:15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605"/>
    <d v="2011-08-01T02:00:00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606"/>
    <d v="2011-03-23T20:40:38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607"/>
    <d v="2012-06-14T14:24:1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608"/>
    <d v="2014-01-01T00:26:00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609"/>
    <d v="2011-11-02T03:00:00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610"/>
    <d v="2012-12-15T17:11:50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611"/>
    <d v="2013-06-04T19:00:32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1612"/>
    <d v="2013-01-02T15:59:44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613"/>
    <d v="2012-07-21T20:40:02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614"/>
    <d v="2014-08-03T12:00:00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615"/>
    <d v="2011-12-12T21:13:16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616"/>
    <d v="2012-11-22T17:00:00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617"/>
    <d v="2013-11-01T14:00:00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618"/>
    <d v="2013-03-08T10:42:15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619"/>
    <d v="2014-09-14T23:28:06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620"/>
    <d v="2013-02-23T03:09:00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621"/>
    <d v="2012-05-27T22:59:00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622"/>
    <d v="2014-12-17T02:59:00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623"/>
    <d v="2013-08-27T11:31:29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624"/>
    <d v="2013-01-09T03:48:55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625"/>
    <d v="2012-09-11T11:47:33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626"/>
    <d v="2013-12-01T16:21:07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627"/>
    <d v="2012-11-25T23:59:00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628"/>
    <d v="2014-06-17T12:41:22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629"/>
    <d v="2014-02-20T15:48:53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630"/>
    <d v="2012-03-02T01:59:00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631"/>
    <d v="2012-10-12T15:37:4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632"/>
    <d v="2011-09-24T03:10:54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633"/>
    <d v="2012-01-16T00:00: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634"/>
    <d v="2011-06-02T00:59:00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635"/>
    <d v="2016-07-11T15:51:01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636"/>
    <d v="2011-06-11T23:00:00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637"/>
    <d v="2009-12-31T18:39:00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638"/>
    <d v="2013-02-28T16:25:00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639"/>
    <d v="2012-03-03T10:39:25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640"/>
    <d v="2010-08-02T20:59:00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641"/>
    <d v="2014-12-19T09:19:0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1642"/>
    <d v="2011-06-13T19:35:27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643"/>
    <d v="2012-09-24T14:46:5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644"/>
    <d v="2012-11-21T21:26:00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645"/>
    <d v="2013-09-18T09:49:00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646"/>
    <d v="2014-08-14T13:11:00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647"/>
    <d v="2012-06-09T04:49:37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648"/>
    <d v="2011-03-20T10:54:42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649"/>
    <d v="2014-05-23T11:25:55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650"/>
    <d v="2013-10-09T05:27:17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651"/>
    <d v="2011-04-26T01:59:00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652"/>
    <d v="2013-11-24T07:49:53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653"/>
    <d v="2011-04-24T15:01:36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654"/>
    <d v="2012-04-18T16:22:40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655"/>
    <d v="2012-04-05T13:00:20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656"/>
    <d v="2012-12-13T17:17:32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657"/>
    <d v="2012-05-24T13:46:08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658"/>
    <d v="2012-12-18T09:20:00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659"/>
    <d v="2013-12-17T07:00:00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1660"/>
    <d v="2016-04-30T16:59:00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661"/>
    <d v="2016-01-17T16:00:00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662"/>
    <d v="2011-12-31T00:45:36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663"/>
    <d v="2015-01-31T19:31:47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664"/>
    <d v="2012-03-15T22:59:00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665"/>
    <d v="2011-02-21T22:00:00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666"/>
    <d v="2013-03-28T00:04:33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667"/>
    <d v="2014-03-11T01:59:00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668"/>
    <d v="2011-11-27T23:35:39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1669"/>
    <d v="2016-05-31T16:14:36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670"/>
    <d v="2010-07-04T23:00:00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671"/>
    <d v="2016-08-01T08:03:34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672"/>
    <d v="2012-06-04T10:45:30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673"/>
    <d v="2015-03-06T16:04:52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674"/>
    <d v="2016-08-18T01:59:00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1675"/>
    <d v="2011-10-16T17:03:00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676"/>
    <d v="2012-04-20T22:59:00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677"/>
    <d v="2016-04-16T00:59:00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678"/>
    <d v="2014-02-06T15:31:11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1679"/>
    <d v="2011-07-21T20:39:0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680"/>
    <d v="2014-07-12T13:11:07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681"/>
    <d v="2017-03-28T21:00:00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2"/>
    <d v="2017-04-13T23:07:4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683"/>
    <d v="2017-04-07T13:45:38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684"/>
    <d v="2017-03-17T13:34:01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685"/>
    <d v="2017-03-24T00:00:23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1686"/>
    <d v="2017-04-27T14:15:19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687"/>
    <d v="2017-04-10T15:15:00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688"/>
    <d v="2017-04-09T06:49:54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689"/>
    <d v="2017-03-16T16:37:1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690"/>
    <d v="2017-04-06T04:20:42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691"/>
    <d v="2017-04-02T20:00:00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692"/>
    <d v="2017-03-26T18:59:00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1693"/>
    <d v="2017-04-09T15:00:00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694"/>
    <d v="2017-03-26T23:36:00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695"/>
    <d v="2017-04-09T20:00:00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6"/>
    <d v="2017-03-31T19:40:11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697"/>
    <d v="2017-04-09T18:47:28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8"/>
    <d v="2017-03-25T22:33:0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699"/>
    <d v="2017-04-11T15:44:0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700"/>
    <d v="2017-03-31T23:00:00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701"/>
    <d v="2015-01-15T10:56:45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702"/>
    <d v="2015-03-30T14:52:30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703"/>
    <d v="2015-08-31T01:45:37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704"/>
    <d v="2015-02-15T22:21:13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5"/>
    <d v="2015-09-09T11:00:0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6"/>
    <d v="2015-08-23T02:21:12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707"/>
    <d v="2016-03-28T11:18:15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8"/>
    <d v="2016-05-01T15:48:26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709"/>
    <d v="2014-08-31T14:39:00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1710"/>
    <d v="2016-01-18T08:00:00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711"/>
    <d v="2014-09-01T10:30:34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2"/>
    <d v="2015-06-30T16:55:53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1713"/>
    <d v="2014-10-05T14:13:3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714"/>
    <d v="2015-05-01T17:02:41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715"/>
    <d v="2015-03-30T22:22:00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1716"/>
    <d v="2016-12-09T09:51:39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717"/>
    <d v="2016-04-20T23:00:00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1718"/>
    <d v="2016-05-13T23:59:00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719"/>
    <d v="2014-09-17T07:49:5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720"/>
    <d v="2014-11-09T14:47:51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1"/>
    <d v="2015-12-11T06:04:23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722"/>
    <d v="2016-04-02T19:10:00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723"/>
    <d v="2015-07-01T01:00:00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1724"/>
    <d v="2014-10-30T17:22:42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725"/>
    <d v="2014-08-24T18:14:09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726"/>
    <d v="2014-06-27T17:04:24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727"/>
    <d v="2015-04-05T06:00:00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728"/>
    <d v="2015-10-21T10:01:14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9"/>
    <d v="2016-06-09T20:15:06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30"/>
    <d v="2015-10-24T21:06:23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1"/>
    <d v="2015-06-11T10:00:0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2"/>
    <d v="2016-01-16T00:00:0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3"/>
    <d v="2016-09-13T16:30:0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734"/>
    <d v="2015-05-07T19:52:36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1735"/>
    <d v="2016-08-07T14:32:25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736"/>
    <d v="2015-11-08T16:40:33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1737"/>
    <d v="2015-07-20T17:46:32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738"/>
    <d v="2014-10-02T15:59:02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739"/>
    <d v="2016-05-04T14:58:52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40"/>
    <d v="2015-07-16T14:37:02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741"/>
    <d v="2015-06-10T10:04:31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742"/>
    <d v="2017-01-07T16:00:00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743"/>
    <d v="2016-08-26T22:59:00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744"/>
    <d v="2015-03-08T08:31:17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745"/>
    <d v="2016-12-21T21:00:00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746"/>
    <d v="2016-11-23T21:00:00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747"/>
    <d v="2015-11-13T10:00:00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748"/>
    <d v="2015-09-02T17:49:03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749"/>
    <d v="2017-03-01T14:00:00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750"/>
    <d v="2016-04-19T15:05:04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751"/>
    <d v="2015-03-19T12:45:23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752"/>
    <d v="2016-10-14T01:04:42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753"/>
    <d v="2016-03-21T11:59:2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754"/>
    <d v="2015-04-03T15:02:33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1755"/>
    <d v="2015-10-05T13:56:01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756"/>
    <d v="2016-08-28T23:01:09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757"/>
    <d v="2017-01-28T14:29:00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758"/>
    <d v="2016-07-14T17:56:32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759"/>
    <d v="2015-03-25T13:53:49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760"/>
    <d v="2016-02-25T11:08:33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761"/>
    <d v="2015-09-12T08:37:40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762"/>
    <d v="2016-03-11T18:34:0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763"/>
    <d v="2016-10-23T15:50:40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764"/>
    <d v="2014-08-03T06:39:39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765"/>
    <d v="2014-08-13T18:31:52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6"/>
    <d v="2014-08-25T15:38:08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767"/>
    <d v="2014-08-03T10:48:04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768"/>
    <d v="2014-09-27T08:27:2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769"/>
    <d v="2015-01-13T14:39:19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1770"/>
    <d v="2014-10-14T13:43:14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771"/>
    <d v="2014-10-23T18:30:40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772"/>
    <d v="2014-07-06T12:13:5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773"/>
    <d v="2015-01-19T13:14:58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774"/>
    <d v="2014-11-29T09:59:00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775"/>
    <d v="2014-10-24T18:26:00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1776"/>
    <d v="2014-10-29T17:57:51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777"/>
    <d v="2015-02-20T03:34:13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778"/>
    <d v="2015-03-27T14:43:15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779"/>
    <d v="2016-09-02T11:36:20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780"/>
    <d v="2016-07-02T09:25:10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781"/>
    <d v="2016-09-15T09:49:0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782"/>
    <d v="2016-02-21T08:48:09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783"/>
    <d v="2015-05-21T17:47:58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784"/>
    <d v="2015-01-30T22:25:00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785"/>
    <d v="2014-10-15T19:00:00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786"/>
    <d v="2014-12-15T08:12:57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787"/>
    <d v="2015-04-04T09:43:57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788"/>
    <d v="2014-10-31T17:45:42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789"/>
    <d v="2015-01-12T01:00:03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790"/>
    <d v="2015-02-05T11:11:1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791"/>
    <d v="2015-01-29T12:46:05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792"/>
    <d v="2015-08-10T01:59:00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793"/>
    <d v="2014-11-27T17:24:00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794"/>
    <d v="2015-02-11T08:13:42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795"/>
    <d v="2016-10-14T11:00:00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796"/>
    <d v="2016-07-24T05:32:46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797"/>
    <d v="2016-12-15T08:39:49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798"/>
    <d v="2016-02-04T02:50:33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799"/>
    <d v="2014-11-11T16:13:28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800"/>
    <d v="2016-10-10T09:32:50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801"/>
    <d v="2015-12-15T07:10:00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802"/>
    <d v="2015-06-27T16:59:00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803"/>
    <d v="2015-02-13T20:43:02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804"/>
    <d v="2015-11-14T12:16:44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805"/>
    <d v="2015-10-02T13:00:00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806"/>
    <d v="2014-09-30T10:19:09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807"/>
    <d v="2014-09-27T20:38:33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808"/>
    <d v="2017-02-11T11:20:30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809"/>
    <d v="2015-03-01T16:47:19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1810"/>
    <d v="2014-08-21T16:50:26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811"/>
    <d v="2014-10-23T23:00:00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812"/>
    <d v="2016-07-03T02:38:56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3"/>
    <d v="2014-08-08T16:20:12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814"/>
    <d v="2015-02-28T02:32:16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5"/>
    <d v="2015-07-01T16:45:37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816"/>
    <d v="2016-07-25T14:00:00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817"/>
    <d v="2017-01-30T01:59:00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8"/>
    <d v="2015-04-02T23:37:3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819"/>
    <d v="2014-07-30T13:03:16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820"/>
    <d v="2015-03-31T20:01:30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821"/>
    <d v="2012-03-03T02:39:27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1822"/>
    <d v="2014-01-31T14:01: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823"/>
    <d v="2012-10-24T11:26:1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824"/>
    <d v="2014-01-07T21:08:00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825"/>
    <d v="2013-07-11T15:01:43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826"/>
    <d v="2014-02-17T17:10:17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827"/>
    <d v="2011-03-03T02:49:2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828"/>
    <d v="2014-05-09T17:00:00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829"/>
    <d v="2011-01-21T17:00:00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1830"/>
    <d v="2014-02-24T11:25:07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831"/>
    <d v="2012-05-12T18:54:2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1832"/>
    <d v="2011-03-04T07:57:07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1833"/>
    <d v="2013-03-02T02:59:00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834"/>
    <d v="2015-01-24T18:08:15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835"/>
    <d v="2016-03-31T10:51:11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836"/>
    <d v="2013-02-17T14:25:29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837"/>
    <d v="2012-03-17T19:08:55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838"/>
    <d v="2011-09-30T22:00:00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839"/>
    <d v="2016-10-01T12:19:42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840"/>
    <d v="2013-05-06T23:59:00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841"/>
    <d v="2014-05-19T23:59:00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842"/>
    <d v="2015-03-02T00:59:00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843"/>
    <d v="2011-02-20T18:52:34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844"/>
    <d v="2011-06-10T22:00:00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845"/>
    <d v="2016-06-16T23:55: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846"/>
    <d v="2012-12-15T10:36:17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847"/>
    <d v="2015-04-21T00:40:32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1848"/>
    <d v="2011-07-31T01:59:00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849"/>
    <d v="2012-10-17T15:17:39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850"/>
    <d v="2014-07-10T18:01:40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851"/>
    <d v="2014-07-27T20:00:00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852"/>
    <d v="2015-04-24T19:00:00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853"/>
    <d v="2012-11-13T21:26:57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854"/>
    <d v="2013-05-23T19:30:37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855"/>
    <d v="2014-01-06T07:55:40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856"/>
    <d v="2014-07-18T15:31:12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857"/>
    <d v="2014-09-12T13:26:53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858"/>
    <d v="2011-12-16T00:48:41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859"/>
    <d v="2011-09-22T13:28:49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860"/>
    <d v="2014-02-06T12:01:24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1"/>
    <d v="2015-01-26T02:12:21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862"/>
    <d v="2017-03-08T02:30:00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863"/>
    <d v="2014-06-12T14:08:05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864"/>
    <d v="2014-05-04T12:11:40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1865"/>
    <d v="2016-11-06T04:49:07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1866"/>
    <d v="2017-02-28T23:00:00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867"/>
    <d v="2016-11-05T17:11:52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1868"/>
    <d v="2015-12-15T02:59:00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9"/>
    <d v="2017-01-03T19:04:09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870"/>
    <d v="2016-01-30T23:17:00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871"/>
    <d v="2014-11-20T14:48:21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872"/>
    <d v="2015-06-29T22:06:42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1873"/>
    <d v="2015-07-08T11:45:00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1874"/>
    <d v="2016-06-28T18:15:33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875"/>
    <d v="2016-08-06T16:35:08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6"/>
    <d v="2014-06-16T01:50:05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7"/>
    <d v="2015-02-28T19:42:05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8"/>
    <d v="2014-06-12T19:12:35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1879"/>
    <d v="2016-03-14T09:35:29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880"/>
    <d v="2016-03-30T07:36:20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881"/>
    <d v="2015-03-09T21:39:4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882"/>
    <d v="2012-07-10T18:48:00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883"/>
    <d v="2012-04-08T16:45:0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884"/>
    <d v="2012-11-27T07:00:00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1885"/>
    <d v="2012-08-10T17:00:00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886"/>
    <d v="2014-11-12T17:45:38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887"/>
    <d v="2015-12-03T16:30:00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888"/>
    <d v="2010-05-31T23:59:00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1889"/>
    <d v="2013-03-11T13:02:26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890"/>
    <d v="2012-12-15T13:52:08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891"/>
    <d v="2010-07-22T01:00:00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892"/>
    <d v="2011-06-07T10:18:01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893"/>
    <d v="2011-04-15T22:59:00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894"/>
    <d v="2012-02-12T16:43:03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895"/>
    <d v="2015-10-20T12:55:2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896"/>
    <d v="2012-04-12T12:02:45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897"/>
    <d v="2014-03-04T16:00:00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898"/>
    <d v="2016-02-01T13:00:00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899"/>
    <d v="2015-03-25T16:36:06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900"/>
    <d v="2012-10-06T04:59:00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901"/>
    <d v="2015-05-22T08:00:00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902"/>
    <d v="2015-03-04T13:57:27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903"/>
    <d v="2017-01-27T13:29:51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1904"/>
    <d v="2016-01-02T11:27:0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1905"/>
    <d v="2014-09-07T17:13:14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906"/>
    <d v="2016-06-23T11:06:23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907"/>
    <d v="2014-05-23T09:05:25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908"/>
    <d v="2016-12-29T17:01:40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909"/>
    <d v="2014-10-23T05:17:59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910"/>
    <d v="2015-10-31T17:45:00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911"/>
    <d v="2014-08-08T19:48:54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912"/>
    <d v="2015-06-04T00:26:00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913"/>
    <d v="2014-10-08T07:16:18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914"/>
    <d v="2014-10-31T22:59:00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1915"/>
    <d v="2014-09-01T20:10:2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916"/>
    <d v="2016-11-07T13:12:55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917"/>
    <d v="2017-02-10T01:28:53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1918"/>
    <d v="2014-08-12T13:57:31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919"/>
    <d v="2015-05-19T16:00:49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920"/>
    <d v="2015-10-21T18:00:00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921"/>
    <d v="2012-07-14T00:19:03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922"/>
    <d v="2013-12-12T01:08:27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923"/>
    <d v="2011-09-26T23:59:00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924"/>
    <d v="2014-01-15T14:33:00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925"/>
    <d v="2013-10-10T19:00:00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926"/>
    <d v="2010-11-01T19:26:00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927"/>
    <d v="2012-03-07T23:59:00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928"/>
    <d v="2013-05-07T10:33:14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929"/>
    <d v="2011-07-04T19:31:06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930"/>
    <d v="2013-07-07T08:24:42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931"/>
    <d v="2012-05-21T22:30:00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932"/>
    <d v="2012-01-24T14:26:13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933"/>
    <d v="2014-09-26T22:08:27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934"/>
    <d v="2011-12-25T00:00:00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935"/>
    <d v="2014-06-20T23:59:00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936"/>
    <d v="2011-12-06T00:59:00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937"/>
    <d v="2012-06-14T22:59:00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938"/>
    <d v="2013-07-02T00:00:00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939"/>
    <d v="2013-03-10T17:38:28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940"/>
    <d v="2011-06-14T22:59:00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941"/>
    <d v="2014-05-15T01:58:5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942"/>
    <d v="2011-07-04T14:52:20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943"/>
    <d v="2016-08-11T01:28:36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944"/>
    <d v="2014-05-01T09:01:30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945"/>
    <d v="2015-07-12T01:02:3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946"/>
    <d v="2014-04-19T21:36:01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1947"/>
    <d v="2009-11-23T00:59:00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948"/>
    <d v="2016-06-06T12:02:00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949"/>
    <d v="2014-07-10T05:09:11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950"/>
    <d v="2011-04-21T23:21:13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951"/>
    <d v="2016-11-07T06:05:37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952"/>
    <d v="2013-10-16T09:33:3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953"/>
    <d v="2012-03-01T22:00:00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954"/>
    <d v="2016-03-12T00:00:00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955"/>
    <d v="2012-05-23T14:00:00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956"/>
    <d v="2015-04-18T16:10:05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957"/>
    <d v="2012-10-26T21:21:53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958"/>
    <d v="2013-03-23T17:42:41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959"/>
    <d v="2014-09-30T19:00:00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960"/>
    <d v="2014-12-21T03:42:21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961"/>
    <d v="2012-10-05T22:59:00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962"/>
    <d v="2014-05-13T13:43:56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963"/>
    <d v="2014-09-16T05:18:54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964"/>
    <d v="2016-04-22T01:32:52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965"/>
    <d v="2012-01-11T20:00:00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966"/>
    <d v="2014-08-14T07:58:18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967"/>
    <d v="2014-05-01T10:55:29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968"/>
    <d v="2016-12-03T10:05:15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969"/>
    <d v="2016-08-05T14:01:08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970"/>
    <d v="2013-04-19T22:38:21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971"/>
    <d v="2013-11-14T23:00:00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972"/>
    <d v="2012-11-17T20:17:24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973"/>
    <d v="2016-08-06T02:00:00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974"/>
    <d v="2013-08-19T03:01:09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975"/>
    <d v="2013-03-10T13:07:31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976"/>
    <d v="2013-07-13T16:35:25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977"/>
    <d v="2015-12-19T02:59:00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978"/>
    <d v="2012-06-12T02:00:00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979"/>
    <d v="2015-11-18T23:59:00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980"/>
    <d v="2016-04-03T07:01: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981"/>
    <d v="2014-07-09T12:24:25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2"/>
    <d v="2016-12-04T10:04:47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983"/>
    <d v="2016-09-02T02:00:00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984"/>
    <d v="2014-11-30T14:58:01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1985"/>
    <d v="2016-08-02T18:00:00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986"/>
    <d v="2016-03-14T04:24:43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987"/>
    <d v="2015-03-01T10:21:1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1988"/>
    <d v="2015-08-20T13:19:02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1989"/>
    <d v="2016-12-11T11:20:08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990"/>
    <d v="2016-02-12T23:42:12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1991"/>
    <d v="2015-07-03T16:26:26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992"/>
    <d v="2015-02-17T22:26:31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3"/>
    <d v="2015-12-21T09:07:17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4"/>
    <d v="2016-12-06T20:09:02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1995"/>
    <d v="2015-07-16T16:38:56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6"/>
    <d v="2014-07-10T14:40:11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7"/>
    <d v="2014-08-26T17:20:12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998"/>
    <d v="2014-07-31T21:50:38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999"/>
    <d v="2014-11-13T07:35:08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2000"/>
    <d v="2016-01-06T17:50:13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2001"/>
    <d v="2015-06-12T15:00:00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2002"/>
    <d v="2017-01-23T12:05:43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003"/>
    <d v="2010-07-02T18:00:00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2004"/>
    <d v="2014-07-10T09:31:03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2005"/>
    <d v="2013-10-15T22:59:00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2006"/>
    <d v="2014-12-03T08:00:45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2007"/>
    <d v="2010-08-23T23:00:00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2008"/>
    <d v="2011-09-19T09:30:22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2009"/>
    <d v="2016-11-23T03:45:43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2010"/>
    <d v="2016-08-18T18:54:51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2011"/>
    <d v="2016-01-11T18:00:00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2012"/>
    <d v="2015-02-05T14:44:01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2013"/>
    <d v="2016-07-08T18:03:34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2014"/>
    <d v="2013-03-24T23:08:59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2015"/>
    <d v="2011-09-09T16:02:43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2016"/>
    <d v="2013-03-09T16:08:19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2017"/>
    <d v="2012-03-23T23:00:00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2018"/>
    <d v="2015-08-13T03:46:49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2019"/>
    <d v="2016-09-22T12:00:2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2020"/>
    <d v="2014-05-14T18:04:00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2021"/>
    <d v="2014-09-23T20:41:37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2022"/>
    <d v="2016-06-11T08:39:32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2023"/>
    <d v="2015-06-11T05:05:53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2024"/>
    <d v="2012-08-12T22:00:00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2025"/>
    <d v="2015-06-10T23:25:46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2026"/>
    <d v="2014-04-20T22:59:00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2027"/>
    <d v="2015-03-30T13:31:59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2028"/>
    <d v="2010-03-15T16:55:00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2029"/>
    <d v="2014-08-26T19:31:2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2030"/>
    <d v="2012-11-29T18:54:56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2031"/>
    <d v="2015-01-08T20:00:00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2032"/>
    <d v="2016-12-15T00:00:00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2033"/>
    <d v="2014-04-25T20:58:38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2034"/>
    <d v="2015-05-07T01:58:00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2035"/>
    <d v="2015-12-18T20:00:00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2036"/>
    <d v="2014-05-09T15:45:19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2037"/>
    <d v="2013-12-30T01:02:33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2038"/>
    <d v="2013-07-01T13:00:00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2039"/>
    <d v="2016-11-30T23:59:00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2040"/>
    <d v="2013-11-15T18:15:03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2041"/>
    <d v="2016-11-10T08:37:07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2042"/>
    <d v="2016-01-22T11:59:3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2043"/>
    <d v="2016-12-10T23:59:00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2044"/>
    <d v="2015-06-13T11:25:1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2045"/>
    <d v="2012-07-08T21:07:2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2046"/>
    <d v="2013-05-22T23:07:24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2047"/>
    <d v="2015-04-16T19:00:00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2048"/>
    <d v="2013-05-23T10:38:11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2049"/>
    <d v="2013-12-02T17:59:00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2050"/>
    <d v="2015-05-30T20:42:58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2051"/>
    <d v="2013-12-25T19:32:17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2052"/>
    <d v="2016-02-19T21:00:53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2053"/>
    <d v="2015-11-25T10:49:11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2054"/>
    <d v="2014-05-02T07:30:10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2055"/>
    <d v="2014-12-02T23:00:00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2056"/>
    <d v="2013-04-17T13:15:4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2057"/>
    <d v="2016-02-26T06:52:1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2058"/>
    <d v="2015-03-02T15:00:00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2059"/>
    <d v="2016-01-31T16:59:00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2060"/>
    <d v="2014-07-23T10:25:50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2061"/>
    <d v="2016-12-31T13:20:54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2062"/>
    <d v="2016-03-24T03:11:38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2063"/>
    <d v="2016-05-15T12:35:01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2064"/>
    <d v="2013-05-31T07:00:00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2065"/>
    <d v="2013-12-25T03:00:29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2066"/>
    <d v="2014-08-23T13:31:23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2067"/>
    <d v="2015-05-24T15:29:3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2068"/>
    <d v="2016-10-20T15:11:55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2069"/>
    <d v="2016-01-02T18:19:5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2070"/>
    <d v="2016-06-28T10:45:23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2071"/>
    <d v="2016-10-02T01:41:24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2072"/>
    <d v="2016-05-07T08:57:12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2073"/>
    <d v="2015-05-08T11:01:58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2074"/>
    <d v="2016-05-06T14:49:42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2075"/>
    <d v="2013-07-25T11:21:28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2076"/>
    <d v="2014-07-23T16:08:09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2077"/>
    <d v="2015-06-05T16:00:00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2078"/>
    <d v="2016-12-18T13:30:57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2079"/>
    <d v="2015-06-25T14:00:00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2080"/>
    <d v="2015-11-11T18:58:20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2081"/>
    <d v="2012-05-15T23:59:00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2082"/>
    <d v="2011-11-23T22:53:16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2083"/>
    <d v="2012-06-04T12:19:55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2084"/>
    <d v="2014-05-04T01:59:00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2085"/>
    <d v="2012-07-15T15:03:07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2086"/>
    <d v="2011-12-13T23:59:00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2087"/>
    <d v="2011-09-07T23:54:18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2088"/>
    <d v="2010-09-10T22:59:00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2089"/>
    <d v="2013-08-01T20:49:5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2090"/>
    <d v="2013-02-24T04:09:1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2091"/>
    <d v="2011-03-01T15:00:00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2092"/>
    <d v="2011-10-07T11:58:52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2093"/>
    <d v="2012-12-22T16:30:32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2094"/>
    <d v="2012-03-04T22:00:00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2095"/>
    <d v="2011-10-02T12:36:13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2096"/>
    <d v="2012-10-25T22:59:00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2097"/>
    <d v="2011-12-01T10:02:15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2098"/>
    <d v="2012-03-07T21:43:55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2099"/>
    <d v="2015-07-01T22:40:00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2100"/>
    <d v="2012-06-29T22:59:00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2101"/>
    <d v="2012-02-12T22:35:14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2102"/>
    <d v="2011-05-05T15:50:48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2103"/>
    <d v="2012-11-09T14:07:07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2104"/>
    <d v="2013-05-30T19:00:00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2105"/>
    <d v="2014-11-20T23:00:00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2106"/>
    <d v="2013-01-26T00:09:34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2107"/>
    <d v="2014-11-12T13:03:13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2108"/>
    <d v="2012-09-09T22:55:00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2109"/>
    <d v="2015-07-05T12:00:17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2110"/>
    <d v="2014-05-27T23:59:00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2111"/>
    <d v="2011-08-14T20:00:00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2112"/>
    <d v="2013-04-15T17:16:33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2113"/>
    <d v="2014-09-23T15:46:16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2114"/>
    <d v="2010-12-08T23:59:00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2115"/>
    <d v="2011-02-19T20:56:41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2116"/>
    <d v="2012-10-02T13:40:03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2117"/>
    <d v="2015-10-26T23:59:00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2118"/>
    <d v="2011-07-24T15:08:56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2119"/>
    <d v="2012-08-15T22:07:2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2120"/>
    <d v="2014-01-01T18:08:56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2121"/>
    <d v="2017-01-11T12:49:08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2122"/>
    <d v="2017-01-07T02:12:49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2123"/>
    <d v="2010-03-15T01:59:0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2124"/>
    <d v="2010-11-30T00:00:00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2125"/>
    <d v="2015-08-04T19:33:53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2126"/>
    <d v="2014-12-08T18:21:27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2127"/>
    <d v="2015-03-12T06:07:43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2128"/>
    <d v="2014-09-21T13:32:4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2129"/>
    <d v="2016-03-09T19:35:00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2130"/>
    <d v="2014-08-15T21:04:23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2131"/>
    <d v="2015-07-11T23:58:11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2132"/>
    <d v="2014-02-03T06:41:3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2133"/>
    <d v="2011-04-24T01:59:00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2134"/>
    <d v="2013-04-27T16:16:31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2135"/>
    <d v="2012-10-04T18:07:13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2136"/>
    <d v="2013-10-19T07:13:06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2137"/>
    <d v="2014-12-05T13:30:2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2138"/>
    <d v="2013-11-08T20:18:59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2139"/>
    <d v="2016-11-03T13:00:08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2140"/>
    <d v="2013-01-11T15:00:24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1"/>
    <d v="2014-11-14T01:39:19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2142"/>
    <d v="2015-12-30T11:50:10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2143"/>
    <d v="2010-07-21T14:00:00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2144"/>
    <d v="2013-09-14T08:07:20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2145"/>
    <d v="2013-11-27T01:41:5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2146"/>
    <d v="2016-02-11T11:18:30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2147"/>
    <d v="2014-11-16T03:05:48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2148"/>
    <d v="2015-04-02T11:36:2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9"/>
    <d v="2010-07-30T19:00:0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2150"/>
    <d v="2016-07-13T01:49:59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2151"/>
    <d v="2016-06-29T15:20:14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2152"/>
    <d v="2014-03-15T13:58:2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2153"/>
    <d v="2015-01-10T02:59:00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2154"/>
    <d v="2014-01-28T10:10:27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2155"/>
    <d v="2016-03-31T11:56:25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2156"/>
    <d v="2013-09-16T15:30:06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2157"/>
    <d v="2016-12-23T02:59:00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2158"/>
    <d v="2013-02-04T15:29:34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2159"/>
    <d v="2011-07-16T12:32:54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2160"/>
    <d v="2012-05-19T12:05:05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2161"/>
    <d v="2015-09-23T15:27:39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2162"/>
    <d v="2014-07-24T13:23:11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2163"/>
    <d v="2015-06-07T22:50:00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2164"/>
    <d v="2016-06-24T22:59:00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2165"/>
    <d v="2016-04-08T10:00:35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2166"/>
    <d v="2014-12-05T16:06:58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2167"/>
    <d v="2012-09-14T20:35:37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2168"/>
    <d v="2017-02-10T00:00:00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2169"/>
    <d v="2017-03-02T11:49:1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2170"/>
    <d v="2015-08-22T13:00:22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2171"/>
    <d v="2015-06-22T00:00:00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2172"/>
    <d v="2015-04-18T08:55:2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2173"/>
    <d v="2013-09-09T22:59:00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2174"/>
    <d v="2016-05-05T08:01:47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2175"/>
    <d v="2016-07-20T19:13:06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2176"/>
    <d v="2015-05-02T10:11:49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2177"/>
    <d v="2016-06-06T01:01:07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2178"/>
    <d v="2017-01-18T10:16:37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2179"/>
    <d v="2015-04-10T23:06:32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2180"/>
    <d v="2015-11-13T12:04:28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2181"/>
    <d v="2017-02-20T19:07:33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2182"/>
    <d v="2014-10-02T16:37:05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2183"/>
    <d v="2017-02-09T00:00:00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2184"/>
    <d v="2016-01-25T11:00:00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2185"/>
    <d v="2013-03-26T03:23:59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2186"/>
    <d v="2016-09-06T21:00:00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2187"/>
    <d v="2015-04-02T22:59:00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2188"/>
    <d v="2016-10-25T12:00:00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2189"/>
    <d v="2016-04-21T17:00:00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2190"/>
    <d v="2016-03-23T01:59:00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2191"/>
    <d v="2017-02-14T15:00:27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2192"/>
    <d v="2016-12-15T18:00:00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2193"/>
    <d v="2016-11-20T23:59:00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2194"/>
    <d v="2016-03-26T12:11:30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2195"/>
    <d v="2015-08-11T13:31:40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2196"/>
    <d v="2016-12-02T02:00:00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2197"/>
    <d v="2015-02-28T09:00:59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2198"/>
    <d v="2015-11-14T08:20:00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2199"/>
    <d v="2015-10-15T04:59:58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2200"/>
    <d v="2015-07-05T22:00:00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2201"/>
    <d v="2013-01-16T15:19:2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2202"/>
    <d v="2012-11-01T15:22:4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2203"/>
    <d v="2015-09-24T15:38:02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2204"/>
    <d v="2013-03-09T02:28:39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2205"/>
    <d v="2012-06-01T14:43:09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2206"/>
    <d v="2012-04-16T01:10:24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2207"/>
    <d v="2013-11-16T00:39:33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2208"/>
    <d v="2012-04-06T23:00:00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2209"/>
    <d v="2014-04-14T18:00:00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2210"/>
    <d v="2012-04-14T12:36:00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2211"/>
    <d v="2014-04-10T01:59:00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2212"/>
    <d v="2013-11-03T20:00:00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213"/>
    <d v="2015-05-15T14:49:39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2214"/>
    <d v="2014-02-06T14:00:48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2215"/>
    <d v="2012-03-13T01:59:00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2216"/>
    <d v="2015-07-23T13:02:25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2217"/>
    <d v="2015-11-02T03:00:00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2218"/>
    <d v="2012-08-28T19:00:00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2219"/>
    <d v="2015-08-19T12:15:12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2220"/>
    <d v="2013-07-26T20:27:16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2221"/>
    <d v="2016-04-22T19:00:00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2222"/>
    <d v="2012-01-28T13:54:07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2223"/>
    <d v="2015-06-27T10:22:48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2224"/>
    <d v="2016-10-29T14:00:00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2225"/>
    <d v="2014-09-21T14:00:15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2226"/>
    <d v="2016-02-11T23:59:00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2227"/>
    <d v="2013-11-13T15:22:35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2228"/>
    <d v="2015-08-16T01:40:36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2229"/>
    <d v="2013-09-02T23:00:00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2230"/>
    <d v="2014-04-25T16:08:4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2231"/>
    <d v="2013-06-25T00:00:00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2232"/>
    <d v="2014-07-18T22:00:00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2233"/>
    <d v="2015-12-13T19:00:00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234"/>
    <d v="2017-01-05T14:47:27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2235"/>
    <d v="2015-03-28T18:31:51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2236"/>
    <d v="2016-02-01T09:48:43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2237"/>
    <d v="2014-11-12T02:59:00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2238"/>
    <d v="2017-03-10T09:55:16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2239"/>
    <d v="2013-11-30T23:02:00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2240"/>
    <d v="2016-04-22T14:49:04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2241"/>
    <d v="2017-03-02T14:51:40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2242"/>
    <d v="2013-11-26T22:02:00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2243"/>
    <d v="2017-03-12T22:00:0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2244"/>
    <d v="2016-10-16T15:30:00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2245"/>
    <d v="2014-02-21T13:00:00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2246"/>
    <d v="2015-09-04T14:00:10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2247"/>
    <d v="2015-07-29T10:59:2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2248"/>
    <d v="2016-12-14T16:01:18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2249"/>
    <d v="2013-04-02T10:52:45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2250"/>
    <d v="2016-12-02T20:07:53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2251"/>
    <d v="2014-08-16T03:17:57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2252"/>
    <d v="2016-08-06T02:52:18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2253"/>
    <d v="2015-11-18T11:09:07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2254"/>
    <d v="2017-01-24T10:32:4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2255"/>
    <d v="2016-05-07T17:50:51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2256"/>
    <d v="2016-11-22T05:50:46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2257"/>
    <d v="2016-06-19T18:00:00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2258"/>
    <d v="2015-06-11T13:01:27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2259"/>
    <d v="2016-12-08T14:18:56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2260"/>
    <d v="2014-03-26T18:24:10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2261"/>
    <d v="2017-02-14T12:23:40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2262"/>
    <d v="2014-11-17T19:00:00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2263"/>
    <d v="2015-01-31T14:58:33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2264"/>
    <d v="2016-05-22T22:00:00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2265"/>
    <d v="2016-11-22T15:28:27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2266"/>
    <d v="2016-04-26T21:00:00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2267"/>
    <d v="2014-12-20T20:00:00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2268"/>
    <d v="2017-03-11T20:58:35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2269"/>
    <d v="2017-03-07T00:00:00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2270"/>
    <d v="2017-01-10T16:59:00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2271"/>
    <d v="2016-12-09T19:00:04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2272"/>
    <d v="2015-12-07T11:47:16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2273"/>
    <d v="2017-03-12T07:10:42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2274"/>
    <d v="2014-02-23T07:00:57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2275"/>
    <d v="2014-12-22T09:47:59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2276"/>
    <d v="2014-01-05T10:38:09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2277"/>
    <d v="2012-02-27T11:17:03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2278"/>
    <d v="2016-01-03T17:59:00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2279"/>
    <d v="2015-02-03T23:00:00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2280"/>
    <d v="2015-09-17T09:59:51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281"/>
    <d v="2011-07-25T01:50:00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2282"/>
    <d v="2016-01-13T23:11:26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2283"/>
    <d v="2012-05-08T21:00:04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2284"/>
    <d v="2011-03-11T23:00:00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2285"/>
    <d v="2012-06-28T23:27:23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2286"/>
    <d v="2013-09-05T22:59:00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2287"/>
    <d v="2014-06-23T11:01:00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2288"/>
    <d v="2012-06-26T13:00:00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2289"/>
    <d v="2013-12-06T18:22:00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2290"/>
    <d v="2009-12-01T12:00:00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2291"/>
    <d v="2012-04-22T23:00:00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2292"/>
    <d v="2012-04-18T11:44:36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2293"/>
    <d v="2012-09-24T22:59:00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2294"/>
    <d v="2013-01-20T12:21:20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2295"/>
    <d v="2013-01-26T17:54:16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2296"/>
    <d v="2012-02-23T12:33:4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2297"/>
    <d v="2012-03-13T22:59:00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2298"/>
    <d v="2014-03-26T14:10:33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2299"/>
    <d v="2011-02-05T19:46:49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2300"/>
    <d v="2012-06-28T12:26:56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2301"/>
    <d v="2013-06-20T22:31:36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2302"/>
    <d v="2013-12-31T02:00:00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2303"/>
    <d v="2011-12-12T22:39:56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2304"/>
    <d v="2010-12-31T23:59:00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2305"/>
    <d v="2014-08-08T13:00:00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2306"/>
    <d v="2012-03-09T23:02:09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2307"/>
    <d v="2012-05-05T14:15:28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2308"/>
    <d v="2014-08-28T20:00:00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2309"/>
    <d v="2013-03-09T18:42:17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2310"/>
    <d v="2013-03-21T13:03:35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2311"/>
    <d v="2014-05-06T19:06:29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2312"/>
    <d v="2014-04-18T18:00:00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2313"/>
    <d v="2012-05-03T18:00:26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2314"/>
    <d v="2012-06-07T08:14:1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2315"/>
    <d v="2012-05-05T12:25:43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2316"/>
    <d v="2009-12-09T13:24:00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2317"/>
    <d v="2010-02-15T00:00:00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2318"/>
    <d v="2009-09-25T22:59:00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2319"/>
    <d v="2013-12-14T20:58:05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2320"/>
    <d v="2014-04-02T13:36:40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2321"/>
    <d v="2017-04-04T00:15:0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2322"/>
    <d v="2017-04-09T15:29:2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2323"/>
    <d v="2017-03-20T13:07:27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2324"/>
    <d v="2017-03-26T15:14:45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2325"/>
    <d v="2017-03-29T18:32:11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2326"/>
    <d v="2017-04-30T12:00:00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2327"/>
    <d v="2014-08-26T17:00:40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2328"/>
    <d v="2015-06-14T13:45:37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2329"/>
    <d v="2014-07-17T09:59:06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2330"/>
    <d v="2015-12-24T19:00:00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2331"/>
    <d v="2014-08-17T19:08:10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2332"/>
    <d v="2015-02-06T10:04:3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2333"/>
    <d v="2014-05-29T12:50:00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2334"/>
    <d v="2014-11-05T12:34:00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2335"/>
    <d v="2014-06-11T08:44:03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2336"/>
    <d v="2014-03-08T17:11:3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2337"/>
    <d v="2014-06-26T10:22:2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2338"/>
    <d v="2014-06-29T16:31:24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2339"/>
    <d v="2016-12-19T02:59:00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2340"/>
    <d v="2016-10-30T10:25:38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41"/>
    <d v="2015-07-12T14:31:44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2"/>
    <d v="2014-10-06T00:00:0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343"/>
    <d v="2016-01-08T14:47:00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2344"/>
    <d v="2016-06-24T12:27:49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5"/>
    <d v="2015-03-31T18:39:0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2346"/>
    <d v="2016-10-17T14:10:31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347"/>
    <d v="2016-08-25T09:34:36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2348"/>
    <d v="2016-02-20T17:22:18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9"/>
    <d v="2015-08-11T13:37:08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50"/>
    <d v="2017-01-03T15:12:5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2351"/>
    <d v="2015-04-29T21:25:39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2"/>
    <d v="2015-06-06T10:12:32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3"/>
    <d v="2015-04-21T11:13:42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2354"/>
    <d v="2015-01-10T12:21:00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2355"/>
    <d v="2015-05-02T17:02:16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6"/>
    <d v="2015-06-05T13:48:24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7"/>
    <d v="2015-10-17T09:52:58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8"/>
    <d v="2015-01-30T19:39:0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2359"/>
    <d v="2015-08-03T10:35:24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2360"/>
    <d v="2016-02-07T11:58:00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61"/>
    <d v="2016-04-30T17:00:0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2362"/>
    <d v="2014-12-11T11:31:10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3"/>
    <d v="2015-12-28T19:16:4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4"/>
    <d v="2015-10-26T17:25:56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5"/>
    <d v="2016-01-17T18:00:0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2366"/>
    <d v="2015-10-21T07:45:33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2367"/>
    <d v="2016-04-25T17:16:56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2368"/>
    <d v="2015-04-14T11:19: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9"/>
    <d v="2016-02-10T14:30:11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2370"/>
    <d v="2014-12-17T23:32:2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71"/>
    <d v="2015-06-25T13:39:56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2372"/>
    <d v="2015-04-23T20:39:31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2373"/>
    <d v="2015-08-29T10:53:44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2374"/>
    <d v="2015-02-12T15:14:20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5"/>
    <d v="2016-09-09T15:03:57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2376"/>
    <d v="2015-12-10T17:12:4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7"/>
    <d v="2016-11-25T16:53:03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8"/>
    <d v="2015-08-25T19:18:5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9"/>
    <d v="2015-10-04T19:23:36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2380"/>
    <d v="2015-10-01T14:02:22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2381"/>
    <d v="2015-04-10T17:27:28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2382"/>
    <d v="2015-08-03T23:30:03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2383"/>
    <d v="2015-02-21T20:21:47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384"/>
    <d v="2014-11-13T21:37:23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2385"/>
    <d v="2015-08-05T11:50:32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6"/>
    <d v="2015-01-10T15:07:04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2387"/>
    <d v="2016-07-22T10:02:20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2388"/>
    <d v="2015-01-15T14:29:00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2389"/>
    <d v="2015-07-25T16:59:00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90"/>
    <d v="2015-01-04T01:17:44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2391"/>
    <d v="2015-03-31T13:04:04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2"/>
    <d v="2015-10-28T21:53:43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2393"/>
    <d v="2015-08-08T10:33:37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2394"/>
    <d v="2015-02-26T03:41:33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5"/>
    <d v="2017-01-10T03:57:0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2396"/>
    <d v="2015-10-15T15:22:38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7"/>
    <d v="2015-01-02T16:14:16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8"/>
    <d v="2015-07-02T16:59:44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9"/>
    <d v="2014-12-18T15:28:26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400"/>
    <d v="2016-04-14T01:26:04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2401"/>
    <d v="2016-03-05T14:44:5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2402"/>
    <d v="2015-05-13T11:18:51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2403"/>
    <d v="2016-03-30T15:10:58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4"/>
    <d v="2016-01-02T19:56:47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2405"/>
    <d v="2016-09-03T09:02:55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2406"/>
    <d v="2015-01-18T21:39:50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2407"/>
    <d v="2015-04-11T01:00:00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408"/>
    <d v="2014-11-05T23:22:37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2409"/>
    <d v="2015-08-18T16:01:15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10"/>
    <d v="2015-09-07T04:47:55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2411"/>
    <d v="2015-08-25T12:34:42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2"/>
    <d v="2016-11-26T13:41:13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2413"/>
    <d v="2014-05-31T18:30:00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2414"/>
    <d v="2015-08-21T22:59:00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2415"/>
    <d v="2016-07-15T15:42:26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2416"/>
    <d v="2015-03-14T10:00:00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7"/>
    <d v="2014-08-10T16:13:07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2418"/>
    <d v="2015-03-24T14:34:04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9"/>
    <d v="2015-02-18T12:43:09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2420"/>
    <d v="2014-11-09T20:41:3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2421"/>
    <d v="2015-02-21T11:29:56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2422"/>
    <d v="2015-03-11T11:23:56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2423"/>
    <d v="2014-12-31T11:54:50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2424"/>
    <d v="2014-10-27T16:25:08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2425"/>
    <d v="2016-05-27T17:04:00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6"/>
    <d v="2015-08-07T23:04:52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2427"/>
    <d v="2016-03-23T01:38:5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2428"/>
    <d v="2015-03-12T12:49:11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2429"/>
    <d v="2017-02-05T11:44:00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2430"/>
    <d v="2016-02-11T22:08:24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2431"/>
    <d v="2016-06-27T21:23:3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2432"/>
    <d v="2015-03-08T00:14:57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3"/>
    <d v="2016-02-27T16:35:43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2434"/>
    <d v="2015-08-03T23:27:54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2435"/>
    <d v="2015-10-05T01:39:46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2436"/>
    <d v="2016-01-29T09:46:10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7"/>
    <d v="2015-03-17T13:00:0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2438"/>
    <d v="2015-12-07T17:57:42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9"/>
    <d v="2015-10-18T14:38:49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2440"/>
    <d v="2016-02-13T16:35:13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2441"/>
    <d v="2015-07-22T23:59:00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2442"/>
    <d v="2015-03-19T10:00:28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2443"/>
    <d v="2014-08-15T10:00:22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2444"/>
    <d v="2016-05-25T13:06:3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2445"/>
    <d v="2015-09-25T23:33:41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2446"/>
    <d v="2016-11-26T10:27:51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2447"/>
    <d v="2016-11-11T23:00:00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2448"/>
    <d v="2016-08-31T00:36:00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2449"/>
    <d v="2014-11-29T23:25:15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2450"/>
    <d v="2014-10-27T22:11:00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2451"/>
    <d v="2017-03-05T16:48:10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2452"/>
    <d v="2015-12-29T18:00:00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2453"/>
    <d v="2017-02-02T11:36:4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2454"/>
    <d v="2017-03-10T23:50:08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2455"/>
    <d v="2016-04-20T13:45:50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2456"/>
    <d v="2017-02-25T18:03:59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2457"/>
    <d v="2016-03-24T08:27:36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2458"/>
    <d v="2016-06-09T14:00:00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2459"/>
    <d v="2016-03-23T09:18:0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2460"/>
    <d v="2017-01-02T23:17:00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2461"/>
    <d v="2011-09-30T22:00:00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2462"/>
    <d v="2012-07-18T23:28:16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2463"/>
    <d v="2013-04-16T14:00:00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2464"/>
    <d v="2015-09-30T14:29:00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2465"/>
    <d v="2012-09-23T12:15:48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2466"/>
    <d v="2013-05-08T21:27:33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2467"/>
    <d v="2012-05-10T12:00:00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2468"/>
    <d v="2012-10-28T00:00:00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2469"/>
    <d v="2011-02-08T05:18:49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2470"/>
    <d v="2012-05-23T20:47:35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2471"/>
    <d v="2012-01-25T18:49:52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472"/>
    <d v="2010-09-03T20:03:00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2473"/>
    <d v="2012-11-10T13:57:49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2474"/>
    <d v="2010-10-10T19:16:16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2475"/>
    <d v="2010-07-10T17:00:00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2476"/>
    <d v="2014-11-03T03:52:50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2477"/>
    <d v="2012-08-12T11:35:45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2478"/>
    <d v="2013-01-13T17:48:33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2479"/>
    <d v="2012-07-27T21:00:00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2480"/>
    <d v="2015-10-10T17:28:04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2481"/>
    <d v="2012-04-30T10:30:08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2482"/>
    <d v="2011-08-01T13:46:23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2483"/>
    <d v="2012-05-01T12:00:03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2484"/>
    <d v="2011-09-15T17:00:03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2485"/>
    <d v="2011-10-12T18:57:59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2486"/>
    <d v="2012-04-22T11:59:36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2487"/>
    <d v="2012-05-26T20:59:5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2488"/>
    <d v="2011-11-16T11:11:48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2489"/>
    <d v="2013-05-09T11:33:59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2490"/>
    <d v="2012-06-23T00:27:56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2491"/>
    <d v="2011-01-15T20:51:00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2492"/>
    <d v="2012-06-16T04:59:00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2493"/>
    <d v="2013-04-28T23:02:20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2494"/>
    <d v="2012-05-23T10:29:04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2495"/>
    <d v="2012-06-06T17:42:5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2496"/>
    <d v="2013-03-29T17:54:52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2497"/>
    <d v="2011-08-05T16:05:38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2498"/>
    <d v="2015-01-27T18:13:07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2499"/>
    <d v="2012-12-31T13:00:00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2500"/>
    <d v="2012-06-23T13:32:55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2501"/>
    <d v="2015-09-27T13:38:24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2502"/>
    <d v="2014-09-21T14:48:38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3"/>
    <d v="2016-06-07T16:06:0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4"/>
    <d v="2014-11-14T20:22:14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5"/>
    <d v="2015-03-13T19:20:16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506"/>
    <d v="2015-10-03T16:00:00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7"/>
    <d v="2015-05-10T20:45:04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8"/>
    <d v="2014-08-14T17:50:34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2509"/>
    <d v="2015-04-20T13:25:49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2510"/>
    <d v="2015-05-14T18:56:12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11"/>
    <d v="2016-02-01T05:43:33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12"/>
    <d v="2014-12-13T16:02:41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3"/>
    <d v="2017-02-25T19:09:49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2514"/>
    <d v="2014-08-20T04:21:17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2515"/>
    <d v="2015-02-22T15:09:13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6"/>
    <d v="2014-11-29T11:40:52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2517"/>
    <d v="2015-03-19T13:15:30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8"/>
    <d v="2014-11-13T12:20:28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2519"/>
    <d v="2014-07-18T22:43:24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20"/>
    <d v="2016-10-15T14:21:0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2521"/>
    <d v="2015-10-13T18:13:41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2522"/>
    <d v="2016-04-22T09:52: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2523"/>
    <d v="2014-11-17T19:24:52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2524"/>
    <d v="2014-12-20T23:30:00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2525"/>
    <d v="2012-06-28T15:16:11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2526"/>
    <d v="2014-12-07T23:59:00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527"/>
    <d v="2013-10-17T22:59:00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2528"/>
    <d v="2015-08-20T06:00:00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2529"/>
    <d v="2012-03-24T19:56:15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2530"/>
    <d v="2015-04-19T23:50: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2531"/>
    <d v="2015-08-14T22:59:00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2532"/>
    <d v="2012-08-16T15:22:46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2533"/>
    <d v="2013-03-01T13:01:08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2534"/>
    <d v="2010-01-01T01:00:00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2535"/>
    <d v="2014-12-01T14:59:05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2536"/>
    <d v="2013-07-29T21:32:46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2537"/>
    <d v="2011-08-01T10:34:15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2538"/>
    <d v="2013-02-23T23:59:00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2539"/>
    <d v="2015-02-02T16:39:12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2540"/>
    <d v="2011-10-29T11:12:01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2541"/>
    <d v="2013-09-26T05:46:58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2542"/>
    <d v="2013-09-30T22:59:00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2543"/>
    <d v="2011-01-01T22:00:00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2544"/>
    <d v="2012-07-08T07:29:29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2545"/>
    <d v="2015-02-26T19:30:00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2546"/>
    <d v="2013-10-05T00:00:00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2547"/>
    <d v="2012-04-04T12:33:23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2548"/>
    <d v="2016-09-29T23:27:00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2549"/>
    <d v="2013-05-31T12:00:00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2550"/>
    <d v="2015-10-07T22:59:00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2551"/>
    <d v="2012-03-21T15:48:00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2552"/>
    <d v="2017-03-05T14:26:21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2553"/>
    <d v="2012-09-20T23:46:47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2554"/>
    <d v="2015-05-31T22:59:00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2555"/>
    <d v="2012-05-28T10:43:13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2556"/>
    <d v="2012-12-24T18:47:37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2557"/>
    <d v="2014-05-15T12:53:06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2558"/>
    <d v="2015-05-01T08:59:00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2559"/>
    <d v="2011-11-15T14:37:00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2560"/>
    <d v="2015-03-06T17:49:34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61"/>
    <d v="2015-10-13T07:41:29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2562"/>
    <d v="2016-10-11T07:35:39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3"/>
    <d v="2015-07-29T22:20:51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4"/>
    <d v="2014-07-31T19:58:19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2565"/>
    <d v="2016-05-09T15:50:00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6"/>
    <d v="2014-08-21T18:32:28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2567"/>
    <d v="2015-04-23T16:05:38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2568"/>
    <d v="2016-09-01T10:59:54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2569"/>
    <d v="2015-09-16T21:31:5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2570"/>
    <d v="2017-02-08T16:40:35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2571"/>
    <d v="2016-05-19T03:12:01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72"/>
    <d v="2015-04-12T21:51:57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3"/>
    <d v="2014-08-23T09:12:29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4"/>
    <d v="2016-05-18T14:49:05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5"/>
    <d v="2015-01-11T21:36:34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6"/>
    <d v="2015-04-10T18:14:07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7"/>
    <d v="2014-08-04T14:41:37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8"/>
    <d v="2015-10-09T12:00:0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2579"/>
    <d v="2014-09-15T14:55:03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2580"/>
    <d v="2015-05-15T22:00:00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2581"/>
    <d v="2015-11-16T11:04:58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2582"/>
    <d v="2016-10-29T18:43:54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2583"/>
    <d v="2015-03-16T12:28:00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4"/>
    <d v="2015-06-14T23:09:29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2585"/>
    <d v="2014-07-05T18:07:12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2586"/>
    <d v="2015-12-25T02:55:36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2587"/>
    <d v="2015-12-30T11:12:33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2588"/>
    <d v="2015-03-31T08:14:00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2589"/>
    <d v="2016-03-23T06:52:07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90"/>
    <d v="2016-01-26T09:08:17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2591"/>
    <d v="2016-03-13T15:45:24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2592"/>
    <d v="2014-10-05T14:13:41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3"/>
    <d v="2015-04-25T15:17:06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2594"/>
    <d v="2014-08-07T18:13:48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2595"/>
    <d v="2017-02-24T00:51:40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2596"/>
    <d v="2014-08-07T10:56:49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2597"/>
    <d v="2016-06-19T03:11:57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2598"/>
    <d v="2015-09-23T15:10:01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2599"/>
    <d v="2014-08-03T13:05:47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2600"/>
    <d v="2016-03-25T15:36:40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2601"/>
    <d v="2012-09-12T22:59:00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2602"/>
    <d v="2014-11-12T16:20:00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2603"/>
    <d v="2013-12-23T16:54:14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2604"/>
    <d v="2012-04-28T20:13:43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2605"/>
    <d v="2016-06-17T07:59:50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2606"/>
    <d v="2014-04-29T12:06:22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2607"/>
    <d v="2015-08-11T21:00:00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2608"/>
    <d v="2017-03-14T19:00:00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2609"/>
    <d v="2012-07-15T00:42:31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2610"/>
    <d v="2016-08-22T01:59:00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2611"/>
    <d v="2017-01-02T17:59:00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2612"/>
    <d v="2015-01-08T22:26:10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2613"/>
    <d v="2012-09-21T14:38:1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614"/>
    <d v="2014-04-30T00:00:00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2615"/>
    <d v="2016-04-30T07:00:00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2616"/>
    <d v="2015-08-25T18:52:09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2617"/>
    <d v="2014-10-20T15:59:11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2618"/>
    <d v="2015-12-01T15:01:01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2619"/>
    <d v="2015-10-23T06:00:00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2620"/>
    <d v="2015-10-10T20:00:00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2621"/>
    <d v="2015-05-21T12:56:2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2622"/>
    <d v="2016-12-30T12:50:16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2623"/>
    <d v="2016-12-02T01:09:26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2624"/>
    <d v="2012-09-13T05:07:02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625"/>
    <d v="2016-11-09T15:26:48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2626"/>
    <d v="2015-06-03T10:04:29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2627"/>
    <d v="2015-11-26T15:54:21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2628"/>
    <d v="2014-11-30T18:11:07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2629"/>
    <d v="2015-05-14T07:55:22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2630"/>
    <d v="2016-06-30T05:00:00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2631"/>
    <d v="2015-08-29T23:03:47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2632"/>
    <d v="2016-05-28T20:28:59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2633"/>
    <d v="2014-02-27T18:00:00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2634"/>
    <d v="2016-09-29T10:45:21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635"/>
    <d v="2015-03-09T16:49:2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2636"/>
    <d v="2016-10-15T20:00:00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2637"/>
    <d v="2016-10-12T08:11:15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2638"/>
    <d v="2015-01-15T16:54:55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639"/>
    <d v="2015-02-19T15:45:48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2640"/>
    <d v="2015-06-07T22:51:14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641"/>
    <d v="2014-09-15T15:09:00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42"/>
    <d v="2016-07-15T01:57:0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2643"/>
    <d v="2016-12-21T02:59:00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2644"/>
    <d v="2017-03-10T14:00:35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2645"/>
    <d v="2014-11-08T16:13:23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2646"/>
    <d v="2015-09-09T02:31:09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2647"/>
    <d v="2015-08-14T01:16:59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2648"/>
    <d v="2016-03-09T12:09:20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2649"/>
    <d v="2016-02-01T18:55:41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2650"/>
    <d v="2016-12-21T09:59:03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2651"/>
    <d v="2015-12-17T14:20:09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2652"/>
    <d v="2014-12-09T22:48:45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2653"/>
    <d v="2014-06-12T23:00:00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2654"/>
    <d v="2015-04-21T08:25:26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2655"/>
    <d v="2016-02-09T15:00:00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2656"/>
    <d v="2017-03-12T14:00:00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2657"/>
    <d v="2016-08-02T20:30:00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2658"/>
    <d v="2016-07-30T16:13:14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2659"/>
    <d v="2015-04-17T20:40:10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2660"/>
    <d v="2015-11-24T13:06:58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2661"/>
    <d v="2013-10-25T18:00:10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2662"/>
    <d v="2015-08-21T12:55:13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2663"/>
    <d v="2015-09-04T10:00:00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2664"/>
    <d v="2015-12-09T01:59:00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2665"/>
    <d v="2015-05-04T16:29:34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2666"/>
    <d v="2015-09-25T16:00:00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2667"/>
    <d v="2016-02-10T17:13:36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2668"/>
    <d v="2015-11-09T09:32:00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2669"/>
    <d v="2016-01-09T19:51:36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2670"/>
    <d v="2014-07-28T19:29:40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2671"/>
    <d v="2014-12-19T14:38:00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2672"/>
    <d v="2015-12-28T01:00:00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2673"/>
    <d v="2014-10-29T17:45:00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2674"/>
    <d v="2016-07-04T23:59:00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2675"/>
    <d v="2014-11-10T16:34:49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2676"/>
    <d v="2016-05-22T09:59:34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2677"/>
    <d v="2014-07-02T19:42:23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2678"/>
    <d v="2015-09-24T14:09:25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2679"/>
    <d v="2015-02-27T19:01:34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2680"/>
    <d v="2016-04-05T23:04:51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2681"/>
    <d v="2014-07-10T16:29:10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2682"/>
    <d v="2014-11-22T00:59:00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2683"/>
    <d v="2015-03-01T13:07:20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2684"/>
    <d v="2014-08-09T16:57:05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2685"/>
    <d v="2015-04-27T10:42:10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6"/>
    <d v="2014-09-30T18:23:43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7"/>
    <d v="2015-06-29T10:21:58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2688"/>
    <d v="2015-02-23T22:00:00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2689"/>
    <d v="2016-07-30T18:04:5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2690"/>
    <d v="2015-06-02T21:31:16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2691"/>
    <d v="2015-05-10T12:22:37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2692"/>
    <d v="2015-03-25T02:01:00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2693"/>
    <d v="2014-08-12T22:19:26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2694"/>
    <d v="2014-09-25T22:22:19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2695"/>
    <d v="2015-04-13T22:21:58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2696"/>
    <d v="2014-12-25T15:16:00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2697"/>
    <d v="2015-08-02T17:00:00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2698"/>
    <d v="2014-06-27T16:33:28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9"/>
    <d v="2014-08-08T16:31:03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2700"/>
    <d v="2014-09-18T15:59:32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2701"/>
    <d v="2017-04-07T12:35:34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2702"/>
    <d v="2017-04-05T13:14:37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2703"/>
    <d v="2017-03-22T10:33:50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2704"/>
    <d v="2017-04-05T14:41:54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2705"/>
    <d v="2017-03-24T15:59:18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2706"/>
    <d v="2014-10-16T01:59:00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2707"/>
    <d v="2013-05-27T01:59:00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2708"/>
    <d v="2016-07-21T11:45:26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2709"/>
    <d v="2016-10-03T22:59:00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2710"/>
    <d v="2014-08-08T21:00:00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2711"/>
    <d v="2014-06-20T17:01:00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2712"/>
    <d v="2013-07-13T13:00:00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2713"/>
    <d v="2015-12-24T10:41:2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2714"/>
    <d v="2016-10-14T18:00:00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2715"/>
    <d v="2016-02-21T04:33:48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2716"/>
    <d v="2015-10-08T02:59:53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2717"/>
    <d v="2014-12-06T17:57:29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2718"/>
    <d v="2016-05-03T18:00:00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2719"/>
    <d v="2016-04-17T18:44:5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2720"/>
    <d v="2016-11-11T07:10:53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721"/>
    <d v="2013-09-06T14:00:00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2722"/>
    <d v="2017-01-29T15:34:13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2723"/>
    <d v="2014-12-31T16:08:08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2724"/>
    <d v="2015-08-15T02:50:59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2725"/>
    <d v="2017-03-01T12:52:1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2726"/>
    <d v="2016-04-22T08:55:11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2727"/>
    <d v="2015-08-07T11:14:23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2728"/>
    <d v="2015-12-30T09:23:54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2729"/>
    <d v="2015-05-01T00:46:37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2730"/>
    <d v="2013-04-22T07:59:35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2731"/>
    <d v="2014-10-17T23:00:00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2732"/>
    <d v="2013-05-27T19:00:00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2733"/>
    <d v="2015-04-10T00:32:54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734"/>
    <d v="2016-10-13T16:59: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2735"/>
    <d v="2013-03-13T15:00:00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2736"/>
    <d v="2014-04-23T10:59:33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2737"/>
    <d v="2014-01-15T14:00:00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2738"/>
    <d v="2016-11-05T22:26:4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2739"/>
    <d v="2014-05-05T16:18:3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2740"/>
    <d v="2015-03-11T18:45:52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2741"/>
    <d v="2014-10-19T21:07:00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2742"/>
    <d v="2012-05-15T12:16:27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43"/>
    <d v="2016-10-19T02:53:27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2744"/>
    <d v="2012-02-28T20:29:58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2745"/>
    <d v="2012-07-14T18:42:48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2746"/>
    <d v="2014-08-29T13:45:11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2747"/>
    <d v="2012-06-15T22:10:00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2748"/>
    <d v="2016-09-02T12:03:22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2749"/>
    <d v="2015-04-04T13:10:37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50"/>
    <d v="2012-06-30T15:00:0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51"/>
    <d v="2014-06-17T16:17:22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2752"/>
    <d v="2011-12-18T13:21:44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2753"/>
    <d v="2012-08-26T16:37:03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4"/>
    <d v="2014-09-11T10:15:51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755"/>
    <d v="2015-04-08T13:58:47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2756"/>
    <d v="2014-01-11T16:36:41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2757"/>
    <d v="2016-08-06T10:45:32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2758"/>
    <d v="2016-10-10T05:36:23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2759"/>
    <d v="2016-07-16T03:47:46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60"/>
    <d v="2013-06-20T06:04:18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2761"/>
    <d v="2013-01-02T20:31:33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2762"/>
    <d v="2012-03-18T18:53:15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2763"/>
    <d v="2013-05-24T08:54:44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2764"/>
    <d v="2012-05-30T14:00:00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5"/>
    <d v="2012-10-28T08:53:48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2766"/>
    <d v="2011-08-11T11:01:58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2767"/>
    <d v="2015-08-16T18:00:50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2768"/>
    <d v="2012-03-29T08:45:23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2769"/>
    <d v="2014-06-05T14:49:50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2770"/>
    <d v="2014-03-18T10:55:30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71"/>
    <d v="2013-02-01T12:00:0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72"/>
    <d v="2013-10-05T15:51:34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2773"/>
    <d v="2016-04-24T15:45:21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2774"/>
    <d v="2013-03-07T22:02:0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2775"/>
    <d v="2011-12-15T19:19:14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2776"/>
    <d v="2015-06-12T02:07:56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2777"/>
    <d v="2015-07-17T11:03:24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2778"/>
    <d v="2014-08-25T18:28:26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2779"/>
    <d v="2015-11-22T10:03:41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80"/>
    <d v="2017-03-10T05:44:48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2781"/>
    <d v="2015-02-12T02:00:00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2782"/>
    <d v="2015-02-16T23:59:0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2783"/>
    <d v="2015-04-23T07:50:46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784"/>
    <d v="2014-10-29T13:54:03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2785"/>
    <d v="2016-08-05T16:00:00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2786"/>
    <d v="2014-07-09T08:39:40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2787"/>
    <d v="2014-07-17T23:45:52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2788"/>
    <d v="2016-07-29T11:50:43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2789"/>
    <d v="2015-03-11T23:00:00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2790"/>
    <d v="2015-02-11T17:31:4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2791"/>
    <d v="2016-09-08T23:00:00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2792"/>
    <d v="2015-08-12T00:32:39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2793"/>
    <d v="2015-07-21T05:03:2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2794"/>
    <d v="2016-03-03T14:00:0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2795"/>
    <d v="2014-06-06T18:00:00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2796"/>
    <d v="2014-07-05T07:40:28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2797"/>
    <d v="2014-07-08T17:34:00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2798"/>
    <d v="2015-07-31T11:00:00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2799"/>
    <d v="2016-06-17T11:00:00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800"/>
    <d v="2015-01-04T08:16:06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2801"/>
    <d v="2014-10-10T06:00:00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2802"/>
    <d v="2015-08-06T10:31:47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2803"/>
    <d v="2015-07-15T19:00:00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2804"/>
    <d v="2014-09-29T05:53:10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2805"/>
    <d v="2015-08-22T07:07:53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2806"/>
    <d v="2015-08-05T06:00:00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807"/>
    <d v="2015-06-29T15:57:18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2808"/>
    <d v="2015-08-22T15:18:55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2809"/>
    <d v="2016-03-30T09:39:00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2810"/>
    <d v="2014-05-31T22:59:00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2811"/>
    <d v="2015-02-23T06:55:03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2812"/>
    <d v="2015-04-05T23:00:00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2813"/>
    <d v="2016-12-14T12:49:21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2814"/>
    <d v="2015-05-09T04:35:15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815"/>
    <d v="2016-08-07T13:38:29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2816"/>
    <d v="2015-08-02T11:00:00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817"/>
    <d v="2015-02-28T10:14:22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2818"/>
    <d v="2015-09-23T09:21:26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2819"/>
    <d v="2015-06-14T07:36:49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820"/>
    <d v="2016-02-25T19:00:00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2821"/>
    <d v="2014-09-23T17:08:55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822"/>
    <d v="2015-03-27T10:24:52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823"/>
    <d v="2015-03-31T17:59:00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2824"/>
    <d v="2015-06-12T20:43:00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2825"/>
    <d v="2015-12-04T14:01:26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2826"/>
    <d v="2015-07-10T02:00:00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2827"/>
    <d v="2016-06-03T11:30:00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2828"/>
    <d v="2015-10-02T18:00:00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2829"/>
    <d v="2016-06-02T05:25:18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830"/>
    <d v="2014-05-11T22:59: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2831"/>
    <d v="2015-07-16T14:47:50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2832"/>
    <d v="2014-11-23T17:00:00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2833"/>
    <d v="2015-10-10T21:00:00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834"/>
    <d v="2015-01-30T18:02:1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2835"/>
    <d v="2015-12-04T19:00:00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2836"/>
    <d v="2017-02-17T23:59:00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2837"/>
    <d v="2015-12-09T17:48:04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2838"/>
    <d v="2014-08-13T17:00:00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2839"/>
    <d v="2014-08-24T23:59:00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840"/>
    <d v="2015-03-18T12:00:00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2841"/>
    <d v="2015-12-13T13:44:57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42"/>
    <d v="2014-06-21T06:00:0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43"/>
    <d v="2016-06-12T23:00:0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2844"/>
    <d v="2017-01-04T08:06:20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2845"/>
    <d v="2015-06-07T19:23:53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6"/>
    <d v="2015-05-29T11:36:34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7"/>
    <d v="2016-05-23T14:21:05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2848"/>
    <d v="2015-05-29T10:34:19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2849"/>
    <d v="2016-04-23T05:16:40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2850"/>
    <d v="2014-09-05T19:10:11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51"/>
    <d v="2016-01-29T18:17:0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2852"/>
    <d v="2014-06-20T20:05:03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53"/>
    <d v="2014-09-13T23:34:57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2854"/>
    <d v="2015-05-07T12:11:59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2855"/>
    <d v="2016-01-29T18:34:0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2856"/>
    <d v="2015-08-08T16:34:00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2857"/>
    <d v="2017-02-20T13:00:00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8"/>
    <d v="2014-12-05T06:28:0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2859"/>
    <d v="2015-10-16T03:41:44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2860"/>
    <d v="2016-06-19T14:12:56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861"/>
    <d v="2015-09-24T09:10:48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2862"/>
    <d v="2014-06-24T13:57:0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2863"/>
    <d v="2014-09-09T11:12:03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2864"/>
    <d v="2015-07-17T08:18:00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5"/>
    <d v="2015-01-05T21:44:19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2866"/>
    <d v="2016-10-14T17:00:00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867"/>
    <d v="2016-07-03T23:00:00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868"/>
    <d v="2016-10-05T14:50:54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2869"/>
    <d v="2016-07-19T09:14:4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2870"/>
    <d v="2014-05-16T23:32:4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2871"/>
    <d v="2014-12-21T12:43:33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72"/>
    <d v="2015-06-19T21:47:18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873"/>
    <d v="2015-01-28T14:37:11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874"/>
    <d v="2017-01-17T15:16:26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2875"/>
    <d v="2016-05-04T22:04:53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6"/>
    <d v="2015-07-16T12:51:19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2877"/>
    <d v="2016-11-30T12:00:00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878"/>
    <d v="2015-07-03T09:46:35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879"/>
    <d v="2016-01-20T12:24:21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880"/>
    <d v="2015-08-20T12:05:00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81"/>
    <d v="2014-12-03T10:20:36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882"/>
    <d v="2016-05-01T09:18:38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883"/>
    <d v="2016-02-05T23:59:00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884"/>
    <d v="2014-12-05T12:27: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2885"/>
    <d v="2015-03-13T19:50:0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2886"/>
    <d v="2015-09-18T22:59:00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2887"/>
    <d v="2015-01-11T05:15:24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8"/>
    <d v="2014-10-17T23:59:0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889"/>
    <d v="2014-08-29T15:43:0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2890"/>
    <d v="2014-08-08T22:00:00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2891"/>
    <d v="2016-04-15T15:12:08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892"/>
    <d v="2014-08-25T16:00:00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2893"/>
    <d v="2015-01-08T21:00:00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4"/>
    <d v="2015-04-03T17:40:15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895"/>
    <d v="2014-06-22T16:00:00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896"/>
    <d v="2016-12-12T01:00:00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897"/>
    <d v="2015-10-11T10:29:05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898"/>
    <d v="2015-10-31T10:57:33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9"/>
    <d v="2016-07-23T20:52:38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900"/>
    <d v="2014-08-09T00:37:1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2901"/>
    <d v="2015-02-07T16:42:19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2902"/>
    <d v="2015-08-24T05:33:16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903"/>
    <d v="2015-09-08T23:00:18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2904"/>
    <d v="2014-11-09T07:00:00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905"/>
    <d v="2016-09-06T20:21:53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906"/>
    <d v="2015-07-31T20:00:00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2907"/>
    <d v="2016-05-14T16:03:57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2908"/>
    <d v="2016-06-08T12:33:39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2909"/>
    <d v="2014-11-25T14:46:00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2910"/>
    <d v="2015-06-12T15:11:27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911"/>
    <d v="2015-06-27T13:27:06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912"/>
    <d v="2016-01-14T22:09:3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2913"/>
    <d v="2014-09-06T17:08:59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2914"/>
    <d v="2015-03-14T15:46:34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915"/>
    <d v="2016-03-16T03:33:10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916"/>
    <d v="2014-05-19T06:26:29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917"/>
    <d v="2015-09-16T00:37:27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2918"/>
    <d v="2015-10-29T10:06:47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2919"/>
    <d v="2014-08-05T09:52:09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920"/>
    <d v="2015-03-25T13:01:10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2921"/>
    <d v="2014-09-25T16:16:44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2922"/>
    <d v="2015-05-18T15:58:47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2923"/>
    <d v="2015-01-23T22:00: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924"/>
    <d v="2015-05-08T22:59:00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925"/>
    <d v="2014-09-11T09:01:08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2926"/>
    <d v="2015-02-23T13:22:59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927"/>
    <d v="2014-07-15T00:00:00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2928"/>
    <d v="2016-03-04T18:57:26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929"/>
    <d v="2014-05-25T08:32:38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930"/>
    <d v="2015-05-07T09:01:04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931"/>
    <d v="2014-09-15T01:08:00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932"/>
    <d v="2015-02-21T06:00:00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933"/>
    <d v="2016-06-04T17:57:33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934"/>
    <d v="2014-06-15T10:16:04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935"/>
    <d v="2016-08-29T12:00:00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2936"/>
    <d v="2014-10-12T23:59:00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937"/>
    <d v="2014-07-13T05:58: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938"/>
    <d v="2015-01-30T11:53:34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939"/>
    <d v="2014-08-27T20:00:00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2940"/>
    <d v="2015-01-18T13:33:38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2941"/>
    <d v="2015-03-01T18:02:35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2942"/>
    <d v="2015-12-16T15:18:00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43"/>
    <d v="2015-04-12T22:06:2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2944"/>
    <d v="2015-06-07T16:56:38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5"/>
    <d v="2015-05-23T22:21:0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2946"/>
    <d v="2016-08-15T07:44:52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947"/>
    <d v="2016-11-24T12:11:00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948"/>
    <d v="2015-06-02T10:34:5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2949"/>
    <d v="2015-11-19T15:45:17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50"/>
    <d v="2016-01-23T03:45:52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951"/>
    <d v="2014-10-05T14:16:13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952"/>
    <d v="2016-10-16T23:00:00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953"/>
    <d v="2015-10-08T14:00:21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4"/>
    <d v="2017-03-16T08:00:03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2955"/>
    <d v="2015-06-16T12:47:29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956"/>
    <d v="2016-05-04T18:00:50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2957"/>
    <d v="2015-03-27T18:16:1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8"/>
    <d v="2016-05-08T12:41:57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9"/>
    <d v="2016-06-06T19:12:05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60"/>
    <d v="2014-09-11T13:10:23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961"/>
    <d v="2015-03-25T23:00:00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2962"/>
    <d v="2015-03-01T01:59:00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2963"/>
    <d v="2015-07-02T06:17:04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964"/>
    <d v="2014-08-06T16:32:00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965"/>
    <d v="2015-07-07T12:30:33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2966"/>
    <d v="2015-09-16T12:43:32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967"/>
    <d v="2015-03-08T22:44:5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968"/>
    <d v="2016-08-16T22:59:00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969"/>
    <d v="2015-05-03T17:51:00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970"/>
    <d v="2014-07-18T11:04:11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971"/>
    <d v="2014-08-31T10:47:58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972"/>
    <d v="2016-12-04T20:00:00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973"/>
    <d v="2015-12-31T23:00:00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974"/>
    <d v="2014-09-25T20:35:00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975"/>
    <d v="2014-11-26T22:00:00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976"/>
    <d v="2016-03-13T07:00:00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2977"/>
    <d v="2015-03-22T21:14:00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978"/>
    <d v="2014-10-20T00:59:00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979"/>
    <d v="2015-01-06T01:00:00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2980"/>
    <d v="2015-08-23T21:00:00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2981"/>
    <d v="2015-09-23T08:25:56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2982"/>
    <d v="2016-02-11T11:29:03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983"/>
    <d v="2014-11-11T11:10:36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2984"/>
    <d v="2016-08-24T01:41:21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2985"/>
    <d v="2016-10-30T23:00:00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986"/>
    <d v="2016-05-01T06:00:06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2987"/>
    <d v="2016-10-12T19:00:00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2988"/>
    <d v="2016-06-20T03:41:2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989"/>
    <d v="2015-12-20T23:59:00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990"/>
    <d v="2016-01-07T08:47: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991"/>
    <d v="2017-01-27T15:05:30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992"/>
    <d v="2016-10-09T13:25:10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2993"/>
    <d v="2016-02-20T15:07:47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994"/>
    <d v="2014-10-03T06:29:32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2995"/>
    <d v="2017-01-19T10:57:5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2996"/>
    <d v="2015-05-26T16:54:00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2997"/>
    <d v="2017-02-26T23:59:00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2998"/>
    <d v="2014-06-15T23:25:00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999"/>
    <d v="2017-02-28T21:00:00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000"/>
    <d v="2017-01-31T13:00: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3001"/>
    <d v="2016-07-13T16:29:42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3002"/>
    <d v="2012-12-26T15:04:12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3003"/>
    <d v="2016-03-01T00:59:00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3004"/>
    <d v="2014-11-15T17:08:44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3005"/>
    <d v="2014-10-06T11:11:45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3006"/>
    <d v="2014-12-14T13:09:51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3007"/>
    <d v="2015-04-25T00:11:23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3008"/>
    <d v="2016-01-21T00:05:19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3009"/>
    <d v="2014-11-26T09:40:40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3010"/>
    <d v="2015-02-21T14:58:39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3011"/>
    <d v="2015-12-23T17:59:00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3012"/>
    <d v="2015-02-10T11:52:10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3013"/>
    <d v="2015-06-21T15:04:09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3014"/>
    <d v="2014-11-05T00:00:00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3015"/>
    <d v="2014-06-10T23:00:00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3016"/>
    <d v="2014-07-18T08:09:12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3017"/>
    <d v="2014-08-20T15:24:03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3018"/>
    <d v="2015-07-20T17:00:00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3019"/>
    <d v="2014-05-26T22:00:00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3020"/>
    <d v="2015-08-14T15:18:53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3021"/>
    <d v="2016-11-22T00:59:00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3022"/>
    <d v="2016-08-27T17:53:29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3023"/>
    <d v="2015-06-11T11:13:06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3024"/>
    <d v="2012-10-06T18:51:15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3025"/>
    <d v="2014-05-30T11:00:00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3026"/>
    <d v="2017-03-03T06:01:32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3027"/>
    <d v="2015-03-20T10:54:11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3028"/>
    <d v="2016-08-15T01:20:25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3029"/>
    <d v="2014-11-17T23:35:00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3030"/>
    <d v="2015-09-16T12:56:11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3031"/>
    <d v="2016-10-14T16:10:47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3032"/>
    <d v="2015-09-10T20:04:19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3033"/>
    <d v="2016-08-17T21:38:45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3034"/>
    <d v="2016-10-31T22:59:00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3035"/>
    <d v="2013-05-04T08:26:49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3036"/>
    <d v="2013-08-16T06:59:00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3037"/>
    <d v="2010-10-01T23:59:00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3038"/>
    <d v="2016-03-04T01:03:17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3039"/>
    <d v="2013-12-29T02:59:00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3040"/>
    <d v="2015-06-26T18:00:00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3041"/>
    <d v="2016-01-20T15:50:4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3042"/>
    <d v="2015-10-06T11:30:47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3043"/>
    <d v="2015-04-15T21:50:00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3044"/>
    <d v="2016-02-02T12:26:38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3045"/>
    <d v="2014-08-21T22:44:15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3046"/>
    <d v="2014-09-09T23:52:00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3047"/>
    <d v="2016-04-27T08:16:00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3048"/>
    <d v="2014-12-31T16:22:00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3049"/>
    <d v="2015-06-13T19:20:55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3050"/>
    <d v="2016-05-04T23:02:40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3051"/>
    <d v="2017-02-08T04:59:05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3052"/>
    <d v="2015-05-28T10:59:0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3053"/>
    <d v="2014-10-01T22:59:00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54"/>
    <d v="2015-03-01T20:04:0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3055"/>
    <d v="2015-01-09T17:59:50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6"/>
    <d v="2014-09-29T10:16:24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7"/>
    <d v="2016-04-03T09:36:51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3058"/>
    <d v="2016-05-20T03:59:00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3059"/>
    <d v="2014-08-08T17:27:26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3060"/>
    <d v="2015-09-28T01:35:34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61"/>
    <d v="2014-08-13T13:49:08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3062"/>
    <d v="2015-09-30T13:00:00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3063"/>
    <d v="2016-10-22T17:08:58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3064"/>
    <d v="2015-11-22T01:59:00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3065"/>
    <d v="2014-07-29T20:19:32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3066"/>
    <d v="2016-07-10T00:28:57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3067"/>
    <d v="2015-09-09T17:31:19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3068"/>
    <d v="2015-10-16T11:35:5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3069"/>
    <d v="2014-12-14T15:00:34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3070"/>
    <d v="2016-12-07T12:36:09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3071"/>
    <d v="2015-04-21T00:59:00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3072"/>
    <d v="2016-10-29T20:46:00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3073"/>
    <d v="2015-06-14T14:19:00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3074"/>
    <d v="2016-03-10T08:42:39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3075"/>
    <d v="2016-08-18T21:27:20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3076"/>
    <d v="2015-10-09T10:38:43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3077"/>
    <d v="2017-03-02T17:57:58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3078"/>
    <d v="2015-02-25T22:19:55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3079"/>
    <d v="2015-03-22T11:07:1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3080"/>
    <d v="2014-12-26T20:40:44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3081"/>
    <d v="2015-09-19T23:21:31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82"/>
    <d v="2015-11-15T18:09:06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3083"/>
    <d v="2014-09-01T00:00:00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3084"/>
    <d v="2015-05-05T13:48:00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3085"/>
    <d v="2015-09-29T16:12:39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3086"/>
    <d v="2015-08-17T11:05:59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087"/>
    <d v="2016-12-20T23:36:30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3088"/>
    <d v="2015-01-08T08:41:00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3089"/>
    <d v="2016-07-08T20:59:00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3090"/>
    <d v="2015-05-01T13:39:05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3091"/>
    <d v="2016-08-14T17:45:43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3092"/>
    <d v="2015-10-15T17:00:00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3093"/>
    <d v="2014-05-31T22:59:00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094"/>
    <d v="2015-09-20T14:05:56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3095"/>
    <d v="2016-07-31T19:36:20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3096"/>
    <d v="2015-05-20T14:48:46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3097"/>
    <d v="2016-10-07T09:00:00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3098"/>
    <d v="2016-02-07T19:17:00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3099"/>
    <d v="2016-02-11T23:33:1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3100"/>
    <d v="2014-10-20T09:56:1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101"/>
    <d v="2015-07-16T02:56:00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3102"/>
    <d v="2016-08-23T03:10:18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3103"/>
    <d v="2015-06-11T22:45:06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3104"/>
    <d v="2015-02-02T21:00:0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3105"/>
    <d v="2014-10-19T00:00:00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3106"/>
    <d v="2015-09-16T17:00:00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3107"/>
    <d v="2015-05-11T14:32:31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08"/>
    <d v="2015-04-28T10:19:5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3109"/>
    <d v="2014-08-27T22:00:10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3110"/>
    <d v="2017-02-18T19:45:19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3111"/>
    <d v="2014-10-04T09:17:00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3112"/>
    <d v="2016-10-31T21:55:34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3113"/>
    <d v="2015-04-17T12:33:02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14"/>
    <d v="2014-09-21T10:10:5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3115"/>
    <d v="2016-06-05T05:43:47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3116"/>
    <d v="2015-04-01T07:22:05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3117"/>
    <d v="2016-05-27T08:12:0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3118"/>
    <d v="2016-07-02T10:35:23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3119"/>
    <d v="2015-03-26T19:05:32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3120"/>
    <d v="2016-05-05T16:36:36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3121"/>
    <d v="2014-09-26T11:18:55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3122"/>
    <d v="2016-11-09T18:22:12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3123"/>
    <d v="2016-07-09T18:49:58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3124"/>
    <d v="2015-02-02T13:43:21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25"/>
    <d v="2016-01-06T23:57:52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3126"/>
    <d v="2016-03-27T18:26:02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7"/>
    <d v="2015-03-01T15:33:49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3128"/>
    <d v="2017-03-16T13:49:01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3129"/>
    <d v="2017-04-18T14:13:39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3130"/>
    <d v="2017-04-13T23:59:00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131"/>
    <d v="2017-04-08T07:54:05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3132"/>
    <d v="2017-04-21T02:24:20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3133"/>
    <d v="2017-03-24T07:33:54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3134"/>
    <d v="2017-03-27T11:16:59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3135"/>
    <d v="2017-04-03T22:38:41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3136"/>
    <d v="2017-03-31T17:59:00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3137"/>
    <d v="2017-05-03T14:12:00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8"/>
    <d v="2017-04-03T10:30:07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3139"/>
    <d v="2017-03-24T23:33:00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3140"/>
    <d v="2017-04-07T11:15:03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3141"/>
    <d v="2017-04-16T15:00:00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3142"/>
    <d v="2017-03-19T06:18:59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43"/>
    <d v="2017-04-09T03:35:56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3144"/>
    <d v="2017-03-19T01:00:00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45"/>
    <d v="2017-03-27T18:58:54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3146"/>
    <d v="2017-04-16T10:22:46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3147"/>
    <d v="2014-11-06T19:15:55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3148"/>
    <d v="2014-09-30T23:00:00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149"/>
    <d v="2012-12-06T21:00:00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3150"/>
    <d v="2011-01-24T23:00:00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3151"/>
    <d v="2014-09-10T15:09:3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3152"/>
    <d v="2013-11-02T15:49:27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3153"/>
    <d v="2011-04-30T23:59:00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3154"/>
    <d v="2012-04-01T15:00:58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3155"/>
    <d v="2012-12-20T06:58:45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3156"/>
    <d v="2012-06-01T17:52:24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3157"/>
    <d v="2014-07-19T00:00:00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3158"/>
    <d v="2013-07-22T15:09:12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3159"/>
    <d v="2012-01-18T18:00:00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3160"/>
    <d v="2014-08-12T23:59:00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3161"/>
    <d v="2014-10-15T07:52:02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3162"/>
    <d v="2014-07-06T21:00:00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3163"/>
    <d v="2014-06-15T13:05:25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3164"/>
    <d v="2014-06-09T14:20:15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3165"/>
    <d v="2011-05-02T22:59:00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3166"/>
    <d v="2014-11-26T02:59:00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3167"/>
    <d v="2014-08-01T23:13:01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3168"/>
    <d v="2014-06-13T17:00:00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3169"/>
    <d v="2013-12-12T23:59:00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3170"/>
    <d v="2014-07-01T23:00:00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3171"/>
    <d v="2016-05-06T09:35:58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3172"/>
    <d v="2012-02-14T12:31:08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3173"/>
    <d v="2014-09-26T16:04:52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3174"/>
    <d v="2014-08-25T15:45:08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3175"/>
    <d v="2011-02-17T16:17:07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3176"/>
    <d v="2013-08-18T10:00:00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3177"/>
    <d v="2014-06-21T11:00:0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3178"/>
    <d v="2014-07-16T09:31:1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3179"/>
    <d v="2013-05-06T11:51:11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3180"/>
    <d v="2014-06-20T04:54:09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3181"/>
    <d v="2014-06-15T11:00:00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3182"/>
    <d v="2012-01-31T12:00:00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3183"/>
    <d v="2013-08-23T14:04:29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3184"/>
    <d v="2014-07-01T18:50:31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3185"/>
    <d v="2014-07-16T18:27:2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3186"/>
    <d v="2014-09-16T16:00:00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3187"/>
    <d v="2014-08-04T10:59:33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3188"/>
    <d v="2015-06-10T04:58:22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3189"/>
    <d v="2015-05-24T03:18:52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90"/>
    <d v="2016-12-08T23:37:55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3191"/>
    <d v="2016-08-16T13:07:49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3192"/>
    <d v="2015-02-28T17:00:00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3193"/>
    <d v="2015-02-20T18:14:16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94"/>
    <d v="2015-07-26T20:29:58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3195"/>
    <d v="2015-02-12T09:15:42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3196"/>
    <d v="2015-08-01T09:00:00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3197"/>
    <d v="2015-02-04T06:50:18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3198"/>
    <d v="2015-02-16T05:11:17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3199"/>
    <d v="2014-09-06T16:00:00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3200"/>
    <d v="2016-04-30T00:34:00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201"/>
    <d v="2014-08-31T13:24:37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3202"/>
    <d v="2015-12-14T00:59:00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3203"/>
    <d v="2015-09-25T18:43:42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204"/>
    <d v="2015-07-17T11:14:0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3205"/>
    <d v="2015-05-01T03:59:32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206"/>
    <d v="2015-09-19T01:37:31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3207"/>
    <d v="2015-04-23T00:40:07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3208"/>
    <d v="2014-07-28T09:31:17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3209"/>
    <d v="2014-06-20T18:00:00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3210"/>
    <d v="2012-05-31T22:59:00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3211"/>
    <d v="2014-08-14T21:00:00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3212"/>
    <d v="2014-08-08T14:05:51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3213"/>
    <d v="2015-07-26T13:19:19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3214"/>
    <d v="2016-01-05T18:55:00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3215"/>
    <d v="2015-09-09T22:59:00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3216"/>
    <d v="2015-07-11T09:30:00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3217"/>
    <d v="2016-11-04T08:06:24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3218"/>
    <d v="2014-12-30T19:00:00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3219"/>
    <d v="2015-03-22T17:35:47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3220"/>
    <d v="2017-03-12T16:00:00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3221"/>
    <d v="2015-07-05T11:43:23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3222"/>
    <d v="2015-10-24T16:29:00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3223"/>
    <d v="2015-08-20T15:02:5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3224"/>
    <d v="2017-01-10T00:00:00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3225"/>
    <d v="2016-06-03T16:00:00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3226"/>
    <d v="2015-10-30T09:00:12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3227"/>
    <d v="2017-01-17T16:10:36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3228"/>
    <d v="2015-12-16T23:59:00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3229"/>
    <d v="2014-11-20T02:59:58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3230"/>
    <d v="2014-09-30T22:59:00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3231"/>
    <d v="2016-04-16T17:39:07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3232"/>
    <d v="2016-05-03T22:59:00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3233"/>
    <d v="2017-03-02T14:19:15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3234"/>
    <d v="2017-02-01T18:31:00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3235"/>
    <d v="2016-07-01T03:20:51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3236"/>
    <d v="2016-12-28T17:00:33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3237"/>
    <d v="2015-09-28T22:59:00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3238"/>
    <d v="2015-07-01T07:14:58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3239"/>
    <d v="2015-10-25T18:59:00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3240"/>
    <d v="2017-02-16T18:00:00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3241"/>
    <d v="2014-10-14T01:59:00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3242"/>
    <d v="2014-09-19T13:08:1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3243"/>
    <d v="2015-10-08T19:00:00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3244"/>
    <d v="2016-12-01T12:39:42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3245"/>
    <d v="2015-06-11T21:00:00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3246"/>
    <d v="2015-09-11T22:59:00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3247"/>
    <d v="2015-07-12T05:25:12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3248"/>
    <d v="2015-04-04T15:19:17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3249"/>
    <d v="2015-06-20T12:55:1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3250"/>
    <d v="2014-11-05T13:48:44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3251"/>
    <d v="2015-06-21T12:32:46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3252"/>
    <d v="2016-09-07T06:20:40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3253"/>
    <d v="2016-09-07T22:45:00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3254"/>
    <d v="2015-03-25T20:03:29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3255"/>
    <d v="2014-10-07T13:26:1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3256"/>
    <d v="2015-06-10T22:59:00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3257"/>
    <d v="2017-02-22T08:25:52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3258"/>
    <d v="2015-01-08T16:17:4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3259"/>
    <d v="2016-09-30T22:59:00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3260"/>
    <d v="2015-11-30T12:08:38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3261"/>
    <d v="2015-07-16T12:24:36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3262"/>
    <d v="2014-12-21T23:00:00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3263"/>
    <d v="2015-10-30T16:00:00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3264"/>
    <d v="2015-01-28T17:00:00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3265"/>
    <d v="2015-12-03T12:00:00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3266"/>
    <d v="2015-06-12T16:00:00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3267"/>
    <d v="2015-07-17T13:11:00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3268"/>
    <d v="2016-08-24T16:42:0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3269"/>
    <d v="2015-06-16T06:00:00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3270"/>
    <d v="2015-07-12T07:47:45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3271"/>
    <d v="2014-11-02T06:29:35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3272"/>
    <d v="2015-11-06T08:00:09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3273"/>
    <d v="2016-09-14T14:00:00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3274"/>
    <d v="2016-03-15T16:00:00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3275"/>
    <d v="2015-02-08T23:30:00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3276"/>
    <d v="2016-03-31T22:59:00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3277"/>
    <d v="2014-11-18T12:23:26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3278"/>
    <d v="2015-05-30T15:21:43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3279"/>
    <d v="2016-03-31T20:27:39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3280"/>
    <d v="2015-06-01T00:00:00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3281"/>
    <d v="2015-09-01T19:28:25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3282"/>
    <d v="2016-04-28T23:39:48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3283"/>
    <d v="2016-02-10T16:00:00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3284"/>
    <d v="2016-01-29T00:59:00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3285"/>
    <d v="2017-02-28T00:00:00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3286"/>
    <d v="2016-08-15T15:09:42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3287"/>
    <d v="2015-11-28T13:00:28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3288"/>
    <d v="2016-06-20T18:00:00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3289"/>
    <d v="2017-02-20T03:50:02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3290"/>
    <d v="2017-03-11T07:21:31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3291"/>
    <d v="2015-09-16T22:59:00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3292"/>
    <d v="2015-12-04T14:29:08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3293"/>
    <d v="2017-03-04T05:12:32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3294"/>
    <d v="2015-06-16T07:59:14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3295"/>
    <d v="2016-09-26T05:37:09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3296"/>
    <d v="2015-11-22T17:00:00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3297"/>
    <d v="2015-07-27T17:59:00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3298"/>
    <d v="2015-09-12T19:00:00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3299"/>
    <d v="2015-10-14T17:01:03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3300"/>
    <d v="2015-04-29T12:51:02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3301"/>
    <d v="2016-08-01T01:59:00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3302"/>
    <d v="2016-12-07T03:26:16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3303"/>
    <d v="2015-03-28T09:38:04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3304"/>
    <d v="2016-12-22T09:59:12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3305"/>
    <d v="2015-07-31T15:32:28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3306"/>
    <d v="2016-06-09T22:00:00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3307"/>
    <d v="2016-05-14T20:22:1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3308"/>
    <d v="2016-04-13T16:02:45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3309"/>
    <d v="2016-10-16T10:36:18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3310"/>
    <d v="2015-10-06T17:17:05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3311"/>
    <d v="2015-10-17T02:00:10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3312"/>
    <d v="2016-11-11T17:00:00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3313"/>
    <d v="2016-01-26T20:00:00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3314"/>
    <d v="2015-05-08T15:05:00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3315"/>
    <d v="2016-05-06T02:17:2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3316"/>
    <d v="2014-08-08T08:54:00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3317"/>
    <d v="2016-06-07T19:57:04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3318"/>
    <d v="2016-04-10T21:30:00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3319"/>
    <d v="2015-01-31T09:03:06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3320"/>
    <d v="2016-06-21T20:05:57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3321"/>
    <d v="2014-10-15T22:59:00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3322"/>
    <d v="2016-06-21T22:55:00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3323"/>
    <d v="2016-09-25T03:46:48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3324"/>
    <d v="2016-06-05T08:59:50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3325"/>
    <d v="2015-04-05T12:51:17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3326"/>
    <d v="2015-03-08T11:08:2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3327"/>
    <d v="2016-05-08T03:59:26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3328"/>
    <d v="2014-07-04T20:00:00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3329"/>
    <d v="2014-07-27T18:00:00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3330"/>
    <d v="2015-04-01T15:17:48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3331"/>
    <d v="2015-10-06T11:44:46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3332"/>
    <d v="2014-07-19T15:38:5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3333"/>
    <d v="2015-06-15T11:14:40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3334"/>
    <d v="2015-07-30T07:30:22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3335"/>
    <d v="2014-08-03T18:00:00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3336"/>
    <d v="2016-04-05T03:34:06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3337"/>
    <d v="2014-10-10T16:00:00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3338"/>
    <d v="2017-02-24T08:48:00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3339"/>
    <d v="2016-07-28T10:58:38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3340"/>
    <d v="2016-12-06T18:22:34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3341"/>
    <d v="2016-06-12T12:00: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3342"/>
    <d v="2015-03-31T23:59:00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3343"/>
    <d v="2016-04-13T08:18:00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3344"/>
    <d v="2014-08-29T23:48:13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3345"/>
    <d v="2015-04-17T19:37:0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3346"/>
    <d v="2015-02-25T19:35:10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3347"/>
    <d v="2016-05-08T16:00:00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3348"/>
    <d v="2016-04-29T22:59:00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3349"/>
    <d v="2016-06-13T12:00:00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350"/>
    <d v="2015-11-29T18:00:00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3351"/>
    <d v="2014-07-23T06:00:00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3352"/>
    <d v="2016-07-01T18:00:00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3353"/>
    <d v="2016-05-02T18:00:00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3354"/>
    <d v="2015-10-28T23:01:00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3355"/>
    <d v="2016-05-10T06:17:00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3356"/>
    <d v="2016-07-15T14:34:32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3357"/>
    <d v="2014-08-01T05:01:50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3358"/>
    <d v="2014-11-19T03:27:59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3359"/>
    <d v="2017-02-24T20:22:14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3360"/>
    <d v="2016-12-14T10:59:00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3361"/>
    <d v="2014-09-01T10:59:00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3362"/>
    <d v="2015-03-06T23:55:00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3363"/>
    <d v="2014-08-19T11:00:00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3364"/>
    <d v="2016-03-15T16:00:00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3365"/>
    <d v="2015-12-12T21:26:32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3366"/>
    <d v="2015-05-12T20:37:17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3367"/>
    <d v="2015-08-01T17:24:54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3368"/>
    <d v="2015-01-01T00:00:00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3369"/>
    <d v="2017-01-14T19:59:40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3370"/>
    <d v="2016-12-17T03:00:00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3371"/>
    <d v="2015-12-02T15:59:2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3372"/>
    <d v="2014-08-24T23:59:00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3373"/>
    <d v="2015-07-18T11:00:00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3374"/>
    <d v="2015-10-28T12:33:3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3375"/>
    <d v="2014-05-18T09:39:33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3376"/>
    <d v="2015-04-25T10:49:54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3377"/>
    <d v="2015-03-20T11:56:00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3378"/>
    <d v="2014-08-31T08:08:00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3379"/>
    <d v="2015-08-26T18:00:00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3380"/>
    <d v="2014-11-29T18:52:58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3381"/>
    <d v="2015-03-10T22:26:23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3382"/>
    <d v="2016-08-01T17:59:00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3383"/>
    <d v="2016-06-23T13:47:00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3384"/>
    <d v="2015-11-20T22:00:00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3385"/>
    <d v="2014-12-10T15:49:12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386"/>
    <d v="2014-12-03T10:28:26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3387"/>
    <d v="2014-12-14T13:18:08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3388"/>
    <d v="2015-06-18T06:04:01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3389"/>
    <d v="2016-06-03T08:31:22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3390"/>
    <d v="2014-07-10T13:35:45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3391"/>
    <d v="2014-08-08T17:28:00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3392"/>
    <d v="2016-05-06T15:17:35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3393"/>
    <d v="2014-11-05T19:46:00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3394"/>
    <d v="2014-07-27T09:17:2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3395"/>
    <d v="2015-05-30T13:10:00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3396"/>
    <d v="2014-05-31T22:59:00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3397"/>
    <d v="2016-02-18T17:00:00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3398"/>
    <d v="2014-11-21T12:00:00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3399"/>
    <d v="2015-02-21T17:05:25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3400"/>
    <d v="2014-08-28T17:53:34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3401"/>
    <d v="2015-08-07T12:22:26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3402"/>
    <d v="2015-11-11T21:31:00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3403"/>
    <d v="2015-06-25T06:05:24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3404"/>
    <d v="2015-06-17T07:05:0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3405"/>
    <d v="2016-03-01T18:59:00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3406"/>
    <d v="2014-07-16T06:49:36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3407"/>
    <d v="2014-07-06T05:08:09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3408"/>
    <d v="2014-07-18T18:48:24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3409"/>
    <d v="2016-07-31T15:58:00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3410"/>
    <d v="2016-06-06T02:00:00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3411"/>
    <d v="2015-10-07T19:32:52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3412"/>
    <d v="2014-09-27T18:01:02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3413"/>
    <d v="2015-02-27T23:59:0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3414"/>
    <d v="2016-12-01T02:59:00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3415"/>
    <d v="2016-04-17T18:30: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3416"/>
    <d v="2015-04-23T13:30:00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3417"/>
    <d v="2014-10-25T19:43:0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3418"/>
    <d v="2014-05-23T15:01:47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3419"/>
    <d v="2016-04-06T16:30:00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3420"/>
    <d v="2016-02-13T19:00:00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3421"/>
    <d v="2015-03-04T13:59:23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3422"/>
    <d v="2015-12-13T19:00:00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3423"/>
    <d v="2015-04-24T16:52:21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3424"/>
    <d v="2015-02-05T01:59:00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3425"/>
    <d v="2014-10-04T09:48:56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3426"/>
    <d v="2014-09-20T21:00:00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3427"/>
    <d v="2014-07-02T10:29:12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3428"/>
    <d v="2015-02-28T12:00:00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3429"/>
    <d v="2016-11-01T19:31:01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3430"/>
    <d v="2014-07-30T17:41:41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3431"/>
    <d v="2014-08-18T12:32:33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3432"/>
    <d v="2016-02-05T17:00:00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3433"/>
    <d v="2014-06-16T22:00:0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3434"/>
    <d v="2014-07-10T04:07:49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3435"/>
    <d v="2016-08-06T22:00:00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3436"/>
    <d v="2014-08-21T11:28:00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3437"/>
    <d v="2015-08-19T12:03:40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3438"/>
    <d v="2015-05-02T16:00:00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3439"/>
    <d v="2016-01-18T23:59:00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3440"/>
    <d v="2014-07-11T11:15:00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3441"/>
    <d v="2015-11-13T15:17:00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3442"/>
    <d v="2015-05-30T15:11:12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3443"/>
    <d v="2014-09-09T07:35:46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3444"/>
    <d v="2016-06-08T08:59:00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3445"/>
    <d v="2015-10-23T07:43:56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3446"/>
    <d v="2015-02-05T07:20:00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3447"/>
    <d v="2016-03-18T15:20:12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448"/>
    <d v="2014-12-16T21:51:29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3449"/>
    <d v="2016-07-08T23:00:00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3450"/>
    <d v="2015-04-02T10:54:31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3451"/>
    <d v="2015-04-21T12:22:07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3452"/>
    <d v="2014-07-22T22:59:00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3453"/>
    <d v="2016-08-13T18:29:16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3454"/>
    <d v="2014-07-31T11:45:59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3455"/>
    <d v="2016-10-13T13:00:27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3456"/>
    <d v="2014-08-01T01:59:00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3457"/>
    <d v="2015-02-12T00:59:00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3458"/>
    <d v="2015-02-02T23:27:00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3459"/>
    <d v="2016-05-20T06:31:00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3460"/>
    <d v="2014-08-15T07:39:12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3461"/>
    <d v="2016-10-28T22:00:00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3462"/>
    <d v="2015-07-10T13:00:00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3463"/>
    <d v="2016-10-10T22:59:00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3464"/>
    <d v="2016-08-22T22:07:17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3465"/>
    <d v="2015-08-09T11:00:00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3466"/>
    <d v="2016-04-19T18:27:30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3467"/>
    <d v="2015-03-20T10:07:12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3468"/>
    <d v="2016-09-20T22:00:00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3469"/>
    <d v="2016-04-28T10:24:05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3470"/>
    <d v="2016-07-15T16:38:0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3471"/>
    <d v="2014-08-31T15:00:00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3472"/>
    <d v="2014-11-06T00:59:00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3473"/>
    <d v="2015-03-20T15:27: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3474"/>
    <d v="2016-07-20T07:02:1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3475"/>
    <d v="2014-11-02T19:00:00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476"/>
    <d v="2014-10-26T22:00:00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3477"/>
    <d v="2015-05-16T22:00:00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3478"/>
    <d v="2015-03-16T16:00:00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3479"/>
    <d v="2014-06-21T15:31:20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3480"/>
    <d v="2015-07-10T16:00:00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3481"/>
    <d v="2015-01-02T00:56:2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482"/>
    <d v="2014-07-06T13:31:06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3483"/>
    <d v="2014-07-03T11:03:01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3484"/>
    <d v="2016-06-15T13:14:59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3485"/>
    <d v="2016-02-02T11:38:00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3486"/>
    <d v="2015-06-03T01:59:00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3487"/>
    <d v="2015-06-24T17:34:12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3488"/>
    <d v="2015-04-17T11:00:00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3489"/>
    <d v="2014-05-24T16:00:00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3490"/>
    <d v="2016-04-13T14:15:24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3491"/>
    <d v="2015-05-18T00:59:44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3492"/>
    <d v="2015-10-25T19:13:17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3493"/>
    <d v="2014-08-17T00:11: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3494"/>
    <d v="2016-11-26T01:00: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3495"/>
    <d v="2014-11-01T12:18:00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3496"/>
    <d v="2016-09-11T15:19:26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3497"/>
    <d v="2016-06-02T17:00:00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3498"/>
    <d v="2016-05-28T16:44:00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3499"/>
    <d v="2015-07-01T01:59:00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3500"/>
    <d v="2016-03-06T23:59:00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3501"/>
    <d v="2015-09-11T13:19:55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3502"/>
    <d v="2016-03-15T22:59:00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3503"/>
    <d v="2016-07-24T06:28:48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3504"/>
    <d v="2015-11-19T13:58:1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3505"/>
    <d v="2014-05-12T23:00:00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3506"/>
    <d v="2014-08-23T12:37:20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3507"/>
    <d v="2016-05-31T17:08:57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3508"/>
    <d v="2016-05-10T16:00:0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3509"/>
    <d v="2014-11-20T23:55:00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3510"/>
    <d v="2014-07-02T09:54:0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3511"/>
    <d v="2014-11-07T13:30:00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3512"/>
    <d v="2015-04-23T06:53:12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3513"/>
    <d v="2014-06-03T23:59:00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3514"/>
    <d v="2015-02-01T23:59:00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3515"/>
    <d v="2015-05-31T13:32:51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3516"/>
    <d v="2014-09-07T22:00: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3517"/>
    <d v="2014-07-04T06:00: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3518"/>
    <d v="2014-10-02T09:21:00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3519"/>
    <d v="2015-03-04T09:22:30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3520"/>
    <d v="2015-09-06T08:47:00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3521"/>
    <d v="2014-09-29T03:40:20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3522"/>
    <d v="2015-09-15T05:06: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3523"/>
    <d v="2016-09-25T18:00:00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3524"/>
    <d v="2014-09-12T23:00:00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3525"/>
    <d v="2015-08-09T11:00:00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3526"/>
    <d v="2016-04-28T00:59:00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3527"/>
    <d v="2015-07-10T22:59:00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3528"/>
    <d v="2017-01-18T07:01:58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3529"/>
    <d v="2015-07-12T20:00:00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3530"/>
    <d v="2016-04-10T15:00: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3531"/>
    <d v="2016-06-30T10:42:14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3532"/>
    <d v="2014-09-17T22:59:00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3533"/>
    <d v="2015-11-11T14:16:07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3534"/>
    <d v="2015-10-01T10:00:23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3535"/>
    <d v="2015-10-02T13:00:00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3536"/>
    <d v="2015-12-20T06:59:00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3537"/>
    <d v="2014-11-17T02:59:00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3538"/>
    <d v="2016-08-17T05:05:40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3539"/>
    <d v="2016-09-08T13:08:42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3540"/>
    <d v="2016-06-25T19:04:51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3541"/>
    <d v="2015-08-31T12:31:1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3542"/>
    <d v="2014-09-07T09:23:42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3543"/>
    <d v="2015-06-25T13:07:39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3544"/>
    <d v="2015-03-07T14:57:37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3545"/>
    <d v="2015-04-11T14:22:39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3546"/>
    <d v="2015-03-31T22:59:00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3547"/>
    <d v="2016-05-13T22:59:00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3548"/>
    <d v="2016-03-04T20:00:00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3549"/>
    <d v="2015-09-04T04:27:53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3550"/>
    <d v="2016-05-02T16:26:3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3551"/>
    <d v="2014-05-22T17:07:00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3552"/>
    <d v="2014-06-28T09:05:24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3553"/>
    <d v="2015-08-11T19:00:00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3554"/>
    <d v="2015-02-11T12:00:00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3555"/>
    <d v="2016-11-17T06:36:34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3556"/>
    <d v="2014-08-17T10:35:24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3557"/>
    <d v="2014-05-05T01:38:31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3558"/>
    <d v="2015-06-26T16:00:00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3559"/>
    <d v="2015-07-31T03:58:00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3560"/>
    <d v="2015-05-26T21:45:00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3561"/>
    <d v="2015-08-05T13:36:00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3562"/>
    <d v="2016-03-13T17:00:00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3563"/>
    <d v="2016-08-01T14:00:00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3564"/>
    <d v="2015-10-05T11:00:00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3565"/>
    <d v="2014-12-31T12:50:08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3566"/>
    <d v="2015-01-23T07:11:23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3567"/>
    <d v="2015-06-10T14:27:24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3568"/>
    <d v="2014-09-17T12:46:34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3569"/>
    <d v="2015-01-08T11:31:36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3570"/>
    <d v="2014-12-31T02:00:00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3571"/>
    <d v="2014-10-30T15:36:53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3572"/>
    <d v="2015-06-21T08:41:22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3573"/>
    <d v="2014-11-08T05:00:46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3574"/>
    <d v="2014-11-13T18:37:28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3575"/>
    <d v="2016-08-10T22:59:00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3576"/>
    <d v="2016-12-05T09:10:54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3577"/>
    <d v="2015-04-26T01:28:0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3578"/>
    <d v="2016-04-30T12:36:17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3579"/>
    <d v="2016-03-31T12:17:36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3580"/>
    <d v="2015-02-28T23:59:00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3581"/>
    <d v="2014-07-30T06:18:3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3582"/>
    <d v="2016-04-04T21:18:02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3583"/>
    <d v="2016-04-18T04:13:2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3584"/>
    <d v="2015-07-13T02:35:44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3585"/>
    <d v="2014-12-21T12:11:30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3586"/>
    <d v="2016-09-23T11:44:30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3587"/>
    <d v="2016-06-27T14:00:00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3588"/>
    <d v="2015-04-29T18:00:00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3589"/>
    <d v="2015-05-26T10:32:27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3590"/>
    <d v="2014-10-20T03:00:34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3591"/>
    <d v="2015-01-23T23:59:00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3592"/>
    <d v="2015-02-10T23:59:00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3593"/>
    <d v="2015-01-05T15:26:00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3594"/>
    <d v="2016-09-03T20:36:22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3595"/>
    <d v="2015-03-13T01:59:00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3596"/>
    <d v="2014-08-26T12:09:42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3597"/>
    <d v="2016-03-03T00:59:00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3598"/>
    <d v="2014-09-02T23:59:00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3599"/>
    <d v="2015-08-29T19:00:00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3600"/>
    <d v="2016-10-13T15:22:44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3601"/>
    <d v="2015-01-16T18:58:02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3602"/>
    <d v="2016-05-17T16:27:59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3603"/>
    <d v="2015-11-05T16:44:40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3604"/>
    <d v="2016-04-29T01:59:00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3605"/>
    <d v="2016-02-13T14:02:06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3606"/>
    <d v="2016-08-14T09:30:57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3607"/>
    <d v="2015-12-14T19:00:00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3608"/>
    <d v="2016-06-17T09:00: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3609"/>
    <d v="2016-03-30T17:48:05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3610"/>
    <d v="2015-08-17T05:22:16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3611"/>
    <d v="2015-04-08T03:53:21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3612"/>
    <d v="2014-06-09T12:26:51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13"/>
    <d v="2014-06-28T09:09:34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3614"/>
    <d v="2015-06-18T20:00:16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3615"/>
    <d v="2015-12-10T09:14:56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3616"/>
    <d v="2015-03-19T16:47:44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617"/>
    <d v="2017-02-27T19:00:00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3618"/>
    <d v="2015-06-03T10:04:10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3619"/>
    <d v="2016-11-19T17:00:00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3620"/>
    <d v="2015-03-04T23:00:00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3621"/>
    <d v="2016-09-30T16:00:00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3622"/>
    <d v="2014-09-27T22:23:00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3623"/>
    <d v="2014-07-26T02:00:0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3624"/>
    <d v="2016-08-23T13:34:50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3625"/>
    <d v="2015-07-02T10:39:37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3626"/>
    <d v="2014-08-16T11:00:57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3627"/>
    <d v="2016-05-20T22:59: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28"/>
    <d v="2015-12-13T15:59:56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3629"/>
    <d v="2016-05-05T12:00:0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3630"/>
    <d v="2014-11-29T16:19:50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3631"/>
    <d v="2014-09-22T22:59:00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3632"/>
    <d v="2014-11-23T17:29:09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3633"/>
    <d v="2016-11-18T20:00:00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3634"/>
    <d v="2017-01-13T22:59:00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3635"/>
    <d v="2016-04-20T16:11:1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36"/>
    <d v="2015-09-14T11:40:29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3637"/>
    <d v="2015-01-01T11:48:55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3638"/>
    <d v="2015-04-19T10:08:52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3639"/>
    <d v="2016-10-07T10:11:00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3640"/>
    <d v="2015-05-10T13:45:30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41"/>
    <d v="2014-10-05T00:00:0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3642"/>
    <d v="2015-11-30T12:00:00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43"/>
    <d v="2015-11-16T23:27:19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3644"/>
    <d v="2016-03-07T23:59:00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3645"/>
    <d v="2016-11-21T19:17:18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3646"/>
    <d v="2015-06-16T18:30:00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3647"/>
    <d v="2016-09-30T12:58:47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3648"/>
    <d v="2014-10-05T02:00:45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3649"/>
    <d v="2014-06-16T12:06:3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3650"/>
    <d v="2016-02-02T06:29:44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3651"/>
    <d v="2014-08-10T10:59:00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3652"/>
    <d v="2016-08-24T22:59:00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3653"/>
    <d v="2015-08-05T03:43:27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3654"/>
    <d v="2016-04-03T12:00:00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3655"/>
    <d v="2015-07-18T01:59:00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3656"/>
    <d v="2017-02-01T17:59:00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3657"/>
    <d v="2016-06-01T16:42:00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3658"/>
    <d v="2014-07-01T22:59:00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3659"/>
    <d v="2015-03-19T09:39:00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3660"/>
    <d v="2014-12-23T16:08:45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3661"/>
    <d v="2016-04-09T23:00:00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3662"/>
    <d v="2015-03-30T23:16:54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3663"/>
    <d v="2016-12-21T06:50:30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3664"/>
    <d v="2016-06-16T00:58:09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3665"/>
    <d v="2015-10-28T14:54:00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3666"/>
    <d v="2014-07-24T02:00: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3667"/>
    <d v="2015-07-18T18:16:59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3668"/>
    <d v="2015-07-23T13:33:00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3669"/>
    <d v="2015-06-11T11:12:17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3670"/>
    <d v="2015-05-31T18:00:00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3671"/>
    <d v="2014-07-20T22:59:00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3672"/>
    <d v="2014-09-26T17:43:04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3673"/>
    <d v="2014-11-05T07:52:00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3674"/>
    <d v="2016-09-03T15:57:09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3675"/>
    <d v="2016-05-15T18:00:0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3676"/>
    <d v="2014-09-12T14:34:44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3677"/>
    <d v="2014-07-02T22:59:00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3678"/>
    <d v="2015-05-31T07:44:58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3679"/>
    <d v="2014-06-30T23:59:00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3680"/>
    <d v="2016-10-05T05:53:54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3681"/>
    <d v="2016-01-15T10:38:10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3682"/>
    <d v="2014-06-16T01:59:00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3683"/>
    <d v="2016-10-19T21:48:1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3684"/>
    <d v="2015-09-01T23:19:4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3685"/>
    <d v="2014-05-19T16:00:00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3686"/>
    <d v="2015-08-28T22:59:00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3687"/>
    <d v="2014-06-27T00:14:1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3688"/>
    <d v="2014-08-08T13:53:24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3689"/>
    <d v="2015-06-21T17:25:00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3690"/>
    <d v="2014-11-27T10:21:23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3691"/>
    <d v="2015-03-01T23:59:00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3692"/>
    <d v="2014-09-18T19:00:00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3693"/>
    <d v="2015-11-30T17:30:00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3694"/>
    <d v="2016-06-05T21:00:00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3695"/>
    <d v="2015-01-11T15:53:30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3696"/>
    <d v="2015-02-13T09:48:36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3697"/>
    <d v="2016-05-10T06:10:4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3698"/>
    <d v="2016-03-02T14:21:27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3699"/>
    <d v="2014-10-15T09:26:56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3700"/>
    <d v="2014-09-30T11:00:00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3701"/>
    <d v="2015-06-04T07:59:53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3702"/>
    <d v="2016-07-10T17:59:00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3703"/>
    <d v="2016-08-13T01:59:00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3704"/>
    <d v="2016-05-31T11:33:14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3705"/>
    <d v="2014-06-23T13:00:00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3706"/>
    <d v="2014-09-12T16:55:49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3707"/>
    <d v="2016-07-22T00:26:00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3708"/>
    <d v="2014-07-03T22:24:46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3709"/>
    <d v="2014-06-25T11:59:06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3710"/>
    <d v="2015-04-03T08:49:48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3711"/>
    <d v="2014-06-15T11:00:00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3712"/>
    <d v="2015-05-31T01:59:00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3713"/>
    <d v="2016-06-04T12:42:46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3714"/>
    <d v="2015-05-25T22:59:00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3715"/>
    <d v="2015-03-31T07:52:00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3716"/>
    <d v="2016-01-21T16:18:29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3717"/>
    <d v="2015-05-09T15:47:29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3718"/>
    <d v="2015-02-27T12:11:15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3719"/>
    <d v="2015-06-22T12:31:06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3720"/>
    <d v="2015-07-02T18:50:06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3721"/>
    <d v="2014-11-05T18:28:04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3722"/>
    <d v="2016-02-11T17:59:00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3723"/>
    <d v="2014-11-30T14:04:22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3724"/>
    <d v="2016-05-04T18:00:00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3725"/>
    <d v="2016-02-18T16:30:00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3726"/>
    <d v="2016-04-29T16:00:00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3727"/>
    <d v="2016-10-19T23:55:00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3728"/>
    <d v="2015-08-18T23:06:16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3729"/>
    <d v="2015-03-22T22:55:12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3730"/>
    <d v="2015-08-17T11:15:59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3731"/>
    <d v="2015-01-09T22:23:00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3732"/>
    <d v="2015-01-24T07:00:00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33"/>
    <d v="2015-04-18T17:30:0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3734"/>
    <d v="2015-05-25T16:38:16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3735"/>
    <d v="2015-05-28T11:38:09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3736"/>
    <d v="2015-03-23T13:00:00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3737"/>
    <d v="2015-11-12T01:59:00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3738"/>
    <d v="2014-07-15T17:00:00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3739"/>
    <d v="2016-07-17T05:47:48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3740"/>
    <d v="2014-08-11T20:53:58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41"/>
    <d v="2015-12-17T17:05:5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742"/>
    <d v="2014-09-06T00:09:04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43"/>
    <d v="2014-07-03T12:02:44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44"/>
    <d v="2014-07-04T22:59:0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3745"/>
    <d v="2014-08-10T11:45:02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3746"/>
    <d v="2016-10-08T04:20:39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747"/>
    <d v="2015-07-05T17:59:00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3748"/>
    <d v="2016-02-16T00:59:00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3749"/>
    <d v="2016-04-28T22:59:00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3750"/>
    <d v="2015-02-10T02:59:00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3751"/>
    <d v="2016-04-02T18:51:13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3752"/>
    <d v="2016-10-16T16:00:00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3753"/>
    <d v="2015-06-02T19:00:00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3754"/>
    <d v="2014-07-25T23:59:0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3755"/>
    <d v="2016-04-15T15:48:27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3756"/>
    <d v="2014-06-11T14:33:18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3757"/>
    <d v="2014-12-01T15:25:15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3758"/>
    <d v="2014-05-19T00:00:00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3759"/>
    <d v="2015-08-25T21:35:53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3760"/>
    <d v="2014-05-05T07:36:26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3761"/>
    <d v="2015-08-10T18:00: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3762"/>
    <d v="2015-08-02T14:31:29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3763"/>
    <d v="2015-04-01T12:00:26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3764"/>
    <d v="2016-05-28T19:36: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3765"/>
    <d v="2014-07-30T13:38:02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3766"/>
    <d v="2014-07-02T23:00:45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3767"/>
    <d v="2015-02-28T23:59:00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3768"/>
    <d v="2014-06-12T12:28:10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3769"/>
    <d v="2016-04-15T09:21:19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3770"/>
    <d v="2015-06-13T17:20:1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3771"/>
    <d v="2016-05-17T19:00:00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3772"/>
    <d v="2016-11-29T01:00:00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3773"/>
    <d v="2016-11-14T21:08:00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3774"/>
    <d v="2015-04-09T14:00:55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3775"/>
    <d v="2015-04-08T23:00:00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3776"/>
    <d v="2014-07-31T20:00:00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3777"/>
    <d v="2014-09-26T23:00:00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3778"/>
    <d v="2015-02-14T14:39:40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3779"/>
    <d v="2016-03-26T11:39:00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3780"/>
    <d v="2015-07-13T15:06:0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3781"/>
    <d v="2014-09-08T16:11:25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3782"/>
    <d v="2016-07-24T18:00:00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3783"/>
    <d v="2016-03-15T11:00:00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3784"/>
    <d v="2016-07-10T18:32:12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3785"/>
    <d v="2016-08-02T05:03:00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3786"/>
    <d v="2016-05-26T19:54:3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3787"/>
    <d v="2015-07-10T22:59:0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3788"/>
    <d v="2015-12-23T11:18:00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3789"/>
    <d v="2015-06-15T14:10:18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90"/>
    <d v="2016-11-22T12:00:23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91"/>
    <d v="2014-07-06T11:36:32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3792"/>
    <d v="2015-07-15T05:43:42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3793"/>
    <d v="2014-12-16T17:32:09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3794"/>
    <d v="2015-06-07T08:55:54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3795"/>
    <d v="2015-08-28T17:30:00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3796"/>
    <d v="2017-01-13T19:42:36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3797"/>
    <d v="2015-04-20T16:09:25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3798"/>
    <d v="2014-08-10T12:20:48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3799"/>
    <d v="2016-03-11T17:20:43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3800"/>
    <d v="2015-01-10T23:59:00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3801"/>
    <d v="2015-01-02T11:13:36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802"/>
    <d v="2015-10-21T22:01:46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3803"/>
    <d v="2016-03-04T18:19:28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804"/>
    <d v="2016-07-31T02:00:0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3805"/>
    <d v="2014-09-27T16:17:20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3806"/>
    <d v="2014-06-29T01:13:01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3807"/>
    <d v="2015-04-03T16:48:59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3808"/>
    <d v="2015-04-25T04:53:39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3809"/>
    <d v="2014-07-30T18:00:00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3810"/>
    <d v="2015-03-21T14:22:38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3811"/>
    <d v="2016-05-31T06:00:0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3812"/>
    <d v="2015-05-31T22:59:00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3813"/>
    <d v="2016-06-14T16:43:00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3814"/>
    <d v="2015-03-31T22:59:00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3815"/>
    <d v="2015-08-20T18:00:00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3816"/>
    <d v="2014-07-17T11:33:43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3817"/>
    <d v="2015-10-23T22:59:00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3818"/>
    <d v="2015-03-12T14:13:02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3819"/>
    <d v="2015-07-17T16:02:00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3820"/>
    <d v="2015-07-05T10:38:37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3821"/>
    <d v="2016-01-03T23:20:07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3822"/>
    <d v="2016-01-19T17:59:0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3823"/>
    <d v="2015-07-19T22:59:00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3824"/>
    <d v="2016-08-01T08:41:00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3825"/>
    <d v="2015-06-16T20:40:14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3826"/>
    <d v="2015-05-07T05:09:54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3827"/>
    <d v="2015-03-26T19:00:00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3828"/>
    <d v="2014-12-31T08:39:47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3829"/>
    <d v="2016-08-31T15:46:11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3830"/>
    <d v="2016-05-27T12:46:51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3831"/>
    <d v="2014-11-05T16:22:25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3832"/>
    <d v="2016-02-19T21:45:35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3833"/>
    <d v="2014-12-01T14:09:00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3834"/>
    <d v="2015-06-18T05:41:07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835"/>
    <d v="2016-04-21T17:36:48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3836"/>
    <d v="2016-08-02T23:09:00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3837"/>
    <d v="2015-07-03T13:22:38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3838"/>
    <d v="2015-05-22T12:03:29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3839"/>
    <d v="2015-07-29T22:25:24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3840"/>
    <d v="2016-03-28T10:50:29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3841"/>
    <d v="2014-07-20T13:51:27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3842"/>
    <d v="2014-05-11T06:50:52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3843"/>
    <d v="2014-05-31T20:44:24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3844"/>
    <d v="2014-06-03T01:59:00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3845"/>
    <d v="2015-10-01T10:02:54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3846"/>
    <d v="2014-10-04T01:59:00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3847"/>
    <d v="2015-07-19T00:23:1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3848"/>
    <d v="2015-10-18T14:36:29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3849"/>
    <d v="2015-06-11T13:24:44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3850"/>
    <d v="2014-12-31T21:59:03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3851"/>
    <d v="2015-07-17T05:32:59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3852"/>
    <d v="2015-03-26T22:34:36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853"/>
    <d v="2014-09-01T15:09:38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3854"/>
    <d v="2015-05-09T16:14:18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55"/>
    <d v="2015-03-26T17:17:51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3856"/>
    <d v="2015-03-08T11:50:03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3857"/>
    <d v="2014-08-01T12:12:00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3858"/>
    <d v="2015-05-22T16:00:00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3859"/>
    <d v="2014-06-25T16:00:00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3860"/>
    <d v="2014-08-12T10:51:50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3861"/>
    <d v="2014-11-12T16:47:00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3862"/>
    <d v="2016-09-12T11:59:00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63"/>
    <d v="2015-11-05T11:11:45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3864"/>
    <d v="2015-11-17T17:24:14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3865"/>
    <d v="2014-08-30T00:30:00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3866"/>
    <d v="2016-03-22T22:29:00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3867"/>
    <d v="2016-06-18T14:32:19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3868"/>
    <d v="2014-09-08T10:50:05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3869"/>
    <d v="2015-03-13T22:11:00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3870"/>
    <d v="2014-07-02T23:07:58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3871"/>
    <d v="2017-03-29T12:44:10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72"/>
    <d v="2015-08-13T22:29:56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73"/>
    <d v="2015-10-08T11:42:15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74"/>
    <d v="2015-01-23T20:00:0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75"/>
    <d v="2016-09-03T05:00:0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3876"/>
    <d v="2016-02-02T09:58:4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3877"/>
    <d v="2016-12-08T11:15:5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3878"/>
    <d v="2015-06-29T22:59:00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79"/>
    <d v="2015-01-25T15:39:56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880"/>
    <d v="2014-07-30T18:00:00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81"/>
    <d v="2017-02-19T19:26:39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82"/>
    <d v="2016-01-31T18:03:0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83"/>
    <d v="2014-09-02T09:27:49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84"/>
    <d v="2015-03-27T12:59:52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85"/>
    <d v="2016-05-09T17:49:51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86"/>
    <d v="2014-12-11T00:28:22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3887"/>
    <d v="2015-05-01T17:00:00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3888"/>
    <d v="2017-02-26T08:05:58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3889"/>
    <d v="2015-01-04T18:26:00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3890"/>
    <d v="2015-08-15T13:12:24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3891"/>
    <d v="2015-03-22T23:59:00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92"/>
    <d v="2014-08-24T02:00:0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3893"/>
    <d v="2014-07-01T01:00:00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3894"/>
    <d v="2016-12-05T23:59:00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3895"/>
    <d v="2015-02-28T01:00:18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3896"/>
    <d v="2014-06-16T23:36:18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3897"/>
    <d v="2015-01-08T15:58:03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3898"/>
    <d v="2015-08-17T11:00:00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899"/>
    <d v="2014-08-12T13:36:01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3900"/>
    <d v="2015-06-10T21:13:11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901"/>
    <d v="2015-12-19T14:49:59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3902"/>
    <d v="2016-11-14T07:14:02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903"/>
    <d v="2015-08-14T14:38:0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3904"/>
    <d v="2015-04-15T00:04:00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3905"/>
    <d v="2015-06-11T18:00:00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3906"/>
    <d v="2015-06-26T08:25:00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3907"/>
    <d v="2014-10-26T15:08:00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3908"/>
    <d v="2014-07-28T22:14:56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3909"/>
    <d v="2014-09-11T03:37:22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3910"/>
    <d v="2015-09-07T13:09:57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3911"/>
    <d v="2014-11-26T15:29:37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3912"/>
    <d v="2015-04-24T23:35:0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3913"/>
    <d v="2015-11-30T01:04:09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3914"/>
    <d v="2015-05-10T17:59:00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3915"/>
    <d v="2016-06-01T18:38:29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916"/>
    <d v="2016-06-03T06:19:12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3917"/>
    <d v="2014-09-11T07:39:21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918"/>
    <d v="2014-08-04T11:00:00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3919"/>
    <d v="2016-01-17T19:00:00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3920"/>
    <d v="2016-11-13T05:17:40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21"/>
    <d v="2014-10-26T13:00:0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3922"/>
    <d v="2015-03-02T18:00:00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3923"/>
    <d v="2015-04-09T18:31:11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3924"/>
    <d v="2014-06-26T18:02:02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3925"/>
    <d v="2014-07-30T15:53:59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3926"/>
    <d v="2014-12-26T21:02:28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927"/>
    <d v="2014-08-09T01:25:04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3928"/>
    <d v="2015-10-15T23:59:00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3929"/>
    <d v="2016-09-18T14:51:05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30"/>
    <d v="2016-04-01T01:00:0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31"/>
    <d v="2015-09-05T22:38:27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3932"/>
    <d v="2016-03-15T22:02:44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3933"/>
    <d v="2016-07-16T19:43:00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3934"/>
    <d v="2015-10-01T08:00:00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3935"/>
    <d v="2015-10-04T10:45:4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36"/>
    <d v="2016-12-01T02:18:4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3937"/>
    <d v="2016-07-11T10:09:20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3938"/>
    <d v="2015-06-27T16:44:14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3939"/>
    <d v="2014-10-06T23:30:0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3940"/>
    <d v="2015-01-02T06:49:11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941"/>
    <d v="2014-11-24T20:00:00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42"/>
    <d v="2015-06-16T16:41:54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3943"/>
    <d v="2015-11-02T11:50:00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44"/>
    <d v="2015-08-27T10:54:35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3945"/>
    <d v="2015-05-15T14:14:28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3946"/>
    <d v="2015-02-28T03:00:00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3947"/>
    <d v="2016-10-01T22:25:44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48"/>
    <d v="2014-09-07T02:48:43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3949"/>
    <d v="2015-02-10T21:53:4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950"/>
    <d v="2016-04-08T13:35:00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3951"/>
    <d v="2016-05-03T13:49:02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952"/>
    <d v="2015-10-26T13:58:10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53"/>
    <d v="2016-07-29T18:29:0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954"/>
    <d v="2014-07-14T10:37:44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3955"/>
    <d v="2015-11-28T16:22:21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56"/>
    <d v="2016-04-24T19:20:0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3957"/>
    <d v="2016-07-08T18:25:54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3958"/>
    <d v="2014-08-02T09:00:00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3959"/>
    <d v="2014-09-28T13:55:5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3960"/>
    <d v="2016-01-03T15:17:36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3961"/>
    <d v="2014-05-08T16:23:30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3962"/>
    <d v="2015-11-28T09:54:5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63"/>
    <d v="2015-11-17T23:41:57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3964"/>
    <d v="2015-04-19T11:19:46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965"/>
    <d v="2016-04-13T23:39:40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966"/>
    <d v="2014-07-23T21:59:00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3967"/>
    <d v="2017-03-06T01:58:27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3968"/>
    <d v="2016-05-22T14:34:33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3969"/>
    <d v="2016-08-28T22:55:00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3970"/>
    <d v="2016-04-17T15:43:31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3971"/>
    <d v="2014-07-21T07:52:06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3972"/>
    <d v="2015-02-05T20:37:14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3973"/>
    <d v="2016-05-08T23:00:00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3974"/>
    <d v="2016-06-02T08:07:28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75"/>
    <d v="2016-07-13T15:48:18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3976"/>
    <d v="2014-08-01T02:00:00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3977"/>
    <d v="2016-07-22T13:55:3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3978"/>
    <d v="2015-01-31T10:25:53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3979"/>
    <d v="2015-03-29T15:00:00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3980"/>
    <d v="2014-07-05T09:22:27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3981"/>
    <d v="2016-07-16T23:19:09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3982"/>
    <d v="2015-07-07T14:26: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3983"/>
    <d v="2014-05-20T01:59:00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3984"/>
    <d v="2014-11-07T19:00:00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3985"/>
    <d v="2016-02-20T16:05:00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3986"/>
    <d v="2016-05-06T08:04:0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3987"/>
    <d v="2014-05-16T17:11:30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3988"/>
    <d v="2015-08-28T20:56:5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89"/>
    <d v="2015-11-08T13:59:41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3990"/>
    <d v="2016-03-02T11:08:13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3991"/>
    <d v="2015-05-31T10:28:02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3992"/>
    <d v="2015-12-11T18:34:19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993"/>
    <d v="2015-05-13T15:45:12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3994"/>
    <d v="2014-07-19T04:21:30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3995"/>
    <d v="2015-02-14T06:27:00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3996"/>
    <d v="2014-11-20T11:04:00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97"/>
    <d v="2015-04-05T03:23:41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3998"/>
    <d v="2015-03-28T17:07:0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3999"/>
    <d v="2014-08-31T14:51:49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4000"/>
    <d v="2016-05-07T09:29:18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4001"/>
    <d v="2017-03-01T14:00:00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4002"/>
    <d v="2014-09-26T20:02:41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4003"/>
    <d v="2015-02-15T09:05:47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4004"/>
    <d v="2014-10-07T22:54:17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4005"/>
    <d v="2014-10-20T14:23:0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006"/>
    <d v="2016-02-16T13:33:07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4007"/>
    <d v="2014-08-26T11:28:00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4008"/>
    <d v="2015-07-22T18:08:27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4009"/>
    <d v="2014-09-09T11:49:20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4010"/>
    <d v="2014-10-26T13:29:26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4011"/>
    <d v="2015-01-28T08:04:38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4012"/>
    <d v="2015-05-02T08:04:09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4013"/>
    <d v="2015-02-16T02:13:4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4014"/>
    <d v="2016-03-05T00:54:29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4015"/>
    <d v="2015-07-19T13:44:23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4016"/>
    <d v="2014-09-17T15:56:40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4017"/>
    <d v="2014-09-04T11:07:54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4018"/>
    <d v="2016-10-07T16:51:48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4019"/>
    <d v="2016-04-15T11:28:00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4020"/>
    <d v="2015-03-23T22:34:59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4021"/>
    <d v="2014-10-26T16:52:38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4022"/>
    <d v="2015-01-31T21:54:00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23"/>
    <d v="2016-03-24T17:59:23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4024"/>
    <d v="2015-08-31T11:04:57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4025"/>
    <d v="2015-07-26T00:42:16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26"/>
    <d v="2015-12-04T11:43:59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4027"/>
    <d v="2017-02-22T20:00:00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4028"/>
    <d v="2014-06-05T17:31:40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29"/>
    <d v="2015-12-13T19:36:1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4030"/>
    <d v="2016-02-03T13:49:00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31"/>
    <d v="2014-12-18T10:02:44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4032"/>
    <d v="2015-12-15T15:25:16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4033"/>
    <d v="2016-10-02T04:00:00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4034"/>
    <d v="2015-04-03T16:44:10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4035"/>
    <d v="2014-10-21T16:11:27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4036"/>
    <d v="2014-07-01T17:30:00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4037"/>
    <d v="2016-05-24T09:25:00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4038"/>
    <d v="2014-10-17T14:10:10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4039"/>
    <d v="2015-12-01T00:59:0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4040"/>
    <d v="2015-07-17T22:00:00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4041"/>
    <d v="2016-09-06T06:22:34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4042"/>
    <d v="2015-01-20T14:16:00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43"/>
    <d v="2014-11-20T17:58:45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4044"/>
    <d v="2015-04-10T00:00:00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4045"/>
    <d v="2014-08-20T23:49:49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4046"/>
    <d v="2014-10-22T10:36:50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047"/>
    <d v="2015-01-10T20:00:00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4048"/>
    <d v="2016-04-11T06:13:07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4049"/>
    <d v="2015-07-14T18:00:15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4050"/>
    <d v="2014-10-23T10:16:31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51"/>
    <d v="2014-05-09T01:53:0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4052"/>
    <d v="2014-10-13T16:05:16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4053"/>
    <d v="2014-11-15T15:00:00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54"/>
    <d v="2016-09-30T23:00:0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4055"/>
    <d v="2014-06-19T10:33:51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4056"/>
    <d v="2016-07-03T14:59:00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4057"/>
    <d v="2015-11-25T18:00:00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4058"/>
    <d v="2016-03-31T22:59:00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4059"/>
    <d v="2014-09-15T22:00:00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4060"/>
    <d v="2014-06-23T11:00:00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61"/>
    <d v="2016-04-20T21:23:43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4062"/>
    <d v="2016-07-02T12:44:28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4063"/>
    <d v="2014-06-27T11:21:24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4064"/>
    <d v="2015-04-29T09:07:06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4065"/>
    <d v="2014-08-12T17:50:11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4066"/>
    <d v="2016-05-18T19:56:28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4067"/>
    <d v="2015-09-27T21:49:10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4068"/>
    <d v="2017-01-13T18:05:00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4069"/>
    <d v="2015-02-28T07:00:00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070"/>
    <d v="2015-02-28T22:00:00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71"/>
    <d v="2016-12-26T14:18:51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072"/>
    <d v="2014-08-21T13:35:11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4073"/>
    <d v="2015-05-08T23:00:00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074"/>
    <d v="2015-11-05T09:16:15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4075"/>
    <d v="2014-06-30T12:28:00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76"/>
    <d v="2014-10-21T14:51:0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4077"/>
    <d v="2016-12-21T12:03:14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78"/>
    <d v="2017-01-27T13:54:02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4079"/>
    <d v="2016-06-19T17:32:01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80"/>
    <d v="2016-06-14T13:54:0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4081"/>
    <d v="2015-03-08T07:57:0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4082"/>
    <d v="2015-11-14T18:00:00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4083"/>
    <d v="2016-01-14T13:16:5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4084"/>
    <d v="2016-10-09T05:28:26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4085"/>
    <d v="2015-03-23T22:59:00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4086"/>
    <d v="2015-11-20T23:00:00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87"/>
    <d v="2016-07-17T12:49:46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4088"/>
    <d v="2015-01-16T05:26:00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4089"/>
    <d v="2015-05-31T12:35:00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4090"/>
    <d v="2015-08-07T10:00:00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4091"/>
    <d v="2015-01-16T07:09:11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4092"/>
    <d v="2015-04-04T22:40:47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4093"/>
    <d v="2015-08-22T14:34:53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4094"/>
    <d v="2014-10-21T23:59:00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4095"/>
    <d v="2016-12-18T19:45:50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4096"/>
    <d v="2017-02-28T03:51:00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97"/>
    <d v="2016-01-31T18:55:0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98"/>
    <d v="2016-06-04T12:19:57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4099"/>
    <d v="2016-09-02T15:24:33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100"/>
    <d v="2014-10-24T21:59:5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101"/>
    <d v="2017-01-25T16:41:22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4102"/>
    <d v="2016-05-15T15:21:13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03"/>
    <d v="2015-08-26T13:32:0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4104"/>
    <d v="2016-10-27T01:40:34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4105"/>
    <d v="2016-12-25T19:15:09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4106"/>
    <d v="2015-04-01T20:00:00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4107"/>
    <d v="2014-09-24T17:00:01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4108"/>
    <d v="2017-03-03T00:00:00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109"/>
    <d v="2015-11-29T08:56:44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4110"/>
    <d v="2016-07-21T10:02:31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4111"/>
    <d v="2015-02-23T22:15:40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4112"/>
    <d v="2016-02-27T19:00:00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4113"/>
    <d v="2016-01-08T01:34:00"/>
    <m/>
    <x v="1"/>
    <x v="6"/>
  </r>
  <r>
    <m/>
    <m/>
    <m/>
    <m/>
    <m/>
    <x v="4"/>
    <x v="21"/>
    <m/>
    <m/>
    <m/>
    <m/>
    <m/>
    <m/>
    <m/>
    <m/>
    <x v="4114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DCE4EB-A215-441A-9BCC-3BAC8C1415DF}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48C88A-54AD-4EB1-8265-9DAF0C27C75B}" name="PivotTable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3D5AE-699B-4428-BD80-F9B1DE70512D}" name="PivotTable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Q9" sqref="Q9"/>
    </sheetView>
  </sheetViews>
  <sheetFormatPr defaultRowHeight="14.25" x14ac:dyDescent="0.45"/>
  <cols>
    <col min="2" max="2" width="38.3984375" style="1" customWidth="1"/>
    <col min="3" max="3" width="40.265625" style="1" customWidth="1"/>
    <col min="4" max="4" width="13.19921875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29.2656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7.265625" customWidth="1"/>
    <col min="16" max="16" width="47.59765625" style="10" customWidth="1"/>
    <col min="17" max="17" width="36" customWidth="1"/>
    <col min="18" max="18" width="36.6640625" customWidth="1"/>
    <col min="19" max="19" width="27.73046875" customWidth="1"/>
    <col min="20" max="20" width="26.06640625" customWidth="1"/>
  </cols>
  <sheetData>
    <row r="1" spans="1:20" s="5" customFormat="1" ht="36" customHeight="1" x14ac:dyDescent="0.7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8" t="s">
        <v>8310</v>
      </c>
      <c r="Q1" s="3" t="s">
        <v>8311</v>
      </c>
      <c r="R1" s="6" t="s">
        <v>8307</v>
      </c>
      <c r="S1" s="3" t="s">
        <v>8308</v>
      </c>
      <c r="T1" s="3" t="s">
        <v>8309</v>
      </c>
    </row>
    <row r="2" spans="1:20" ht="42.75" x14ac:dyDescent="0.4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ROUND(E:E/D:D*100,0)</f>
        <v>137</v>
      </c>
      <c r="P2" s="9">
        <f>(J2/86400)+25569</f>
        <v>42177.007071759261</v>
      </c>
      <c r="Q2" s="7">
        <f>(I2/86400)+25569+(-5/24)</f>
        <v>42207.916666666664</v>
      </c>
      <c r="R2">
        <f>ROUND(E2/L2,0)</f>
        <v>64</v>
      </c>
      <c r="S2" t="s">
        <v>8317</v>
      </c>
      <c r="T2" t="s">
        <v>8318</v>
      </c>
    </row>
    <row r="3" spans="1:20" ht="28.5" x14ac:dyDescent="0.4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 s="10">
        <f t="shared" ref="P3:P66" si="1">(J3/86400)+25569</f>
        <v>42766.600497685184</v>
      </c>
      <c r="Q3" s="7">
        <f t="shared" ref="Q3:Q66" si="2">(I3/86400)+25569+(-5/24)</f>
        <v>42796.392164351848</v>
      </c>
      <c r="R3">
        <f t="shared" ref="R3:R66" si="3">ROUND(E3/L3,0)</f>
        <v>185</v>
      </c>
      <c r="S3" t="s">
        <v>8317</v>
      </c>
      <c r="T3" t="s">
        <v>8318</v>
      </c>
    </row>
    <row r="4" spans="1:20" ht="42.75" x14ac:dyDescent="0.4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10">
        <f t="shared" si="1"/>
        <v>42405.702349537038</v>
      </c>
      <c r="Q4" s="7">
        <f t="shared" si="2"/>
        <v>42415.494016203702</v>
      </c>
      <c r="R4">
        <f t="shared" si="3"/>
        <v>15</v>
      </c>
      <c r="S4" t="s">
        <v>8317</v>
      </c>
      <c r="T4" t="s">
        <v>8318</v>
      </c>
    </row>
    <row r="5" spans="1:20" ht="28.5" x14ac:dyDescent="0.4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10">
        <f t="shared" si="1"/>
        <v>41828.515127314815</v>
      </c>
      <c r="Q5" s="7">
        <f t="shared" si="2"/>
        <v>41858.306793981479</v>
      </c>
      <c r="R5">
        <f t="shared" si="3"/>
        <v>69</v>
      </c>
      <c r="S5" t="s">
        <v>8317</v>
      </c>
      <c r="T5" t="s">
        <v>8318</v>
      </c>
    </row>
    <row r="6" spans="1:20" ht="57" x14ac:dyDescent="0.4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10">
        <f t="shared" si="1"/>
        <v>42327.834247685183</v>
      </c>
      <c r="Q6" s="7">
        <f t="shared" si="2"/>
        <v>42357.625914351847</v>
      </c>
      <c r="R6">
        <f t="shared" si="3"/>
        <v>191</v>
      </c>
      <c r="S6" t="s">
        <v>8317</v>
      </c>
      <c r="T6" t="s">
        <v>8318</v>
      </c>
    </row>
    <row r="7" spans="1:20" ht="42.75" x14ac:dyDescent="0.4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10">
        <f t="shared" si="1"/>
        <v>42563.932951388888</v>
      </c>
      <c r="Q7" s="7">
        <f t="shared" si="2"/>
        <v>42580.024305555555</v>
      </c>
      <c r="R7">
        <f t="shared" si="3"/>
        <v>93</v>
      </c>
      <c r="S7" t="s">
        <v>8317</v>
      </c>
      <c r="T7" t="s">
        <v>8318</v>
      </c>
    </row>
    <row r="8" spans="1:20" ht="42.75" x14ac:dyDescent="0.4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10">
        <f t="shared" si="1"/>
        <v>41794.072337962964</v>
      </c>
      <c r="Q8" s="7">
        <f t="shared" si="2"/>
        <v>41803.864004629628</v>
      </c>
      <c r="R8">
        <f t="shared" si="3"/>
        <v>147</v>
      </c>
      <c r="S8" t="s">
        <v>8317</v>
      </c>
      <c r="T8" t="s">
        <v>8318</v>
      </c>
    </row>
    <row r="9" spans="1:20" ht="42.75" x14ac:dyDescent="0.4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10">
        <f t="shared" si="1"/>
        <v>42516.047071759254</v>
      </c>
      <c r="Q9" s="7">
        <f t="shared" si="2"/>
        <v>42555.838738425919</v>
      </c>
      <c r="R9">
        <f t="shared" si="3"/>
        <v>160</v>
      </c>
      <c r="S9" t="s">
        <v>8317</v>
      </c>
      <c r="T9" t="s">
        <v>8318</v>
      </c>
    </row>
    <row r="10" spans="1:20" x14ac:dyDescent="0.4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10">
        <f t="shared" si="1"/>
        <v>42468.94458333333</v>
      </c>
      <c r="Q10" s="7">
        <f t="shared" si="2"/>
        <v>42475.666666666664</v>
      </c>
      <c r="R10">
        <f t="shared" si="3"/>
        <v>292</v>
      </c>
      <c r="S10" t="s">
        <v>8317</v>
      </c>
      <c r="T10" t="s">
        <v>8318</v>
      </c>
    </row>
    <row r="11" spans="1:20" ht="42.75" x14ac:dyDescent="0.4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10">
        <f t="shared" si="1"/>
        <v>42447.103518518517</v>
      </c>
      <c r="Q11" s="7">
        <f t="shared" si="2"/>
        <v>42476.895185185182</v>
      </c>
      <c r="R11">
        <f t="shared" si="3"/>
        <v>31</v>
      </c>
      <c r="S11" t="s">
        <v>8317</v>
      </c>
      <c r="T11" t="s">
        <v>8318</v>
      </c>
    </row>
    <row r="12" spans="1:20" ht="42.75" x14ac:dyDescent="0.4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10">
        <f t="shared" si="1"/>
        <v>41780.068043981482</v>
      </c>
      <c r="Q12" s="7">
        <f t="shared" si="2"/>
        <v>41814.859710648147</v>
      </c>
      <c r="R12">
        <f t="shared" si="3"/>
        <v>159</v>
      </c>
      <c r="S12" t="s">
        <v>8317</v>
      </c>
      <c r="T12" t="s">
        <v>8318</v>
      </c>
    </row>
    <row r="13" spans="1:20" ht="42.75" x14ac:dyDescent="0.4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10">
        <f t="shared" si="1"/>
        <v>42572.778495370367</v>
      </c>
      <c r="Q13" s="7">
        <f t="shared" si="2"/>
        <v>42603.916666666664</v>
      </c>
      <c r="R13">
        <f t="shared" si="3"/>
        <v>80</v>
      </c>
      <c r="S13" t="s">
        <v>8317</v>
      </c>
      <c r="T13" t="s">
        <v>8318</v>
      </c>
    </row>
    <row r="14" spans="1:20" ht="42.75" x14ac:dyDescent="0.4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10">
        <f t="shared" si="1"/>
        <v>41791.713252314818</v>
      </c>
      <c r="Q14" s="7">
        <f t="shared" si="2"/>
        <v>41835.916666666664</v>
      </c>
      <c r="R14">
        <f t="shared" si="3"/>
        <v>60</v>
      </c>
      <c r="S14" t="s">
        <v>8317</v>
      </c>
      <c r="T14" t="s">
        <v>8318</v>
      </c>
    </row>
    <row r="15" spans="1:20" ht="28.5" x14ac:dyDescent="0.4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10">
        <f t="shared" si="1"/>
        <v>42508.677187499998</v>
      </c>
      <c r="Q15" s="7">
        <f t="shared" si="2"/>
        <v>42544.643749999996</v>
      </c>
      <c r="R15">
        <f t="shared" si="3"/>
        <v>110</v>
      </c>
      <c r="S15" t="s">
        <v>8317</v>
      </c>
      <c r="T15" t="s">
        <v>8318</v>
      </c>
    </row>
    <row r="16" spans="1:20" ht="28.5" x14ac:dyDescent="0.4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10">
        <f t="shared" si="1"/>
        <v>41808.02648148148</v>
      </c>
      <c r="Q16" s="7">
        <f t="shared" si="2"/>
        <v>41833.374305555553</v>
      </c>
      <c r="R16">
        <f t="shared" si="3"/>
        <v>148</v>
      </c>
      <c r="S16" t="s">
        <v>8317</v>
      </c>
      <c r="T16" t="s">
        <v>8318</v>
      </c>
    </row>
    <row r="17" spans="1:20" ht="42.75" x14ac:dyDescent="0.4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10">
        <f t="shared" si="1"/>
        <v>42256.391875000001</v>
      </c>
      <c r="Q17" s="7">
        <f t="shared" si="2"/>
        <v>42274.634722222218</v>
      </c>
      <c r="R17">
        <f t="shared" si="3"/>
        <v>22</v>
      </c>
      <c r="S17" t="s">
        <v>8317</v>
      </c>
      <c r="T17" t="s">
        <v>8318</v>
      </c>
    </row>
    <row r="18" spans="1:20" ht="42.75" x14ac:dyDescent="0.4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9">
        <f t="shared" si="1"/>
        <v>41760.796423611115</v>
      </c>
      <c r="Q18" s="7">
        <f t="shared" si="2"/>
        <v>41806.020833333328</v>
      </c>
      <c r="R18">
        <f t="shared" si="3"/>
        <v>172</v>
      </c>
      <c r="S18" t="s">
        <v>8317</v>
      </c>
      <c r="T18" t="s">
        <v>8318</v>
      </c>
    </row>
    <row r="19" spans="1:20" ht="42.75" x14ac:dyDescent="0.4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9">
        <f t="shared" si="1"/>
        <v>41917.731736111113</v>
      </c>
      <c r="Q19" s="7">
        <f t="shared" si="2"/>
        <v>41947.565069444441</v>
      </c>
      <c r="R19">
        <f t="shared" si="3"/>
        <v>42</v>
      </c>
      <c r="S19" t="s">
        <v>8317</v>
      </c>
      <c r="T19" t="s">
        <v>8318</v>
      </c>
    </row>
    <row r="20" spans="1:20" ht="42.75" x14ac:dyDescent="0.4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9">
        <f t="shared" si="1"/>
        <v>41869.542314814811</v>
      </c>
      <c r="Q20" s="7">
        <f t="shared" si="2"/>
        <v>41899.333981481475</v>
      </c>
      <c r="R20">
        <f t="shared" si="3"/>
        <v>93</v>
      </c>
      <c r="S20" t="s">
        <v>8317</v>
      </c>
      <c r="T20" t="s">
        <v>8318</v>
      </c>
    </row>
    <row r="21" spans="1:20" ht="42.75" x14ac:dyDescent="0.4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9">
        <f t="shared" si="1"/>
        <v>42175.816365740742</v>
      </c>
      <c r="Q21" s="7">
        <f t="shared" si="2"/>
        <v>42205.608032407406</v>
      </c>
      <c r="R21">
        <f t="shared" si="3"/>
        <v>56</v>
      </c>
      <c r="S21" t="s">
        <v>8317</v>
      </c>
      <c r="T21" t="s">
        <v>8318</v>
      </c>
    </row>
    <row r="22" spans="1:20" ht="42.75" x14ac:dyDescent="0.4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9">
        <f t="shared" si="1"/>
        <v>42200.758240740739</v>
      </c>
      <c r="Q22" s="7">
        <f t="shared" si="2"/>
        <v>42260.549907407403</v>
      </c>
      <c r="R22">
        <f t="shared" si="3"/>
        <v>80</v>
      </c>
      <c r="S22" t="s">
        <v>8317</v>
      </c>
      <c r="T22" t="s">
        <v>8318</v>
      </c>
    </row>
    <row r="23" spans="1:20" ht="42.75" x14ac:dyDescent="0.4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9">
        <f t="shared" si="1"/>
        <v>41878.627187500002</v>
      </c>
      <c r="Q23" s="7">
        <f t="shared" si="2"/>
        <v>41908.418854166666</v>
      </c>
      <c r="R23">
        <f t="shared" si="3"/>
        <v>200</v>
      </c>
      <c r="S23" t="s">
        <v>8317</v>
      </c>
      <c r="T23" t="s">
        <v>8318</v>
      </c>
    </row>
    <row r="24" spans="1:20" ht="28.5" x14ac:dyDescent="0.4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9">
        <f t="shared" si="1"/>
        <v>41989.91134259259</v>
      </c>
      <c r="Q24" s="7">
        <f t="shared" si="2"/>
        <v>42005.124305555553</v>
      </c>
      <c r="R24">
        <f t="shared" si="3"/>
        <v>51</v>
      </c>
      <c r="S24" t="s">
        <v>8317</v>
      </c>
      <c r="T24" t="s">
        <v>8318</v>
      </c>
    </row>
    <row r="25" spans="1:20" ht="42.75" x14ac:dyDescent="0.4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9">
        <f t="shared" si="1"/>
        <v>42097.778946759259</v>
      </c>
      <c r="Q25" s="7">
        <f t="shared" si="2"/>
        <v>42124.430555555555</v>
      </c>
      <c r="R25">
        <f t="shared" si="3"/>
        <v>103</v>
      </c>
      <c r="S25" t="s">
        <v>8317</v>
      </c>
      <c r="T25" t="s">
        <v>8318</v>
      </c>
    </row>
    <row r="26" spans="1:20" ht="28.5" x14ac:dyDescent="0.4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9">
        <f t="shared" si="1"/>
        <v>42229.820173611108</v>
      </c>
      <c r="Q26" s="7">
        <f t="shared" si="2"/>
        <v>42262.610416666663</v>
      </c>
      <c r="R26">
        <f t="shared" si="3"/>
        <v>66</v>
      </c>
      <c r="S26" t="s">
        <v>8317</v>
      </c>
      <c r="T26" t="s">
        <v>8318</v>
      </c>
    </row>
    <row r="27" spans="1:20" ht="42.75" x14ac:dyDescent="0.4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9">
        <f t="shared" si="1"/>
        <v>42318.025011574078</v>
      </c>
      <c r="Q27" s="7">
        <f t="shared" si="2"/>
        <v>42377.816678240742</v>
      </c>
      <c r="R27">
        <f t="shared" si="3"/>
        <v>57</v>
      </c>
      <c r="S27" t="s">
        <v>8317</v>
      </c>
      <c r="T27" t="s">
        <v>8318</v>
      </c>
    </row>
    <row r="28" spans="1:20" ht="42.75" x14ac:dyDescent="0.4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9">
        <f t="shared" si="1"/>
        <v>41828.515555555554</v>
      </c>
      <c r="Q28" s="7">
        <f t="shared" si="2"/>
        <v>41868.307222222218</v>
      </c>
      <c r="R28">
        <f t="shared" si="3"/>
        <v>102</v>
      </c>
      <c r="S28" t="s">
        <v>8317</v>
      </c>
      <c r="T28" t="s">
        <v>8318</v>
      </c>
    </row>
    <row r="29" spans="1:20" ht="42.75" x14ac:dyDescent="0.4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9">
        <f t="shared" si="1"/>
        <v>41929.164733796293</v>
      </c>
      <c r="Q29" s="7">
        <f t="shared" si="2"/>
        <v>41958.998067129629</v>
      </c>
      <c r="R29">
        <f t="shared" si="3"/>
        <v>149</v>
      </c>
      <c r="S29" t="s">
        <v>8317</v>
      </c>
      <c r="T29" t="s">
        <v>8318</v>
      </c>
    </row>
    <row r="30" spans="1:20" ht="28.5" x14ac:dyDescent="0.4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9">
        <f t="shared" si="1"/>
        <v>42324.96393518518</v>
      </c>
      <c r="Q30" s="7">
        <f t="shared" si="2"/>
        <v>42354.755601851844</v>
      </c>
      <c r="R30">
        <f t="shared" si="3"/>
        <v>170</v>
      </c>
      <c r="S30" t="s">
        <v>8317</v>
      </c>
      <c r="T30" t="s">
        <v>8318</v>
      </c>
    </row>
    <row r="31" spans="1:20" ht="42.75" x14ac:dyDescent="0.4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9">
        <f t="shared" si="1"/>
        <v>41812.67324074074</v>
      </c>
      <c r="Q31" s="7">
        <f t="shared" si="2"/>
        <v>41842.464907407404</v>
      </c>
      <c r="R31">
        <f t="shared" si="3"/>
        <v>32</v>
      </c>
      <c r="S31" t="s">
        <v>8317</v>
      </c>
      <c r="T31" t="s">
        <v>8318</v>
      </c>
    </row>
    <row r="32" spans="1:20" ht="42.75" x14ac:dyDescent="0.4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9">
        <f t="shared" si="1"/>
        <v>41842.292997685188</v>
      </c>
      <c r="Q32" s="7">
        <f t="shared" si="2"/>
        <v>41872.084664351853</v>
      </c>
      <c r="R32">
        <f t="shared" si="3"/>
        <v>76</v>
      </c>
      <c r="S32" t="s">
        <v>8317</v>
      </c>
      <c r="T32" t="s">
        <v>8318</v>
      </c>
    </row>
    <row r="33" spans="1:20" ht="42.75" x14ac:dyDescent="0.4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9">
        <f t="shared" si="1"/>
        <v>42376.79206018518</v>
      </c>
      <c r="Q33" s="7">
        <f t="shared" si="2"/>
        <v>42394.583726851844</v>
      </c>
      <c r="R33">
        <f t="shared" si="3"/>
        <v>13</v>
      </c>
      <c r="S33" t="s">
        <v>8317</v>
      </c>
      <c r="T33" t="s">
        <v>8318</v>
      </c>
    </row>
    <row r="34" spans="1:20" ht="42.75" x14ac:dyDescent="0.4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9">
        <f t="shared" si="1"/>
        <v>42461.627511574072</v>
      </c>
      <c r="Q34" s="7">
        <f t="shared" si="2"/>
        <v>42502.957638888889</v>
      </c>
      <c r="R34">
        <f t="shared" si="3"/>
        <v>320</v>
      </c>
      <c r="S34" t="s">
        <v>8317</v>
      </c>
      <c r="T34" t="s">
        <v>8318</v>
      </c>
    </row>
    <row r="35" spans="1:20" ht="42.75" x14ac:dyDescent="0.4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9">
        <f t="shared" si="1"/>
        <v>42286.660891203705</v>
      </c>
      <c r="Q35" s="7">
        <f t="shared" si="2"/>
        <v>42316.494224537033</v>
      </c>
      <c r="R35">
        <f t="shared" si="3"/>
        <v>84</v>
      </c>
      <c r="S35" t="s">
        <v>8317</v>
      </c>
      <c r="T35" t="s">
        <v>8318</v>
      </c>
    </row>
    <row r="36" spans="1:20" ht="42.75" x14ac:dyDescent="0.4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9">
        <f t="shared" si="1"/>
        <v>41841.321770833332</v>
      </c>
      <c r="Q36" s="7">
        <f t="shared" si="2"/>
        <v>41856.113437499997</v>
      </c>
      <c r="R36">
        <f t="shared" si="3"/>
        <v>50</v>
      </c>
      <c r="S36" t="s">
        <v>8317</v>
      </c>
      <c r="T36" t="s">
        <v>8318</v>
      </c>
    </row>
    <row r="37" spans="1:20" ht="42.75" x14ac:dyDescent="0.4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9">
        <f t="shared" si="1"/>
        <v>42098.291828703703</v>
      </c>
      <c r="Q37" s="7">
        <f t="shared" si="2"/>
        <v>42121.791666666664</v>
      </c>
      <c r="R37">
        <f t="shared" si="3"/>
        <v>59</v>
      </c>
      <c r="S37" t="s">
        <v>8317</v>
      </c>
      <c r="T37" t="s">
        <v>8318</v>
      </c>
    </row>
    <row r="38" spans="1:20" ht="28.5" x14ac:dyDescent="0.4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9">
        <f t="shared" si="1"/>
        <v>42068.307002314818</v>
      </c>
      <c r="Q38" s="7">
        <f t="shared" si="2"/>
        <v>42098.05700231481</v>
      </c>
      <c r="R38">
        <f t="shared" si="3"/>
        <v>194</v>
      </c>
      <c r="S38" t="s">
        <v>8317</v>
      </c>
      <c r="T38" t="s">
        <v>8318</v>
      </c>
    </row>
    <row r="39" spans="1:20" ht="42.75" x14ac:dyDescent="0.4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9">
        <f t="shared" si="1"/>
        <v>42032.693043981482</v>
      </c>
      <c r="Q39" s="7">
        <f t="shared" si="2"/>
        <v>42062.484710648147</v>
      </c>
      <c r="R39">
        <f t="shared" si="3"/>
        <v>160</v>
      </c>
      <c r="S39" t="s">
        <v>8317</v>
      </c>
      <c r="T39" t="s">
        <v>8318</v>
      </c>
    </row>
    <row r="40" spans="1:20" ht="42.75" x14ac:dyDescent="0.4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9">
        <f t="shared" si="1"/>
        <v>41375.057222222225</v>
      </c>
      <c r="Q40" s="7">
        <f t="shared" si="2"/>
        <v>41404.84888888889</v>
      </c>
      <c r="R40">
        <f t="shared" si="3"/>
        <v>42</v>
      </c>
      <c r="S40" t="s">
        <v>8317</v>
      </c>
      <c r="T40" t="s">
        <v>8318</v>
      </c>
    </row>
    <row r="41" spans="1:20" ht="42.75" x14ac:dyDescent="0.4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9">
        <f t="shared" si="1"/>
        <v>41754.047083333331</v>
      </c>
      <c r="Q41" s="7">
        <f t="shared" si="2"/>
        <v>41784.749305555553</v>
      </c>
      <c r="R41">
        <f t="shared" si="3"/>
        <v>151</v>
      </c>
      <c r="S41" t="s">
        <v>8317</v>
      </c>
      <c r="T41" t="s">
        <v>8318</v>
      </c>
    </row>
    <row r="42" spans="1:20" ht="42.75" x14ac:dyDescent="0.4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9">
        <f t="shared" si="1"/>
        <v>41789.21398148148</v>
      </c>
      <c r="Q42" s="7">
        <f t="shared" si="2"/>
        <v>41808.958333333328</v>
      </c>
      <c r="R42">
        <f t="shared" si="3"/>
        <v>127</v>
      </c>
      <c r="S42" t="s">
        <v>8317</v>
      </c>
      <c r="T42" t="s">
        <v>8318</v>
      </c>
    </row>
    <row r="43" spans="1:20" ht="42.75" x14ac:dyDescent="0.4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9">
        <f t="shared" si="1"/>
        <v>41887.568912037037</v>
      </c>
      <c r="Q43" s="7">
        <f t="shared" si="2"/>
        <v>41917.360578703701</v>
      </c>
      <c r="R43">
        <f t="shared" si="3"/>
        <v>105</v>
      </c>
      <c r="S43" t="s">
        <v>8317</v>
      </c>
      <c r="T43" t="s">
        <v>8318</v>
      </c>
    </row>
    <row r="44" spans="1:20" ht="42.75" x14ac:dyDescent="0.4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9">
        <f t="shared" si="1"/>
        <v>41971.639189814814</v>
      </c>
      <c r="Q44" s="7">
        <f t="shared" si="2"/>
        <v>42001.430856481478</v>
      </c>
      <c r="R44">
        <f t="shared" si="3"/>
        <v>118</v>
      </c>
      <c r="S44" t="s">
        <v>8317</v>
      </c>
      <c r="T44" t="s">
        <v>8318</v>
      </c>
    </row>
    <row r="45" spans="1:20" ht="42.75" x14ac:dyDescent="0.4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9">
        <f t="shared" si="1"/>
        <v>41802.790347222224</v>
      </c>
      <c r="Q45" s="7">
        <f t="shared" si="2"/>
        <v>41832.791666666664</v>
      </c>
      <c r="R45">
        <f t="shared" si="3"/>
        <v>117</v>
      </c>
      <c r="S45" t="s">
        <v>8317</v>
      </c>
      <c r="T45" t="s">
        <v>8318</v>
      </c>
    </row>
    <row r="46" spans="1:20" ht="42.75" x14ac:dyDescent="0.4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9">
        <f t="shared" si="1"/>
        <v>41874.098807870367</v>
      </c>
      <c r="Q46" s="7">
        <f t="shared" si="2"/>
        <v>41918.890474537031</v>
      </c>
      <c r="R46">
        <f t="shared" si="3"/>
        <v>133</v>
      </c>
      <c r="S46" t="s">
        <v>8317</v>
      </c>
      <c r="T46" t="s">
        <v>8318</v>
      </c>
    </row>
    <row r="47" spans="1:20" ht="42.75" x14ac:dyDescent="0.4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9">
        <f t="shared" si="1"/>
        <v>42457.623923611114</v>
      </c>
      <c r="Q47" s="7">
        <f t="shared" si="2"/>
        <v>42487.415590277778</v>
      </c>
      <c r="R47">
        <f t="shared" si="3"/>
        <v>98</v>
      </c>
      <c r="S47" t="s">
        <v>8317</v>
      </c>
      <c r="T47" t="s">
        <v>8318</v>
      </c>
    </row>
    <row r="48" spans="1:20" ht="42.75" x14ac:dyDescent="0.4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9">
        <f t="shared" si="1"/>
        <v>42323.96497685185</v>
      </c>
      <c r="Q48" s="7">
        <f t="shared" si="2"/>
        <v>42353.756643518514</v>
      </c>
      <c r="R48">
        <f t="shared" si="3"/>
        <v>194</v>
      </c>
      <c r="S48" t="s">
        <v>8317</v>
      </c>
      <c r="T48" t="s">
        <v>8318</v>
      </c>
    </row>
    <row r="49" spans="1:20" ht="42.75" x14ac:dyDescent="0.4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9">
        <f t="shared" si="1"/>
        <v>41932.819525462961</v>
      </c>
      <c r="Q49" s="7">
        <f t="shared" si="2"/>
        <v>41992.652858796289</v>
      </c>
      <c r="R49">
        <f t="shared" si="3"/>
        <v>77</v>
      </c>
      <c r="S49" t="s">
        <v>8317</v>
      </c>
      <c r="T49" t="s">
        <v>8318</v>
      </c>
    </row>
    <row r="50" spans="1:20" ht="42.75" x14ac:dyDescent="0.4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9">
        <f t="shared" si="1"/>
        <v>42033.516898148147</v>
      </c>
      <c r="Q50" s="7">
        <f t="shared" si="2"/>
        <v>42064.291666666664</v>
      </c>
      <c r="R50">
        <f t="shared" si="3"/>
        <v>57</v>
      </c>
      <c r="S50" t="s">
        <v>8317</v>
      </c>
      <c r="T50" t="s">
        <v>8318</v>
      </c>
    </row>
    <row r="51" spans="1:20" x14ac:dyDescent="0.4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9">
        <f t="shared" si="1"/>
        <v>42271.176446759258</v>
      </c>
      <c r="Q51" s="7">
        <f t="shared" si="2"/>
        <v>42300.968113425923</v>
      </c>
      <c r="R51">
        <f t="shared" si="3"/>
        <v>138</v>
      </c>
      <c r="S51" t="s">
        <v>8317</v>
      </c>
      <c r="T51" t="s">
        <v>8318</v>
      </c>
    </row>
    <row r="52" spans="1:20" ht="42.75" x14ac:dyDescent="0.4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9">
        <f t="shared" si="1"/>
        <v>41995.752986111111</v>
      </c>
      <c r="Q52" s="7">
        <f t="shared" si="2"/>
        <v>42034.499999999993</v>
      </c>
      <c r="R52">
        <f t="shared" si="3"/>
        <v>27</v>
      </c>
      <c r="S52" t="s">
        <v>8317</v>
      </c>
      <c r="T52" t="s">
        <v>8318</v>
      </c>
    </row>
    <row r="53" spans="1:20" ht="42.75" x14ac:dyDescent="0.4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9">
        <f t="shared" si="1"/>
        <v>42196.928668981476</v>
      </c>
      <c r="Q53" s="7">
        <f t="shared" si="2"/>
        <v>42226.72033564814</v>
      </c>
      <c r="R53">
        <f t="shared" si="3"/>
        <v>118</v>
      </c>
      <c r="S53" t="s">
        <v>8317</v>
      </c>
      <c r="T53" t="s">
        <v>8318</v>
      </c>
    </row>
    <row r="54" spans="1:20" ht="42.75" x14ac:dyDescent="0.4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9">
        <f t="shared" si="1"/>
        <v>41807.701921296299</v>
      </c>
      <c r="Q54" s="7">
        <f t="shared" si="2"/>
        <v>41837.493587962963</v>
      </c>
      <c r="R54">
        <f t="shared" si="3"/>
        <v>223</v>
      </c>
      <c r="S54" t="s">
        <v>8317</v>
      </c>
      <c r="T54" t="s">
        <v>8318</v>
      </c>
    </row>
    <row r="55" spans="1:20" ht="28.5" x14ac:dyDescent="0.4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9">
        <f t="shared" si="1"/>
        <v>41719.549131944441</v>
      </c>
      <c r="Q55" s="7">
        <f t="shared" si="2"/>
        <v>41733.708333333328</v>
      </c>
      <c r="R55">
        <f t="shared" si="3"/>
        <v>28</v>
      </c>
      <c r="S55" t="s">
        <v>8317</v>
      </c>
      <c r="T55" t="s">
        <v>8318</v>
      </c>
    </row>
    <row r="56" spans="1:20" ht="42.75" x14ac:dyDescent="0.4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9">
        <f t="shared" si="1"/>
        <v>42333.713206018518</v>
      </c>
      <c r="Q56" s="7">
        <f t="shared" si="2"/>
        <v>42363.504872685182</v>
      </c>
      <c r="R56">
        <f t="shared" si="3"/>
        <v>194</v>
      </c>
      <c r="S56" t="s">
        <v>8317</v>
      </c>
      <c r="T56" t="s">
        <v>8318</v>
      </c>
    </row>
    <row r="57" spans="1:20" ht="42.75" x14ac:dyDescent="0.4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9">
        <f t="shared" si="1"/>
        <v>42496.968935185185</v>
      </c>
      <c r="Q57" s="7">
        <f t="shared" si="2"/>
        <v>42517.760601851849</v>
      </c>
      <c r="R57">
        <f t="shared" si="3"/>
        <v>129</v>
      </c>
      <c r="S57" t="s">
        <v>8317</v>
      </c>
      <c r="T57" t="s">
        <v>8318</v>
      </c>
    </row>
    <row r="58" spans="1:20" ht="28.5" x14ac:dyDescent="0.4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9">
        <f t="shared" si="1"/>
        <v>42149.548888888894</v>
      </c>
      <c r="Q58" s="7">
        <f t="shared" si="2"/>
        <v>42163.458333333336</v>
      </c>
      <c r="R58">
        <f t="shared" si="3"/>
        <v>49</v>
      </c>
      <c r="S58" t="s">
        <v>8317</v>
      </c>
      <c r="T58" t="s">
        <v>8318</v>
      </c>
    </row>
    <row r="59" spans="1:20" ht="42.75" x14ac:dyDescent="0.4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9">
        <f t="shared" si="1"/>
        <v>42089.83289351852</v>
      </c>
      <c r="Q59" s="7">
        <f t="shared" si="2"/>
        <v>42119.624560185184</v>
      </c>
      <c r="R59">
        <f t="shared" si="3"/>
        <v>222</v>
      </c>
      <c r="S59" t="s">
        <v>8317</v>
      </c>
      <c r="T59" t="s">
        <v>8318</v>
      </c>
    </row>
    <row r="60" spans="1:20" ht="42.75" x14ac:dyDescent="0.4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9">
        <f t="shared" si="1"/>
        <v>41932.745046296295</v>
      </c>
      <c r="Q60" s="7">
        <f t="shared" si="2"/>
        <v>41962.578379629624</v>
      </c>
      <c r="R60">
        <f t="shared" si="3"/>
        <v>137</v>
      </c>
      <c r="S60" t="s">
        <v>8317</v>
      </c>
      <c r="T60" t="s">
        <v>8318</v>
      </c>
    </row>
    <row r="61" spans="1:20" ht="42.75" x14ac:dyDescent="0.4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9">
        <f t="shared" si="1"/>
        <v>42230.235833333332</v>
      </c>
      <c r="Q61" s="7">
        <f t="shared" si="2"/>
        <v>42261.666666666664</v>
      </c>
      <c r="R61">
        <f t="shared" si="3"/>
        <v>607</v>
      </c>
      <c r="S61" t="s">
        <v>8317</v>
      </c>
      <c r="T61" t="s">
        <v>8318</v>
      </c>
    </row>
    <row r="62" spans="1:20" ht="42.75" x14ac:dyDescent="0.4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9">
        <f t="shared" si="1"/>
        <v>41701.901817129634</v>
      </c>
      <c r="Q62" s="7">
        <f t="shared" si="2"/>
        <v>41720.791666666664</v>
      </c>
      <c r="R62">
        <f t="shared" si="3"/>
        <v>43</v>
      </c>
      <c r="S62" t="s">
        <v>8317</v>
      </c>
      <c r="T62" t="s">
        <v>8319</v>
      </c>
    </row>
    <row r="63" spans="1:20" ht="42.75" x14ac:dyDescent="0.4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9">
        <f t="shared" si="1"/>
        <v>41409.814317129625</v>
      </c>
      <c r="Q63" s="7">
        <f t="shared" si="2"/>
        <v>41431.605983796289</v>
      </c>
      <c r="R63">
        <f t="shared" si="3"/>
        <v>322</v>
      </c>
      <c r="S63" t="s">
        <v>8317</v>
      </c>
      <c r="T63" t="s">
        <v>8319</v>
      </c>
    </row>
    <row r="64" spans="1:20" ht="42.75" x14ac:dyDescent="0.4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9">
        <f t="shared" si="1"/>
        <v>41311.799513888887</v>
      </c>
      <c r="Q64" s="7">
        <f t="shared" si="2"/>
        <v>41336.591180555552</v>
      </c>
      <c r="R64">
        <f t="shared" si="3"/>
        <v>97</v>
      </c>
      <c r="S64" t="s">
        <v>8317</v>
      </c>
      <c r="T64" t="s">
        <v>8319</v>
      </c>
    </row>
    <row r="65" spans="1:20" ht="42.75" x14ac:dyDescent="0.4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9">
        <f t="shared" si="1"/>
        <v>41612.912187499998</v>
      </c>
      <c r="Q65" s="7">
        <f t="shared" si="2"/>
        <v>41635.999305555553</v>
      </c>
      <c r="R65">
        <f t="shared" si="3"/>
        <v>35</v>
      </c>
      <c r="S65" t="s">
        <v>8317</v>
      </c>
      <c r="T65" t="s">
        <v>8319</v>
      </c>
    </row>
    <row r="66" spans="1:20" ht="42.75" x14ac:dyDescent="0.4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4">ROUND(E:E/D:D*100,0)</f>
        <v>173</v>
      </c>
      <c r="P66" s="9">
        <f t="shared" si="1"/>
        <v>41433.01829861111</v>
      </c>
      <c r="Q66" s="7">
        <f t="shared" si="2"/>
        <v>41462.809965277775</v>
      </c>
      <c r="R66">
        <f t="shared" si="3"/>
        <v>87</v>
      </c>
      <c r="S66" t="s">
        <v>8317</v>
      </c>
      <c r="T66" t="s">
        <v>8319</v>
      </c>
    </row>
    <row r="67" spans="1:20" ht="42.75" x14ac:dyDescent="0.4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108</v>
      </c>
      <c r="P67" s="9">
        <f t="shared" ref="P67:P130" si="5">(J67/86400)+25569</f>
        <v>41835.821226851855</v>
      </c>
      <c r="Q67" s="7">
        <f t="shared" ref="Q67:Q130" si="6">(I67/86400)+25569+(-5/24)</f>
        <v>41862.040972222218</v>
      </c>
      <c r="R67">
        <f t="shared" ref="R67:R130" si="7">ROUND(E67/L67,0)</f>
        <v>132</v>
      </c>
      <c r="S67" t="s">
        <v>8317</v>
      </c>
      <c r="T67" t="s">
        <v>8319</v>
      </c>
    </row>
    <row r="68" spans="1:20" ht="28.5" x14ac:dyDescent="0.4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9">
        <f t="shared" si="5"/>
        <v>42539.849768518514</v>
      </c>
      <c r="Q68" s="7">
        <f t="shared" si="6"/>
        <v>42569.641435185178</v>
      </c>
      <c r="R68">
        <f t="shared" si="7"/>
        <v>91</v>
      </c>
      <c r="S68" t="s">
        <v>8317</v>
      </c>
      <c r="T68" t="s">
        <v>8319</v>
      </c>
    </row>
    <row r="69" spans="1:20" ht="42.75" x14ac:dyDescent="0.4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9">
        <f t="shared" si="5"/>
        <v>41075.583379629628</v>
      </c>
      <c r="Q69" s="7">
        <f t="shared" si="6"/>
        <v>41105.375046296293</v>
      </c>
      <c r="R69">
        <f t="shared" si="7"/>
        <v>116</v>
      </c>
      <c r="S69" t="s">
        <v>8317</v>
      </c>
      <c r="T69" t="s">
        <v>8319</v>
      </c>
    </row>
    <row r="70" spans="1:20" ht="57" x14ac:dyDescent="0.4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9">
        <f t="shared" si="5"/>
        <v>41663.569340277776</v>
      </c>
      <c r="Q70" s="7">
        <f t="shared" si="6"/>
        <v>41693.36100694444</v>
      </c>
      <c r="R70">
        <f t="shared" si="7"/>
        <v>21</v>
      </c>
      <c r="S70" t="s">
        <v>8317</v>
      </c>
      <c r="T70" t="s">
        <v>8319</v>
      </c>
    </row>
    <row r="71" spans="1:20" ht="42.75" x14ac:dyDescent="0.4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9">
        <f t="shared" si="5"/>
        <v>40786.187789351854</v>
      </c>
      <c r="Q71" s="7">
        <f t="shared" si="6"/>
        <v>40818.082638888889</v>
      </c>
      <c r="R71">
        <f t="shared" si="7"/>
        <v>62</v>
      </c>
      <c r="S71" t="s">
        <v>8317</v>
      </c>
      <c r="T71" t="s">
        <v>8319</v>
      </c>
    </row>
    <row r="72" spans="1:20" ht="42.75" x14ac:dyDescent="0.4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9">
        <f t="shared" si="5"/>
        <v>40730.896354166667</v>
      </c>
      <c r="Q72" s="7">
        <f t="shared" si="6"/>
        <v>40790.688020833331</v>
      </c>
      <c r="R72">
        <f t="shared" si="7"/>
        <v>37</v>
      </c>
      <c r="S72" t="s">
        <v>8317</v>
      </c>
      <c r="T72" t="s">
        <v>8319</v>
      </c>
    </row>
    <row r="73" spans="1:20" ht="42.75" x14ac:dyDescent="0.4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9">
        <f t="shared" si="5"/>
        <v>40997.271493055552</v>
      </c>
      <c r="Q73" s="7">
        <f t="shared" si="6"/>
        <v>41057.063159722216</v>
      </c>
      <c r="R73">
        <f t="shared" si="7"/>
        <v>70</v>
      </c>
      <c r="S73" t="s">
        <v>8317</v>
      </c>
      <c r="T73" t="s">
        <v>8319</v>
      </c>
    </row>
    <row r="74" spans="1:20" ht="42.75" x14ac:dyDescent="0.4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9">
        <f t="shared" si="5"/>
        <v>41208.010196759264</v>
      </c>
      <c r="Q74" s="7">
        <f t="shared" si="6"/>
        <v>41227.791666666664</v>
      </c>
      <c r="R74">
        <f t="shared" si="7"/>
        <v>58</v>
      </c>
      <c r="S74" t="s">
        <v>8317</v>
      </c>
      <c r="T74" t="s">
        <v>8319</v>
      </c>
    </row>
    <row r="75" spans="1:20" ht="42.75" x14ac:dyDescent="0.4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9">
        <f t="shared" si="5"/>
        <v>40587.75675925926</v>
      </c>
      <c r="Q75" s="7">
        <f t="shared" si="6"/>
        <v>40665.957638888889</v>
      </c>
      <c r="R75">
        <f t="shared" si="7"/>
        <v>50</v>
      </c>
      <c r="S75" t="s">
        <v>8317</v>
      </c>
      <c r="T75" t="s">
        <v>8319</v>
      </c>
    </row>
    <row r="76" spans="1:20" ht="42.75" x14ac:dyDescent="0.4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9">
        <f t="shared" si="5"/>
        <v>42360.487210648149</v>
      </c>
      <c r="Q76" s="7">
        <f t="shared" si="6"/>
        <v>42390.278877314813</v>
      </c>
      <c r="R76">
        <f t="shared" si="7"/>
        <v>19</v>
      </c>
      <c r="S76" t="s">
        <v>8317</v>
      </c>
      <c r="T76" t="s">
        <v>8319</v>
      </c>
    </row>
    <row r="77" spans="1:20" ht="42.75" x14ac:dyDescent="0.4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9">
        <f t="shared" si="5"/>
        <v>41357.209166666667</v>
      </c>
      <c r="Q77" s="7">
        <f t="shared" si="6"/>
        <v>41387.000833333332</v>
      </c>
      <c r="R77">
        <f t="shared" si="7"/>
        <v>86</v>
      </c>
      <c r="S77" t="s">
        <v>8317</v>
      </c>
      <c r="T77" t="s">
        <v>8319</v>
      </c>
    </row>
    <row r="78" spans="1:20" ht="42.75" x14ac:dyDescent="0.4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9">
        <f t="shared" si="5"/>
        <v>40844.691643518519</v>
      </c>
      <c r="Q78" s="7">
        <f t="shared" si="6"/>
        <v>40904.524976851848</v>
      </c>
      <c r="R78">
        <f t="shared" si="7"/>
        <v>31</v>
      </c>
      <c r="S78" t="s">
        <v>8317</v>
      </c>
      <c r="T78" t="s">
        <v>8319</v>
      </c>
    </row>
    <row r="79" spans="1:20" ht="42.75" x14ac:dyDescent="0.4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9">
        <f t="shared" si="5"/>
        <v>40997.144872685181</v>
      </c>
      <c r="Q79" s="7">
        <f t="shared" si="6"/>
        <v>41049.915972222218</v>
      </c>
      <c r="R79">
        <f t="shared" si="7"/>
        <v>60</v>
      </c>
      <c r="S79" t="s">
        <v>8317</v>
      </c>
      <c r="T79" t="s">
        <v>8319</v>
      </c>
    </row>
    <row r="80" spans="1:20" ht="85.5" x14ac:dyDescent="0.4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9">
        <f t="shared" si="5"/>
        <v>42604.730567129634</v>
      </c>
      <c r="Q80" s="7">
        <f t="shared" si="6"/>
        <v>42614.522233796299</v>
      </c>
      <c r="R80">
        <f t="shared" si="7"/>
        <v>39</v>
      </c>
      <c r="S80" t="s">
        <v>8317</v>
      </c>
      <c r="T80" t="s">
        <v>8319</v>
      </c>
    </row>
    <row r="81" spans="1:20" ht="42.75" x14ac:dyDescent="0.4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9">
        <f t="shared" si="5"/>
        <v>41724.776539351849</v>
      </c>
      <c r="Q81" s="7">
        <f t="shared" si="6"/>
        <v>41754.568206018514</v>
      </c>
      <c r="R81">
        <f t="shared" si="7"/>
        <v>40</v>
      </c>
      <c r="S81" t="s">
        <v>8317</v>
      </c>
      <c r="T81" t="s">
        <v>8319</v>
      </c>
    </row>
    <row r="82" spans="1:20" ht="42.75" x14ac:dyDescent="0.4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9">
        <f t="shared" si="5"/>
        <v>41583.083981481483</v>
      </c>
      <c r="Q82" s="7">
        <f t="shared" si="6"/>
        <v>41617.875648148147</v>
      </c>
      <c r="R82">
        <f t="shared" si="7"/>
        <v>274</v>
      </c>
      <c r="S82" t="s">
        <v>8317</v>
      </c>
      <c r="T82" t="s">
        <v>8319</v>
      </c>
    </row>
    <row r="83" spans="1:20" ht="42.75" x14ac:dyDescent="0.4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9">
        <f t="shared" si="5"/>
        <v>41100.158877314811</v>
      </c>
      <c r="Q83" s="7">
        <f t="shared" si="6"/>
        <v>41103.918055555558</v>
      </c>
      <c r="R83">
        <f t="shared" si="7"/>
        <v>53</v>
      </c>
      <c r="S83" t="s">
        <v>8317</v>
      </c>
      <c r="T83" t="s">
        <v>8319</v>
      </c>
    </row>
    <row r="84" spans="1:20" ht="42.75" x14ac:dyDescent="0.4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9">
        <f t="shared" si="5"/>
        <v>40795.820150462961</v>
      </c>
      <c r="Q84" s="7">
        <f t="shared" si="6"/>
        <v>40825.611817129626</v>
      </c>
      <c r="R84">
        <f t="shared" si="7"/>
        <v>40</v>
      </c>
      <c r="S84" t="s">
        <v>8317</v>
      </c>
      <c r="T84" t="s">
        <v>8319</v>
      </c>
    </row>
    <row r="85" spans="1:20" ht="42.75" x14ac:dyDescent="0.4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9">
        <f t="shared" si="5"/>
        <v>42042.615613425922</v>
      </c>
      <c r="Q85" s="7">
        <f t="shared" si="6"/>
        <v>42057.270833333336</v>
      </c>
      <c r="R85">
        <f t="shared" si="7"/>
        <v>16</v>
      </c>
      <c r="S85" t="s">
        <v>8317</v>
      </c>
      <c r="T85" t="s">
        <v>8319</v>
      </c>
    </row>
    <row r="86" spans="1:20" ht="42.75" x14ac:dyDescent="0.4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9">
        <f t="shared" si="5"/>
        <v>40648.757939814815</v>
      </c>
      <c r="Q86" s="7">
        <f t="shared" si="6"/>
        <v>40678.54960648148</v>
      </c>
      <c r="R86">
        <f t="shared" si="7"/>
        <v>71</v>
      </c>
      <c r="S86" t="s">
        <v>8317</v>
      </c>
      <c r="T86" t="s">
        <v>8319</v>
      </c>
    </row>
    <row r="87" spans="1:20" ht="42.75" x14ac:dyDescent="0.4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9">
        <f t="shared" si="5"/>
        <v>40779.125428240739</v>
      </c>
      <c r="Q87" s="7">
        <f t="shared" si="6"/>
        <v>40808.917094907403</v>
      </c>
      <c r="R87">
        <f t="shared" si="7"/>
        <v>72</v>
      </c>
      <c r="S87" t="s">
        <v>8317</v>
      </c>
      <c r="T87" t="s">
        <v>8319</v>
      </c>
    </row>
    <row r="88" spans="1:20" ht="42.75" x14ac:dyDescent="0.4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9">
        <f t="shared" si="5"/>
        <v>42291.556076388893</v>
      </c>
      <c r="Q88" s="7">
        <f t="shared" si="6"/>
        <v>42365.389409722215</v>
      </c>
      <c r="R88">
        <f t="shared" si="7"/>
        <v>376</v>
      </c>
      <c r="S88" t="s">
        <v>8317</v>
      </c>
      <c r="T88" t="s">
        <v>8319</v>
      </c>
    </row>
    <row r="89" spans="1:20" ht="42.75" x14ac:dyDescent="0.4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9">
        <f t="shared" si="5"/>
        <v>40322.539386574077</v>
      </c>
      <c r="Q89" s="7">
        <f t="shared" si="6"/>
        <v>40331.861805555549</v>
      </c>
      <c r="R89">
        <f t="shared" si="7"/>
        <v>105</v>
      </c>
      <c r="S89" t="s">
        <v>8317</v>
      </c>
      <c r="T89" t="s">
        <v>8319</v>
      </c>
    </row>
    <row r="90" spans="1:20" ht="42.75" x14ac:dyDescent="0.4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9">
        <f t="shared" si="5"/>
        <v>41786.65892361111</v>
      </c>
      <c r="Q90" s="7">
        <f t="shared" si="6"/>
        <v>41812.450590277775</v>
      </c>
      <c r="R90">
        <f t="shared" si="7"/>
        <v>60</v>
      </c>
      <c r="S90" t="s">
        <v>8317</v>
      </c>
      <c r="T90" t="s">
        <v>8319</v>
      </c>
    </row>
    <row r="91" spans="1:20" ht="42.75" x14ac:dyDescent="0.4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9">
        <f t="shared" si="5"/>
        <v>41402.752222222218</v>
      </c>
      <c r="Q91" s="7">
        <f t="shared" si="6"/>
        <v>41427.543888888882</v>
      </c>
      <c r="R91">
        <f t="shared" si="7"/>
        <v>123</v>
      </c>
      <c r="S91" t="s">
        <v>8317</v>
      </c>
      <c r="T91" t="s">
        <v>8319</v>
      </c>
    </row>
    <row r="92" spans="1:20" ht="28.5" x14ac:dyDescent="0.4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9">
        <f t="shared" si="5"/>
        <v>40706.297442129631</v>
      </c>
      <c r="Q92" s="7">
        <f t="shared" si="6"/>
        <v>40736.089108796295</v>
      </c>
      <c r="R92">
        <f t="shared" si="7"/>
        <v>31</v>
      </c>
      <c r="S92" t="s">
        <v>8317</v>
      </c>
      <c r="T92" t="s">
        <v>8319</v>
      </c>
    </row>
    <row r="93" spans="1:20" ht="42.75" x14ac:dyDescent="0.4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9">
        <f t="shared" si="5"/>
        <v>40619.402361111112</v>
      </c>
      <c r="Q93" s="7">
        <f t="shared" si="6"/>
        <v>40680.194027777776</v>
      </c>
      <c r="R93">
        <f t="shared" si="7"/>
        <v>78</v>
      </c>
      <c r="S93" t="s">
        <v>8317</v>
      </c>
      <c r="T93" t="s">
        <v>8319</v>
      </c>
    </row>
    <row r="94" spans="1:20" ht="42.75" x14ac:dyDescent="0.4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9">
        <f t="shared" si="5"/>
        <v>42721.198877314819</v>
      </c>
      <c r="Q94" s="7">
        <f t="shared" si="6"/>
        <v>42767.124999999993</v>
      </c>
      <c r="R94">
        <f t="shared" si="7"/>
        <v>122</v>
      </c>
      <c r="S94" t="s">
        <v>8317</v>
      </c>
      <c r="T94" t="s">
        <v>8319</v>
      </c>
    </row>
    <row r="95" spans="1:20" ht="57" x14ac:dyDescent="0.4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9">
        <f t="shared" si="5"/>
        <v>41065.858067129629</v>
      </c>
      <c r="Q95" s="7">
        <f t="shared" si="6"/>
        <v>41093.666666666664</v>
      </c>
      <c r="R95">
        <f t="shared" si="7"/>
        <v>74</v>
      </c>
      <c r="S95" t="s">
        <v>8317</v>
      </c>
      <c r="T95" t="s">
        <v>8319</v>
      </c>
    </row>
    <row r="96" spans="1:20" ht="42.75" x14ac:dyDescent="0.4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9">
        <f t="shared" si="5"/>
        <v>41716.717847222222</v>
      </c>
      <c r="Q96" s="7">
        <f t="shared" si="6"/>
        <v>41736.509513888886</v>
      </c>
      <c r="R96">
        <f t="shared" si="7"/>
        <v>22</v>
      </c>
      <c r="S96" t="s">
        <v>8317</v>
      </c>
      <c r="T96" t="s">
        <v>8319</v>
      </c>
    </row>
    <row r="97" spans="1:20" ht="42.75" x14ac:dyDescent="0.4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9">
        <f t="shared" si="5"/>
        <v>40935.005104166667</v>
      </c>
      <c r="Q97" s="7">
        <f t="shared" si="6"/>
        <v>40964.796770833331</v>
      </c>
      <c r="R97">
        <f t="shared" si="7"/>
        <v>22</v>
      </c>
      <c r="S97" t="s">
        <v>8317</v>
      </c>
      <c r="T97" t="s">
        <v>8319</v>
      </c>
    </row>
    <row r="98" spans="1:20" ht="42.75" x14ac:dyDescent="0.4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9">
        <f t="shared" si="5"/>
        <v>40324.662511574075</v>
      </c>
      <c r="Q98" s="7">
        <f t="shared" si="6"/>
        <v>40390.916666666664</v>
      </c>
      <c r="R98">
        <f t="shared" si="7"/>
        <v>51</v>
      </c>
      <c r="S98" t="s">
        <v>8317</v>
      </c>
      <c r="T98" t="s">
        <v>8319</v>
      </c>
    </row>
    <row r="99" spans="1:20" ht="42.75" x14ac:dyDescent="0.4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9">
        <f t="shared" si="5"/>
        <v>40706.135208333333</v>
      </c>
      <c r="Q99" s="7">
        <f t="shared" si="6"/>
        <v>40735.926874999997</v>
      </c>
      <c r="R99">
        <f t="shared" si="7"/>
        <v>53</v>
      </c>
      <c r="S99" t="s">
        <v>8317</v>
      </c>
      <c r="T99" t="s">
        <v>8319</v>
      </c>
    </row>
    <row r="100" spans="1:20" ht="42.75" x14ac:dyDescent="0.4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9">
        <f t="shared" si="5"/>
        <v>41214.794837962967</v>
      </c>
      <c r="Q100" s="7">
        <f t="shared" si="6"/>
        <v>41250.770833333328</v>
      </c>
      <c r="R100">
        <f t="shared" si="7"/>
        <v>57</v>
      </c>
      <c r="S100" t="s">
        <v>8317</v>
      </c>
      <c r="T100" t="s">
        <v>8319</v>
      </c>
    </row>
    <row r="101" spans="1:20" ht="28.5" x14ac:dyDescent="0.4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9">
        <f t="shared" si="5"/>
        <v>41631.902766203704</v>
      </c>
      <c r="Q101" s="7">
        <f t="shared" si="6"/>
        <v>41661.694432870368</v>
      </c>
      <c r="R101">
        <f t="shared" si="7"/>
        <v>41</v>
      </c>
      <c r="S101" t="s">
        <v>8317</v>
      </c>
      <c r="T101" t="s">
        <v>8319</v>
      </c>
    </row>
    <row r="102" spans="1:20" ht="42.75" x14ac:dyDescent="0.4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9">
        <f t="shared" si="5"/>
        <v>41197.753310185188</v>
      </c>
      <c r="Q102" s="7">
        <f t="shared" si="6"/>
        <v>41217.586643518516</v>
      </c>
      <c r="R102">
        <f t="shared" si="7"/>
        <v>192</v>
      </c>
      <c r="S102" t="s">
        <v>8317</v>
      </c>
      <c r="T102" t="s">
        <v>8319</v>
      </c>
    </row>
    <row r="103" spans="1:20" ht="42.75" x14ac:dyDescent="0.4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9">
        <f t="shared" si="5"/>
        <v>41274.776736111111</v>
      </c>
      <c r="Q103" s="7">
        <f t="shared" si="6"/>
        <v>41298.568402777775</v>
      </c>
      <c r="R103">
        <f t="shared" si="7"/>
        <v>100</v>
      </c>
      <c r="S103" t="s">
        <v>8317</v>
      </c>
      <c r="T103" t="s">
        <v>8319</v>
      </c>
    </row>
    <row r="104" spans="1:20" ht="42.75" x14ac:dyDescent="0.4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9">
        <f t="shared" si="5"/>
        <v>40505.131168981483</v>
      </c>
      <c r="Q104" s="7">
        <f t="shared" si="6"/>
        <v>40534.922835648147</v>
      </c>
      <c r="R104">
        <f t="shared" si="7"/>
        <v>118</v>
      </c>
      <c r="S104" t="s">
        <v>8317</v>
      </c>
      <c r="T104" t="s">
        <v>8319</v>
      </c>
    </row>
    <row r="105" spans="1:20" ht="42.75" x14ac:dyDescent="0.4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9">
        <f t="shared" si="5"/>
        <v>41682.805902777778</v>
      </c>
      <c r="Q105" s="7">
        <f t="shared" si="6"/>
        <v>41705.597569444442</v>
      </c>
      <c r="R105">
        <f t="shared" si="7"/>
        <v>28</v>
      </c>
      <c r="S105" t="s">
        <v>8317</v>
      </c>
      <c r="T105" t="s">
        <v>8319</v>
      </c>
    </row>
    <row r="106" spans="1:20" ht="28.5" x14ac:dyDescent="0.4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9">
        <f t="shared" si="5"/>
        <v>40612.695208333331</v>
      </c>
      <c r="Q106" s="7">
        <f t="shared" si="6"/>
        <v>40635.833333333328</v>
      </c>
      <c r="R106">
        <f t="shared" si="7"/>
        <v>60</v>
      </c>
      <c r="S106" t="s">
        <v>8317</v>
      </c>
      <c r="T106" t="s">
        <v>8319</v>
      </c>
    </row>
    <row r="107" spans="1:20" ht="42.75" x14ac:dyDescent="0.4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9">
        <f t="shared" si="5"/>
        <v>42485.724768518514</v>
      </c>
      <c r="Q107" s="7">
        <f t="shared" si="6"/>
        <v>42503.791666666664</v>
      </c>
      <c r="R107">
        <f t="shared" si="7"/>
        <v>39</v>
      </c>
      <c r="S107" t="s">
        <v>8317</v>
      </c>
      <c r="T107" t="s">
        <v>8319</v>
      </c>
    </row>
    <row r="108" spans="1:20" x14ac:dyDescent="0.4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9">
        <f t="shared" si="5"/>
        <v>40987.776631944442</v>
      </c>
      <c r="Q108" s="7">
        <f t="shared" si="6"/>
        <v>41001.568298611106</v>
      </c>
      <c r="R108">
        <f t="shared" si="7"/>
        <v>186</v>
      </c>
      <c r="S108" t="s">
        <v>8317</v>
      </c>
      <c r="T108" t="s">
        <v>8319</v>
      </c>
    </row>
    <row r="109" spans="1:20" ht="42.75" x14ac:dyDescent="0.4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9">
        <f t="shared" si="5"/>
        <v>40635.982488425929</v>
      </c>
      <c r="Q109" s="7">
        <f t="shared" si="6"/>
        <v>40657.774155092593</v>
      </c>
      <c r="R109">
        <f t="shared" si="7"/>
        <v>111</v>
      </c>
      <c r="S109" t="s">
        <v>8317</v>
      </c>
      <c r="T109" t="s">
        <v>8319</v>
      </c>
    </row>
    <row r="110" spans="1:20" ht="42.75" x14ac:dyDescent="0.4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9">
        <f t="shared" si="5"/>
        <v>41365.613078703704</v>
      </c>
      <c r="Q110" s="7">
        <f t="shared" si="6"/>
        <v>41425.404745370368</v>
      </c>
      <c r="R110">
        <f t="shared" si="7"/>
        <v>79</v>
      </c>
      <c r="S110" t="s">
        <v>8317</v>
      </c>
      <c r="T110" t="s">
        <v>8319</v>
      </c>
    </row>
    <row r="111" spans="1:20" ht="42.75" x14ac:dyDescent="0.4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9">
        <f t="shared" si="5"/>
        <v>40570.025810185187</v>
      </c>
      <c r="Q111" s="7">
        <f t="shared" si="6"/>
        <v>40599.817476851851</v>
      </c>
      <c r="R111">
        <f t="shared" si="7"/>
        <v>47</v>
      </c>
      <c r="S111" t="s">
        <v>8317</v>
      </c>
      <c r="T111" t="s">
        <v>8319</v>
      </c>
    </row>
    <row r="112" spans="1:20" ht="42.75" x14ac:dyDescent="0.4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9">
        <f t="shared" si="5"/>
        <v>41557.949687500004</v>
      </c>
      <c r="Q112" s="7">
        <f t="shared" si="6"/>
        <v>41592.040972222218</v>
      </c>
      <c r="R112">
        <f t="shared" si="7"/>
        <v>65</v>
      </c>
      <c r="S112" t="s">
        <v>8317</v>
      </c>
      <c r="T112" t="s">
        <v>8319</v>
      </c>
    </row>
    <row r="113" spans="1:20" ht="42.75" x14ac:dyDescent="0.4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9">
        <f t="shared" si="5"/>
        <v>42125.333182870367</v>
      </c>
      <c r="Q113" s="7">
        <f t="shared" si="6"/>
        <v>42155.124849537031</v>
      </c>
      <c r="R113">
        <f t="shared" si="7"/>
        <v>102</v>
      </c>
      <c r="S113" t="s">
        <v>8317</v>
      </c>
      <c r="T113" t="s">
        <v>8319</v>
      </c>
    </row>
    <row r="114" spans="1:20" ht="42.75" x14ac:dyDescent="0.4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9">
        <f t="shared" si="5"/>
        <v>41718.043032407411</v>
      </c>
      <c r="Q114" s="7">
        <f t="shared" si="6"/>
        <v>41741.875</v>
      </c>
      <c r="R114">
        <f t="shared" si="7"/>
        <v>64</v>
      </c>
      <c r="S114" t="s">
        <v>8317</v>
      </c>
      <c r="T114" t="s">
        <v>8319</v>
      </c>
    </row>
    <row r="115" spans="1:20" ht="28.5" x14ac:dyDescent="0.4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9">
        <f t="shared" si="5"/>
        <v>40753.758425925924</v>
      </c>
      <c r="Q115" s="7">
        <f t="shared" si="6"/>
        <v>40761.416666666664</v>
      </c>
      <c r="R115">
        <f t="shared" si="7"/>
        <v>90</v>
      </c>
      <c r="S115" t="s">
        <v>8317</v>
      </c>
      <c r="T115" t="s">
        <v>8319</v>
      </c>
    </row>
    <row r="116" spans="1:20" ht="42.75" x14ac:dyDescent="0.4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9">
        <f t="shared" si="5"/>
        <v>40861.27416666667</v>
      </c>
      <c r="Q116" s="7">
        <f t="shared" si="6"/>
        <v>40921.065833333334</v>
      </c>
      <c r="R116">
        <f t="shared" si="7"/>
        <v>89</v>
      </c>
      <c r="S116" t="s">
        <v>8317</v>
      </c>
      <c r="T116" t="s">
        <v>8319</v>
      </c>
    </row>
    <row r="117" spans="1:20" x14ac:dyDescent="0.4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9">
        <f t="shared" si="5"/>
        <v>40918.738935185189</v>
      </c>
      <c r="Q117" s="7">
        <f t="shared" si="6"/>
        <v>40943.530601851853</v>
      </c>
      <c r="R117">
        <f t="shared" si="7"/>
        <v>29</v>
      </c>
      <c r="S117" t="s">
        <v>8317</v>
      </c>
      <c r="T117" t="s">
        <v>8319</v>
      </c>
    </row>
    <row r="118" spans="1:20" ht="42.75" x14ac:dyDescent="0.4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9">
        <f t="shared" si="5"/>
        <v>40595.497164351851</v>
      </c>
      <c r="Q118" s="7">
        <f t="shared" si="6"/>
        <v>40641.247164351851</v>
      </c>
      <c r="R118">
        <f t="shared" si="7"/>
        <v>70</v>
      </c>
      <c r="S118" t="s">
        <v>8317</v>
      </c>
      <c r="T118" t="s">
        <v>8319</v>
      </c>
    </row>
    <row r="119" spans="1:20" ht="57" x14ac:dyDescent="0.4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9">
        <f t="shared" si="5"/>
        <v>40248.834999999999</v>
      </c>
      <c r="Q119" s="7">
        <f t="shared" si="6"/>
        <v>40338.583333333328</v>
      </c>
      <c r="R119">
        <f t="shared" si="7"/>
        <v>167</v>
      </c>
      <c r="S119" t="s">
        <v>8317</v>
      </c>
      <c r="T119" t="s">
        <v>8319</v>
      </c>
    </row>
    <row r="120" spans="1:20" ht="28.5" x14ac:dyDescent="0.4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9">
        <f t="shared" si="5"/>
        <v>40723.053657407407</v>
      </c>
      <c r="Q120" s="7">
        <f t="shared" si="6"/>
        <v>40752.845324074071</v>
      </c>
      <c r="R120">
        <f t="shared" si="7"/>
        <v>145</v>
      </c>
      <c r="S120" t="s">
        <v>8317</v>
      </c>
      <c r="T120" t="s">
        <v>8319</v>
      </c>
    </row>
    <row r="121" spans="1:20" ht="42.75" x14ac:dyDescent="0.4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9">
        <f t="shared" si="5"/>
        <v>40739.069282407407</v>
      </c>
      <c r="Q121" s="7">
        <f t="shared" si="6"/>
        <v>40768.75</v>
      </c>
      <c r="R121">
        <f t="shared" si="7"/>
        <v>92</v>
      </c>
      <c r="S121" t="s">
        <v>8317</v>
      </c>
      <c r="T121" t="s">
        <v>8319</v>
      </c>
    </row>
    <row r="122" spans="1:20" ht="42.75" x14ac:dyDescent="0.4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9">
        <f t="shared" si="5"/>
        <v>42616.049849537041</v>
      </c>
      <c r="Q122" s="7">
        <f t="shared" si="6"/>
        <v>42645.841516203705</v>
      </c>
      <c r="R122">
        <f t="shared" si="7"/>
        <v>10</v>
      </c>
      <c r="S122" t="s">
        <v>8317</v>
      </c>
      <c r="T122" t="s">
        <v>8320</v>
      </c>
    </row>
    <row r="123" spans="1:20" ht="42.75" x14ac:dyDescent="0.4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9">
        <f t="shared" si="5"/>
        <v>42096.704976851848</v>
      </c>
      <c r="Q123" s="7">
        <f t="shared" si="6"/>
        <v>42112.219444444439</v>
      </c>
      <c r="R123">
        <f t="shared" si="7"/>
        <v>1</v>
      </c>
      <c r="S123" t="s">
        <v>8317</v>
      </c>
      <c r="T123" t="s">
        <v>8320</v>
      </c>
    </row>
    <row r="124" spans="1:20" ht="28.5" x14ac:dyDescent="0.4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9">
        <f t="shared" si="5"/>
        <v>42593.431793981479</v>
      </c>
      <c r="Q124" s="7">
        <f t="shared" si="6"/>
        <v>42653.223460648143</v>
      </c>
      <c r="R124" t="e">
        <f t="shared" si="7"/>
        <v>#DIV/0!</v>
      </c>
      <c r="S124" t="s">
        <v>8317</v>
      </c>
      <c r="T124" t="s">
        <v>8320</v>
      </c>
    </row>
    <row r="125" spans="1:20" ht="42.75" x14ac:dyDescent="0.4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9">
        <f t="shared" si="5"/>
        <v>41904.781990740739</v>
      </c>
      <c r="Q125" s="7">
        <f t="shared" si="6"/>
        <v>41940.708333333328</v>
      </c>
      <c r="R125">
        <f t="shared" si="7"/>
        <v>25</v>
      </c>
      <c r="S125" t="s">
        <v>8317</v>
      </c>
      <c r="T125" t="s">
        <v>8320</v>
      </c>
    </row>
    <row r="126" spans="1:20" ht="42.75" x14ac:dyDescent="0.4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9">
        <f t="shared" si="5"/>
        <v>42114.928726851853</v>
      </c>
      <c r="Q126" s="7">
        <f t="shared" si="6"/>
        <v>42139.720393518517</v>
      </c>
      <c r="R126" t="e">
        <f t="shared" si="7"/>
        <v>#DIV/0!</v>
      </c>
      <c r="S126" t="s">
        <v>8317</v>
      </c>
      <c r="T126" t="s">
        <v>8320</v>
      </c>
    </row>
    <row r="127" spans="1:20" ht="42.75" x14ac:dyDescent="0.4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9">
        <f t="shared" si="5"/>
        <v>42709.993981481486</v>
      </c>
      <c r="Q127" s="7">
        <f t="shared" si="6"/>
        <v>42769.78564814815</v>
      </c>
      <c r="R127">
        <f t="shared" si="7"/>
        <v>12</v>
      </c>
      <c r="S127" t="s">
        <v>8317</v>
      </c>
      <c r="T127" t="s">
        <v>8320</v>
      </c>
    </row>
    <row r="128" spans="1:20" ht="42.75" x14ac:dyDescent="0.4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9">
        <f t="shared" si="5"/>
        <v>42135.589548611111</v>
      </c>
      <c r="Q128" s="7">
        <f t="shared" si="6"/>
        <v>42165.874999999993</v>
      </c>
      <c r="R128">
        <f t="shared" si="7"/>
        <v>107</v>
      </c>
      <c r="S128" t="s">
        <v>8317</v>
      </c>
      <c r="T128" t="s">
        <v>8320</v>
      </c>
    </row>
    <row r="129" spans="1:20" ht="42.75" x14ac:dyDescent="0.4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9">
        <f t="shared" si="5"/>
        <v>42067.62431712963</v>
      </c>
      <c r="Q129" s="7">
        <f t="shared" si="6"/>
        <v>42097.37431712963</v>
      </c>
      <c r="R129">
        <f t="shared" si="7"/>
        <v>48</v>
      </c>
      <c r="S129" t="s">
        <v>8317</v>
      </c>
      <c r="T129" t="s">
        <v>8320</v>
      </c>
    </row>
    <row r="130" spans="1:20" ht="28.5" x14ac:dyDescent="0.4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8">ROUND(E:E/D:D*100,0)</f>
        <v>2</v>
      </c>
      <c r="P130" s="9">
        <f t="shared" si="5"/>
        <v>42628.22792824074</v>
      </c>
      <c r="Q130" s="7">
        <f t="shared" si="6"/>
        <v>42663.019594907404</v>
      </c>
      <c r="R130">
        <f t="shared" si="7"/>
        <v>311</v>
      </c>
      <c r="S130" t="s">
        <v>8317</v>
      </c>
      <c r="T130" t="s">
        <v>8320</v>
      </c>
    </row>
    <row r="131" spans="1:20" ht="42.75" x14ac:dyDescent="0.4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 s="9">
        <f t="shared" ref="P131:P194" si="9">(J131/86400)+25569</f>
        <v>41882.937303240738</v>
      </c>
      <c r="Q131" s="7">
        <f t="shared" ref="Q131:Q194" si="10">(I131/86400)+25569+(-5/24)</f>
        <v>41942.728969907403</v>
      </c>
      <c r="R131" t="e">
        <f t="shared" ref="R131:R194" si="11">ROUND(E131/L131,0)</f>
        <v>#DIV/0!</v>
      </c>
      <c r="S131" t="s">
        <v>8317</v>
      </c>
      <c r="T131" t="s">
        <v>8320</v>
      </c>
    </row>
    <row r="132" spans="1:20" ht="42.75" x14ac:dyDescent="0.4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9">
        <f t="shared" si="9"/>
        <v>41778.91541666667</v>
      </c>
      <c r="Q132" s="7">
        <f t="shared" si="10"/>
        <v>41806.636111111111</v>
      </c>
      <c r="R132" t="e">
        <f t="shared" si="11"/>
        <v>#DIV/0!</v>
      </c>
      <c r="S132" t="s">
        <v>8317</v>
      </c>
      <c r="T132" t="s">
        <v>8320</v>
      </c>
    </row>
    <row r="133" spans="1:20" x14ac:dyDescent="0.4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9">
        <f t="shared" si="9"/>
        <v>42541.837511574078</v>
      </c>
      <c r="Q133" s="7">
        <f t="shared" si="10"/>
        <v>42556.791666666664</v>
      </c>
      <c r="R133" t="e">
        <f t="shared" si="11"/>
        <v>#DIV/0!</v>
      </c>
      <c r="S133" t="s">
        <v>8317</v>
      </c>
      <c r="T133" t="s">
        <v>8320</v>
      </c>
    </row>
    <row r="134" spans="1:20" ht="42.75" x14ac:dyDescent="0.4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9">
        <f t="shared" si="9"/>
        <v>41905.812581018516</v>
      </c>
      <c r="Q134" s="7">
        <f t="shared" si="10"/>
        <v>41950.645914351851</v>
      </c>
      <c r="R134">
        <f t="shared" si="11"/>
        <v>95</v>
      </c>
      <c r="S134" t="s">
        <v>8317</v>
      </c>
      <c r="T134" t="s">
        <v>8320</v>
      </c>
    </row>
    <row r="135" spans="1:20" ht="28.5" x14ac:dyDescent="0.4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9">
        <f t="shared" si="9"/>
        <v>42491.80768518518</v>
      </c>
      <c r="Q135" s="7">
        <f t="shared" si="10"/>
        <v>42521.521527777775</v>
      </c>
      <c r="R135" t="e">
        <f t="shared" si="11"/>
        <v>#DIV/0!</v>
      </c>
      <c r="S135" t="s">
        <v>8317</v>
      </c>
      <c r="T135" t="s">
        <v>8320</v>
      </c>
    </row>
    <row r="136" spans="1:20" ht="28.5" x14ac:dyDescent="0.4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9">
        <f t="shared" si="9"/>
        <v>42221.909930555557</v>
      </c>
      <c r="Q136" s="7">
        <f t="shared" si="10"/>
        <v>42251.499999999993</v>
      </c>
      <c r="R136" t="e">
        <f t="shared" si="11"/>
        <v>#DIV/0!</v>
      </c>
      <c r="S136" t="s">
        <v>8317</v>
      </c>
      <c r="T136" t="s">
        <v>8320</v>
      </c>
    </row>
    <row r="137" spans="1:20" ht="42.75" x14ac:dyDescent="0.4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9">
        <f t="shared" si="9"/>
        <v>41788.381909722222</v>
      </c>
      <c r="Q137" s="7">
        <f t="shared" si="10"/>
        <v>41821.583333333328</v>
      </c>
      <c r="R137">
        <f t="shared" si="11"/>
        <v>81</v>
      </c>
      <c r="S137" t="s">
        <v>8317</v>
      </c>
      <c r="T137" t="s">
        <v>8320</v>
      </c>
    </row>
    <row r="138" spans="1:20" ht="42.75" x14ac:dyDescent="0.4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9">
        <f t="shared" si="9"/>
        <v>42096.410115740742</v>
      </c>
      <c r="Q138" s="7">
        <f t="shared" si="10"/>
        <v>42140.219444444439</v>
      </c>
      <c r="R138" t="e">
        <f t="shared" si="11"/>
        <v>#DIV/0!</v>
      </c>
      <c r="S138" t="s">
        <v>8317</v>
      </c>
      <c r="T138" t="s">
        <v>8320</v>
      </c>
    </row>
    <row r="139" spans="1:20" ht="42.75" x14ac:dyDescent="0.4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9">
        <f t="shared" si="9"/>
        <v>42239.573993055557</v>
      </c>
      <c r="Q139" s="7">
        <f t="shared" si="10"/>
        <v>42289.365659722222</v>
      </c>
      <c r="R139" t="e">
        <f t="shared" si="11"/>
        <v>#DIV/0!</v>
      </c>
      <c r="S139" t="s">
        <v>8317</v>
      </c>
      <c r="T139" t="s">
        <v>8320</v>
      </c>
    </row>
    <row r="140" spans="1:20" ht="42.75" x14ac:dyDescent="0.4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9">
        <f t="shared" si="9"/>
        <v>42186.257418981477</v>
      </c>
      <c r="Q140" s="7">
        <f t="shared" si="10"/>
        <v>42216.999305555553</v>
      </c>
      <c r="R140">
        <f t="shared" si="11"/>
        <v>81</v>
      </c>
      <c r="S140" t="s">
        <v>8317</v>
      </c>
      <c r="T140" t="s">
        <v>8320</v>
      </c>
    </row>
    <row r="141" spans="1:20" ht="42.75" x14ac:dyDescent="0.4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9">
        <f t="shared" si="9"/>
        <v>42187.920972222222</v>
      </c>
      <c r="Q141" s="7">
        <f t="shared" si="10"/>
        <v>42197.712638888886</v>
      </c>
      <c r="R141">
        <f t="shared" si="11"/>
        <v>500</v>
      </c>
      <c r="S141" t="s">
        <v>8317</v>
      </c>
      <c r="T141" t="s">
        <v>8320</v>
      </c>
    </row>
    <row r="142" spans="1:20" ht="42.75" x14ac:dyDescent="0.4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9">
        <f t="shared" si="9"/>
        <v>42053.198287037041</v>
      </c>
      <c r="Q142" s="7">
        <f t="shared" si="10"/>
        <v>42082.948287037034</v>
      </c>
      <c r="R142" t="e">
        <f t="shared" si="11"/>
        <v>#DIV/0!</v>
      </c>
      <c r="S142" t="s">
        <v>8317</v>
      </c>
      <c r="T142" t="s">
        <v>8320</v>
      </c>
    </row>
    <row r="143" spans="1:20" ht="42.75" x14ac:dyDescent="0.4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9">
        <f t="shared" si="9"/>
        <v>42110.153043981481</v>
      </c>
      <c r="Q143" s="7">
        <f t="shared" si="10"/>
        <v>42154.944710648146</v>
      </c>
      <c r="R143">
        <f t="shared" si="11"/>
        <v>46</v>
      </c>
      <c r="S143" t="s">
        <v>8317</v>
      </c>
      <c r="T143" t="s">
        <v>8320</v>
      </c>
    </row>
    <row r="144" spans="1:20" ht="42.75" x14ac:dyDescent="0.4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9">
        <f t="shared" si="9"/>
        <v>41938.893263888887</v>
      </c>
      <c r="Q144" s="7">
        <f t="shared" si="10"/>
        <v>41959.726597222216</v>
      </c>
      <c r="R144">
        <f t="shared" si="11"/>
        <v>10</v>
      </c>
      <c r="S144" t="s">
        <v>8317</v>
      </c>
      <c r="T144" t="s">
        <v>8320</v>
      </c>
    </row>
    <row r="145" spans="1:20" ht="42.75" x14ac:dyDescent="0.4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9">
        <f t="shared" si="9"/>
        <v>42559.064143518517</v>
      </c>
      <c r="Q145" s="7">
        <f t="shared" si="10"/>
        <v>42616.038194444445</v>
      </c>
      <c r="R145" t="e">
        <f t="shared" si="11"/>
        <v>#DIV/0!</v>
      </c>
      <c r="S145" t="s">
        <v>8317</v>
      </c>
      <c r="T145" t="s">
        <v>8320</v>
      </c>
    </row>
    <row r="146" spans="1:20" ht="42.75" x14ac:dyDescent="0.4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9">
        <f t="shared" si="9"/>
        <v>42047.762407407412</v>
      </c>
      <c r="Q146" s="7">
        <f t="shared" si="10"/>
        <v>42107.512407407405</v>
      </c>
      <c r="R146">
        <f t="shared" si="11"/>
        <v>56</v>
      </c>
      <c r="S146" t="s">
        <v>8317</v>
      </c>
      <c r="T146" t="s">
        <v>8320</v>
      </c>
    </row>
    <row r="147" spans="1:20" ht="42.75" x14ac:dyDescent="0.4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9">
        <f t="shared" si="9"/>
        <v>42200.542268518519</v>
      </c>
      <c r="Q147" s="7">
        <f t="shared" si="10"/>
        <v>42227.333935185183</v>
      </c>
      <c r="R147">
        <f t="shared" si="11"/>
        <v>38</v>
      </c>
      <c r="S147" t="s">
        <v>8317</v>
      </c>
      <c r="T147" t="s">
        <v>8320</v>
      </c>
    </row>
    <row r="148" spans="1:20" ht="42.75" x14ac:dyDescent="0.4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9">
        <f t="shared" si="9"/>
        <v>42693.016180555554</v>
      </c>
      <c r="Q148" s="7">
        <f t="shared" si="10"/>
        <v>42752.807847222219</v>
      </c>
      <c r="R148">
        <f t="shared" si="11"/>
        <v>38</v>
      </c>
      <c r="S148" t="s">
        <v>8317</v>
      </c>
      <c r="T148" t="s">
        <v>8320</v>
      </c>
    </row>
    <row r="149" spans="1:20" ht="28.5" x14ac:dyDescent="0.4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9">
        <f t="shared" si="9"/>
        <v>41969.767824074079</v>
      </c>
      <c r="Q149" s="7">
        <f t="shared" si="10"/>
        <v>42012.554166666661</v>
      </c>
      <c r="R149" t="e">
        <f t="shared" si="11"/>
        <v>#DIV/0!</v>
      </c>
      <c r="S149" t="s">
        <v>8317</v>
      </c>
      <c r="T149" t="s">
        <v>8320</v>
      </c>
    </row>
    <row r="150" spans="1:20" ht="42.75" x14ac:dyDescent="0.4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9">
        <f t="shared" si="9"/>
        <v>42397.281666666662</v>
      </c>
      <c r="Q150" s="7">
        <f t="shared" si="10"/>
        <v>42427.073333333326</v>
      </c>
      <c r="R150">
        <f t="shared" si="11"/>
        <v>20</v>
      </c>
      <c r="S150" t="s">
        <v>8317</v>
      </c>
      <c r="T150" t="s">
        <v>8320</v>
      </c>
    </row>
    <row r="151" spans="1:20" ht="42.75" x14ac:dyDescent="0.4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9">
        <f t="shared" si="9"/>
        <v>41968.172106481477</v>
      </c>
      <c r="Q151" s="7">
        <f t="shared" si="10"/>
        <v>41998.124999999993</v>
      </c>
      <c r="R151">
        <f t="shared" si="11"/>
        <v>15</v>
      </c>
      <c r="S151" t="s">
        <v>8317</v>
      </c>
      <c r="T151" t="s">
        <v>8320</v>
      </c>
    </row>
    <row r="152" spans="1:20" ht="42.75" x14ac:dyDescent="0.4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9">
        <f t="shared" si="9"/>
        <v>42090.161828703705</v>
      </c>
      <c r="Q152" s="7">
        <f t="shared" si="10"/>
        <v>42149.95349537037</v>
      </c>
      <c r="R152">
        <f t="shared" si="11"/>
        <v>449</v>
      </c>
      <c r="S152" t="s">
        <v>8317</v>
      </c>
      <c r="T152" t="s">
        <v>8320</v>
      </c>
    </row>
    <row r="153" spans="1:20" ht="42.75" x14ac:dyDescent="0.4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9">
        <f t="shared" si="9"/>
        <v>42113.550821759258</v>
      </c>
      <c r="Q153" s="7">
        <f t="shared" si="10"/>
        <v>42173.342488425922</v>
      </c>
      <c r="R153">
        <f t="shared" si="11"/>
        <v>28</v>
      </c>
      <c r="S153" t="s">
        <v>8317</v>
      </c>
      <c r="T153" t="s">
        <v>8320</v>
      </c>
    </row>
    <row r="154" spans="1:20" ht="28.5" x14ac:dyDescent="0.4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9">
        <f t="shared" si="9"/>
        <v>41875.077546296292</v>
      </c>
      <c r="Q154" s="7">
        <f t="shared" si="10"/>
        <v>41904.869212962956</v>
      </c>
      <c r="R154">
        <f t="shared" si="11"/>
        <v>15</v>
      </c>
      <c r="S154" t="s">
        <v>8317</v>
      </c>
      <c r="T154" t="s">
        <v>8320</v>
      </c>
    </row>
    <row r="155" spans="1:20" ht="42.75" x14ac:dyDescent="0.4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9">
        <f t="shared" si="9"/>
        <v>41933.586157407408</v>
      </c>
      <c r="Q155" s="7">
        <f t="shared" si="10"/>
        <v>41975.419490740744</v>
      </c>
      <c r="R155">
        <f t="shared" si="11"/>
        <v>36</v>
      </c>
      <c r="S155" t="s">
        <v>8317</v>
      </c>
      <c r="T155" t="s">
        <v>8320</v>
      </c>
    </row>
    <row r="156" spans="1:20" ht="28.5" x14ac:dyDescent="0.4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9">
        <f t="shared" si="9"/>
        <v>42115.547395833331</v>
      </c>
      <c r="Q156" s="7">
        <f t="shared" si="10"/>
        <v>42158.339062499996</v>
      </c>
      <c r="R156">
        <f t="shared" si="11"/>
        <v>13</v>
      </c>
      <c r="S156" t="s">
        <v>8317</v>
      </c>
      <c r="T156" t="s">
        <v>8320</v>
      </c>
    </row>
    <row r="157" spans="1:20" ht="57" x14ac:dyDescent="0.4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9">
        <f t="shared" si="9"/>
        <v>42168.559432870374</v>
      </c>
      <c r="Q157" s="7">
        <f t="shared" si="10"/>
        <v>42208.351099537038</v>
      </c>
      <c r="R157">
        <f t="shared" si="11"/>
        <v>20</v>
      </c>
      <c r="S157" t="s">
        <v>8317</v>
      </c>
      <c r="T157" t="s">
        <v>8320</v>
      </c>
    </row>
    <row r="158" spans="1:20" ht="42.75" x14ac:dyDescent="0.4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9">
        <f t="shared" si="9"/>
        <v>41794.124953703707</v>
      </c>
      <c r="Q158" s="7">
        <f t="shared" si="10"/>
        <v>41853.916620370372</v>
      </c>
      <c r="R158">
        <f t="shared" si="11"/>
        <v>119</v>
      </c>
      <c r="S158" t="s">
        <v>8317</v>
      </c>
      <c r="T158" t="s">
        <v>8320</v>
      </c>
    </row>
    <row r="159" spans="1:20" ht="42.75" x14ac:dyDescent="0.4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9">
        <f t="shared" si="9"/>
        <v>42396.911712962959</v>
      </c>
      <c r="Q159" s="7">
        <f t="shared" si="10"/>
        <v>42426.703379629624</v>
      </c>
      <c r="R159">
        <f t="shared" si="11"/>
        <v>4</v>
      </c>
      <c r="S159" t="s">
        <v>8317</v>
      </c>
      <c r="T159" t="s">
        <v>8320</v>
      </c>
    </row>
    <row r="160" spans="1:20" ht="42.75" x14ac:dyDescent="0.4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9">
        <f t="shared" si="9"/>
        <v>41904.07671296296</v>
      </c>
      <c r="Q160" s="7">
        <f t="shared" si="10"/>
        <v>41933.868379629625</v>
      </c>
      <c r="R160" t="e">
        <f t="shared" si="11"/>
        <v>#DIV/0!</v>
      </c>
      <c r="S160" t="s">
        <v>8317</v>
      </c>
      <c r="T160" t="s">
        <v>8320</v>
      </c>
    </row>
    <row r="161" spans="1:20" ht="42.75" x14ac:dyDescent="0.4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9">
        <f t="shared" si="9"/>
        <v>42514.434548611112</v>
      </c>
      <c r="Q161" s="7">
        <f t="shared" si="10"/>
        <v>42554.226215277777</v>
      </c>
      <c r="R161">
        <f t="shared" si="11"/>
        <v>10</v>
      </c>
      <c r="S161" t="s">
        <v>8317</v>
      </c>
      <c r="T161" t="s">
        <v>8320</v>
      </c>
    </row>
    <row r="162" spans="1:20" ht="42.75" x14ac:dyDescent="0.4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9">
        <f t="shared" si="9"/>
        <v>42171.913090277776</v>
      </c>
      <c r="Q162" s="7">
        <f t="shared" si="10"/>
        <v>42231.70475694444</v>
      </c>
      <c r="R162" t="e">
        <f t="shared" si="11"/>
        <v>#DIV/0!</v>
      </c>
      <c r="S162" t="s">
        <v>8317</v>
      </c>
      <c r="T162" t="s">
        <v>8321</v>
      </c>
    </row>
    <row r="163" spans="1:20" ht="42.75" x14ac:dyDescent="0.4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9">
        <f t="shared" si="9"/>
        <v>41792.687442129631</v>
      </c>
      <c r="Q163" s="7">
        <f t="shared" si="10"/>
        <v>41822.479108796295</v>
      </c>
      <c r="R163">
        <f t="shared" si="11"/>
        <v>5</v>
      </c>
      <c r="S163" t="s">
        <v>8317</v>
      </c>
      <c r="T163" t="s">
        <v>8321</v>
      </c>
    </row>
    <row r="164" spans="1:20" ht="42.75" x14ac:dyDescent="0.4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9">
        <f t="shared" si="9"/>
        <v>41835.126805555556</v>
      </c>
      <c r="Q164" s="7">
        <f t="shared" si="10"/>
        <v>41867.779166666667</v>
      </c>
      <c r="R164">
        <f t="shared" si="11"/>
        <v>44</v>
      </c>
      <c r="S164" t="s">
        <v>8317</v>
      </c>
      <c r="T164" t="s">
        <v>8321</v>
      </c>
    </row>
    <row r="165" spans="1:20" ht="57" x14ac:dyDescent="0.4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9">
        <f t="shared" si="9"/>
        <v>42243.961273148147</v>
      </c>
      <c r="Q165" s="7">
        <f t="shared" si="10"/>
        <v>42277.791666666664</v>
      </c>
      <c r="R165" t="e">
        <f t="shared" si="11"/>
        <v>#DIV/0!</v>
      </c>
      <c r="S165" t="s">
        <v>8317</v>
      </c>
      <c r="T165" t="s">
        <v>8321</v>
      </c>
    </row>
    <row r="166" spans="1:20" ht="42.75" x14ac:dyDescent="0.4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9">
        <f t="shared" si="9"/>
        <v>41841.762743055559</v>
      </c>
      <c r="Q166" s="7">
        <f t="shared" si="10"/>
        <v>41901.554409722223</v>
      </c>
      <c r="R166">
        <f t="shared" si="11"/>
        <v>91</v>
      </c>
      <c r="S166" t="s">
        <v>8317</v>
      </c>
      <c r="T166" t="s">
        <v>8321</v>
      </c>
    </row>
    <row r="167" spans="1:20" ht="28.5" x14ac:dyDescent="0.4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9">
        <f t="shared" si="9"/>
        <v>42351.658842592587</v>
      </c>
      <c r="Q167" s="7">
        <f t="shared" si="10"/>
        <v>42381.450509259252</v>
      </c>
      <c r="R167" t="e">
        <f t="shared" si="11"/>
        <v>#DIV/0!</v>
      </c>
      <c r="S167" t="s">
        <v>8317</v>
      </c>
      <c r="T167" t="s">
        <v>8321</v>
      </c>
    </row>
    <row r="168" spans="1:20" ht="42.75" x14ac:dyDescent="0.4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9">
        <f t="shared" si="9"/>
        <v>42721.075949074075</v>
      </c>
      <c r="Q168" s="7">
        <f t="shared" si="10"/>
        <v>42750.867615740739</v>
      </c>
      <c r="R168">
        <f t="shared" si="11"/>
        <v>3000</v>
      </c>
      <c r="S168" t="s">
        <v>8317</v>
      </c>
      <c r="T168" t="s">
        <v>8321</v>
      </c>
    </row>
    <row r="169" spans="1:20" ht="42.75" x14ac:dyDescent="0.4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9">
        <f t="shared" si="9"/>
        <v>42160.927488425921</v>
      </c>
      <c r="Q169" s="7">
        <f t="shared" si="10"/>
        <v>42220.719155092585</v>
      </c>
      <c r="R169">
        <f t="shared" si="11"/>
        <v>6</v>
      </c>
      <c r="S169" t="s">
        <v>8317</v>
      </c>
      <c r="T169" t="s">
        <v>8321</v>
      </c>
    </row>
    <row r="170" spans="1:20" ht="42.75" x14ac:dyDescent="0.4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9">
        <f t="shared" si="9"/>
        <v>42052.83530092593</v>
      </c>
      <c r="Q170" s="7">
        <f t="shared" si="10"/>
        <v>42082.585300925923</v>
      </c>
      <c r="R170">
        <f t="shared" si="11"/>
        <v>108</v>
      </c>
      <c r="S170" t="s">
        <v>8317</v>
      </c>
      <c r="T170" t="s">
        <v>8321</v>
      </c>
    </row>
    <row r="171" spans="1:20" ht="42.75" x14ac:dyDescent="0.4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9">
        <f t="shared" si="9"/>
        <v>41900.505312499998</v>
      </c>
      <c r="Q171" s="7">
        <f t="shared" si="10"/>
        <v>41930.296979166662</v>
      </c>
      <c r="R171">
        <f t="shared" si="11"/>
        <v>56</v>
      </c>
      <c r="S171" t="s">
        <v>8317</v>
      </c>
      <c r="T171" t="s">
        <v>8321</v>
      </c>
    </row>
    <row r="172" spans="1:20" ht="42.75" x14ac:dyDescent="0.4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9">
        <f t="shared" si="9"/>
        <v>42216.977812500001</v>
      </c>
      <c r="Q172" s="7">
        <f t="shared" si="10"/>
        <v>42246.019444444442</v>
      </c>
      <c r="R172">
        <f t="shared" si="11"/>
        <v>33</v>
      </c>
      <c r="S172" t="s">
        <v>8317</v>
      </c>
      <c r="T172" t="s">
        <v>8321</v>
      </c>
    </row>
    <row r="173" spans="1:20" ht="42.75" x14ac:dyDescent="0.4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9">
        <f t="shared" si="9"/>
        <v>42534.180717592593</v>
      </c>
      <c r="Q173" s="7">
        <f t="shared" si="10"/>
        <v>42593.972384259258</v>
      </c>
      <c r="R173">
        <f t="shared" si="11"/>
        <v>1</v>
      </c>
      <c r="S173" t="s">
        <v>8317</v>
      </c>
      <c r="T173" t="s">
        <v>8321</v>
      </c>
    </row>
    <row r="174" spans="1:20" ht="42.75" x14ac:dyDescent="0.4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9">
        <f t="shared" si="9"/>
        <v>42047.394942129627</v>
      </c>
      <c r="Q174" s="7">
        <f t="shared" si="10"/>
        <v>42082.144942129627</v>
      </c>
      <c r="R174" t="e">
        <f t="shared" si="11"/>
        <v>#DIV/0!</v>
      </c>
      <c r="S174" t="s">
        <v>8317</v>
      </c>
      <c r="T174" t="s">
        <v>8321</v>
      </c>
    </row>
    <row r="175" spans="1:20" ht="42.75" x14ac:dyDescent="0.4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9">
        <f t="shared" si="9"/>
        <v>42033.573009259257</v>
      </c>
      <c r="Q175" s="7">
        <f t="shared" si="10"/>
        <v>42063.364675925921</v>
      </c>
      <c r="R175" t="e">
        <f t="shared" si="11"/>
        <v>#DIV/0!</v>
      </c>
      <c r="S175" t="s">
        <v>8317</v>
      </c>
      <c r="T175" t="s">
        <v>8321</v>
      </c>
    </row>
    <row r="176" spans="1:20" ht="42.75" x14ac:dyDescent="0.4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9">
        <f t="shared" si="9"/>
        <v>42072.758981481486</v>
      </c>
      <c r="Q176" s="7">
        <f t="shared" si="10"/>
        <v>42132.55064814815</v>
      </c>
      <c r="R176" t="e">
        <f t="shared" si="11"/>
        <v>#DIV/0!</v>
      </c>
      <c r="S176" t="s">
        <v>8317</v>
      </c>
      <c r="T176" t="s">
        <v>8321</v>
      </c>
    </row>
    <row r="177" spans="1:20" ht="42.75" x14ac:dyDescent="0.4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9">
        <f t="shared" si="9"/>
        <v>41855.777905092589</v>
      </c>
      <c r="Q177" s="7">
        <f t="shared" si="10"/>
        <v>41880.569571759253</v>
      </c>
      <c r="R177">
        <f t="shared" si="11"/>
        <v>50</v>
      </c>
      <c r="S177" t="s">
        <v>8317</v>
      </c>
      <c r="T177" t="s">
        <v>8321</v>
      </c>
    </row>
    <row r="178" spans="1:20" ht="42.75" x14ac:dyDescent="0.4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9">
        <f t="shared" si="9"/>
        <v>42191.824062500003</v>
      </c>
      <c r="Q178" s="7">
        <f t="shared" si="10"/>
        <v>42221.615729166668</v>
      </c>
      <c r="R178" t="e">
        <f t="shared" si="11"/>
        <v>#DIV/0!</v>
      </c>
      <c r="S178" t="s">
        <v>8317</v>
      </c>
      <c r="T178" t="s">
        <v>8321</v>
      </c>
    </row>
    <row r="179" spans="1:20" ht="28.5" x14ac:dyDescent="0.4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9">
        <f t="shared" si="9"/>
        <v>42070.047754629632</v>
      </c>
      <c r="Q179" s="7">
        <f t="shared" si="10"/>
        <v>42086.797754629624</v>
      </c>
      <c r="R179">
        <f t="shared" si="11"/>
        <v>26</v>
      </c>
      <c r="S179" t="s">
        <v>8317</v>
      </c>
      <c r="T179" t="s">
        <v>8321</v>
      </c>
    </row>
    <row r="180" spans="1:20" ht="28.5" x14ac:dyDescent="0.4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9">
        <f t="shared" si="9"/>
        <v>42304.955381944441</v>
      </c>
      <c r="Q180" s="7">
        <f t="shared" si="10"/>
        <v>42334.788715277777</v>
      </c>
      <c r="R180" t="e">
        <f t="shared" si="11"/>
        <v>#DIV/0!</v>
      </c>
      <c r="S180" t="s">
        <v>8317</v>
      </c>
      <c r="T180" t="s">
        <v>8321</v>
      </c>
    </row>
    <row r="181" spans="1:20" ht="28.5" x14ac:dyDescent="0.4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9">
        <f t="shared" si="9"/>
        <v>42403.080497685187</v>
      </c>
      <c r="Q181" s="7">
        <f t="shared" si="10"/>
        <v>42432.872164351851</v>
      </c>
      <c r="R181">
        <f t="shared" si="11"/>
        <v>100</v>
      </c>
      <c r="S181" t="s">
        <v>8317</v>
      </c>
      <c r="T181" t="s">
        <v>8321</v>
      </c>
    </row>
    <row r="182" spans="1:20" ht="42.75" x14ac:dyDescent="0.4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9">
        <f t="shared" si="9"/>
        <v>42067.991238425922</v>
      </c>
      <c r="Q182" s="7">
        <f t="shared" si="10"/>
        <v>42107.583333333336</v>
      </c>
      <c r="R182">
        <f t="shared" si="11"/>
        <v>31</v>
      </c>
      <c r="S182" t="s">
        <v>8317</v>
      </c>
      <c r="T182" t="s">
        <v>8321</v>
      </c>
    </row>
    <row r="183" spans="1:20" ht="42.75" x14ac:dyDescent="0.4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9">
        <f t="shared" si="9"/>
        <v>42147.741840277777</v>
      </c>
      <c r="Q183" s="7">
        <f t="shared" si="10"/>
        <v>42177.533506944441</v>
      </c>
      <c r="R183">
        <f t="shared" si="11"/>
        <v>181</v>
      </c>
      <c r="S183" t="s">
        <v>8317</v>
      </c>
      <c r="T183" t="s">
        <v>8321</v>
      </c>
    </row>
    <row r="184" spans="1:20" ht="42.75" x14ac:dyDescent="0.4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9">
        <f t="shared" si="9"/>
        <v>42712.011944444443</v>
      </c>
      <c r="Q184" s="7">
        <f t="shared" si="10"/>
        <v>42741.803611111107</v>
      </c>
      <c r="R184" t="e">
        <f t="shared" si="11"/>
        <v>#DIV/0!</v>
      </c>
      <c r="S184" t="s">
        <v>8317</v>
      </c>
      <c r="T184" t="s">
        <v>8321</v>
      </c>
    </row>
    <row r="185" spans="1:20" x14ac:dyDescent="0.4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9">
        <f t="shared" si="9"/>
        <v>41939.810300925928</v>
      </c>
      <c r="Q185" s="7">
        <f t="shared" si="10"/>
        <v>41969.643634259257</v>
      </c>
      <c r="R185">
        <f t="shared" si="11"/>
        <v>374</v>
      </c>
      <c r="S185" t="s">
        <v>8317</v>
      </c>
      <c r="T185" t="s">
        <v>8321</v>
      </c>
    </row>
    <row r="186" spans="1:20" ht="42.75" x14ac:dyDescent="0.4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9">
        <f t="shared" si="9"/>
        <v>41825.791226851856</v>
      </c>
      <c r="Q186" s="7">
        <f t="shared" si="10"/>
        <v>41882.957638888889</v>
      </c>
      <c r="R186">
        <f t="shared" si="11"/>
        <v>26</v>
      </c>
      <c r="S186" t="s">
        <v>8317</v>
      </c>
      <c r="T186" t="s">
        <v>8321</v>
      </c>
    </row>
    <row r="187" spans="1:20" x14ac:dyDescent="0.4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9">
        <f t="shared" si="9"/>
        <v>42570.91133101852</v>
      </c>
      <c r="Q187" s="7">
        <f t="shared" si="10"/>
        <v>42600.702997685185</v>
      </c>
      <c r="R187">
        <f t="shared" si="11"/>
        <v>220</v>
      </c>
      <c r="S187" t="s">
        <v>8317</v>
      </c>
      <c r="T187" t="s">
        <v>8321</v>
      </c>
    </row>
    <row r="188" spans="1:20" ht="42.75" x14ac:dyDescent="0.4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9">
        <f t="shared" si="9"/>
        <v>42767.812893518523</v>
      </c>
      <c r="Q188" s="7">
        <f t="shared" si="10"/>
        <v>42797.624999999993</v>
      </c>
      <c r="R188" t="e">
        <f t="shared" si="11"/>
        <v>#DIV/0!</v>
      </c>
      <c r="S188" t="s">
        <v>8317</v>
      </c>
      <c r="T188" t="s">
        <v>8321</v>
      </c>
    </row>
    <row r="189" spans="1:20" ht="28.5" x14ac:dyDescent="0.4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9">
        <f t="shared" si="9"/>
        <v>42182.234456018516</v>
      </c>
      <c r="Q189" s="7">
        <f t="shared" si="10"/>
        <v>42206.082638888889</v>
      </c>
      <c r="R189">
        <f t="shared" si="11"/>
        <v>160</v>
      </c>
      <c r="S189" t="s">
        <v>8317</v>
      </c>
      <c r="T189" t="s">
        <v>8321</v>
      </c>
    </row>
    <row r="190" spans="1:20" ht="42.75" x14ac:dyDescent="0.4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9">
        <f t="shared" si="9"/>
        <v>41857.18304398148</v>
      </c>
      <c r="Q190" s="7">
        <f t="shared" si="10"/>
        <v>41886.974710648145</v>
      </c>
      <c r="R190" t="e">
        <f t="shared" si="11"/>
        <v>#DIV/0!</v>
      </c>
      <c r="S190" t="s">
        <v>8317</v>
      </c>
      <c r="T190" t="s">
        <v>8321</v>
      </c>
    </row>
    <row r="191" spans="1:20" ht="42.75" x14ac:dyDescent="0.4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9">
        <f t="shared" si="9"/>
        <v>42556.690706018519</v>
      </c>
      <c r="Q191" s="7">
        <f t="shared" si="10"/>
        <v>42616.482372685183</v>
      </c>
      <c r="R191">
        <f t="shared" si="11"/>
        <v>69</v>
      </c>
      <c r="S191" t="s">
        <v>8317</v>
      </c>
      <c r="T191" t="s">
        <v>8321</v>
      </c>
    </row>
    <row r="192" spans="1:20" x14ac:dyDescent="0.4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9">
        <f t="shared" si="9"/>
        <v>42527.650995370372</v>
      </c>
      <c r="Q192" s="7">
        <f t="shared" si="10"/>
        <v>42537.442662037036</v>
      </c>
      <c r="R192">
        <f t="shared" si="11"/>
        <v>50</v>
      </c>
      <c r="S192" t="s">
        <v>8317</v>
      </c>
      <c r="T192" t="s">
        <v>8321</v>
      </c>
    </row>
    <row r="193" spans="1:20" ht="42.75" x14ac:dyDescent="0.4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9">
        <f t="shared" si="9"/>
        <v>42239.441412037035</v>
      </c>
      <c r="Q193" s="7">
        <f t="shared" si="10"/>
        <v>42279.233078703699</v>
      </c>
      <c r="R193">
        <f t="shared" si="11"/>
        <v>83</v>
      </c>
      <c r="S193" t="s">
        <v>8317</v>
      </c>
      <c r="T193" t="s">
        <v>8321</v>
      </c>
    </row>
    <row r="194" spans="1:20" ht="42.75" x14ac:dyDescent="0.4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2">ROUND(E:E/D:D*100,0)</f>
        <v>0</v>
      </c>
      <c r="P194" s="9">
        <f t="shared" si="9"/>
        <v>41899.792037037041</v>
      </c>
      <c r="Q194" s="7">
        <f t="shared" si="10"/>
        <v>41929.583703703705</v>
      </c>
      <c r="R194">
        <f t="shared" si="11"/>
        <v>6</v>
      </c>
      <c r="S194" t="s">
        <v>8317</v>
      </c>
      <c r="T194" t="s">
        <v>8321</v>
      </c>
    </row>
    <row r="195" spans="1:20" ht="42.75" x14ac:dyDescent="0.4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2"/>
        <v>0</v>
      </c>
      <c r="P195" s="9">
        <f t="shared" ref="P195:P258" si="13">(J195/86400)+25569</f>
        <v>41911.934791666667</v>
      </c>
      <c r="Q195" s="7">
        <f t="shared" ref="Q195:Q258" si="14">(I195/86400)+25569+(-5/24)</f>
        <v>41971.768124999995</v>
      </c>
      <c r="R195" t="e">
        <f t="shared" ref="R195:R258" si="15">ROUND(E195/L195,0)</f>
        <v>#DIV/0!</v>
      </c>
      <c r="S195" t="s">
        <v>8317</v>
      </c>
      <c r="T195" t="s">
        <v>8321</v>
      </c>
    </row>
    <row r="196" spans="1:20" ht="42.75" x14ac:dyDescent="0.4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9">
        <f t="shared" si="13"/>
        <v>42375.996886574074</v>
      </c>
      <c r="Q196" s="7">
        <f t="shared" si="14"/>
        <v>42435.788553240738</v>
      </c>
      <c r="R196">
        <f t="shared" si="15"/>
        <v>1</v>
      </c>
      <c r="S196" t="s">
        <v>8317</v>
      </c>
      <c r="T196" t="s">
        <v>8321</v>
      </c>
    </row>
    <row r="197" spans="1:20" ht="42.75" x14ac:dyDescent="0.4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9">
        <f t="shared" si="13"/>
        <v>42135.67050925926</v>
      </c>
      <c r="Q197" s="7">
        <f t="shared" si="14"/>
        <v>42195.462175925924</v>
      </c>
      <c r="R197" t="e">
        <f t="shared" si="15"/>
        <v>#DIV/0!</v>
      </c>
      <c r="S197" t="s">
        <v>8317</v>
      </c>
      <c r="T197" t="s">
        <v>8321</v>
      </c>
    </row>
    <row r="198" spans="1:20" ht="42.75" x14ac:dyDescent="0.4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9">
        <f t="shared" si="13"/>
        <v>42259.542800925927</v>
      </c>
      <c r="Q198" s="7">
        <f t="shared" si="14"/>
        <v>42287.666666666664</v>
      </c>
      <c r="R198">
        <f t="shared" si="15"/>
        <v>77</v>
      </c>
      <c r="S198" t="s">
        <v>8317</v>
      </c>
      <c r="T198" t="s">
        <v>8321</v>
      </c>
    </row>
    <row r="199" spans="1:20" ht="42.75" x14ac:dyDescent="0.4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9">
        <f t="shared" si="13"/>
        <v>42741.848379629635</v>
      </c>
      <c r="Q199" s="7">
        <f t="shared" si="14"/>
        <v>42783.666666666664</v>
      </c>
      <c r="R199">
        <f t="shared" si="15"/>
        <v>33</v>
      </c>
      <c r="S199" t="s">
        <v>8317</v>
      </c>
      <c r="T199" t="s">
        <v>8321</v>
      </c>
    </row>
    <row r="200" spans="1:20" ht="42.75" x14ac:dyDescent="0.4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9">
        <f t="shared" si="13"/>
        <v>41887.383356481485</v>
      </c>
      <c r="Q200" s="7">
        <f t="shared" si="14"/>
        <v>41917.175023148149</v>
      </c>
      <c r="R200">
        <f t="shared" si="15"/>
        <v>47</v>
      </c>
      <c r="S200" t="s">
        <v>8317</v>
      </c>
      <c r="T200" t="s">
        <v>8321</v>
      </c>
    </row>
    <row r="201" spans="1:20" ht="42.75" x14ac:dyDescent="0.4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9">
        <f t="shared" si="13"/>
        <v>42584.123865740738</v>
      </c>
      <c r="Q201" s="7">
        <f t="shared" si="14"/>
        <v>42613.915532407402</v>
      </c>
      <c r="R201" t="e">
        <f t="shared" si="15"/>
        <v>#DIV/0!</v>
      </c>
      <c r="S201" t="s">
        <v>8317</v>
      </c>
      <c r="T201" t="s">
        <v>8321</v>
      </c>
    </row>
    <row r="202" spans="1:20" ht="28.5" x14ac:dyDescent="0.4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9">
        <f t="shared" si="13"/>
        <v>41867.083368055552</v>
      </c>
      <c r="Q202" s="7">
        <f t="shared" si="14"/>
        <v>41896.875034722216</v>
      </c>
      <c r="R202">
        <f t="shared" si="15"/>
        <v>87</v>
      </c>
      <c r="S202" t="s">
        <v>8317</v>
      </c>
      <c r="T202" t="s">
        <v>8321</v>
      </c>
    </row>
    <row r="203" spans="1:20" ht="42.75" x14ac:dyDescent="0.4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9">
        <f t="shared" si="13"/>
        <v>42023.818622685183</v>
      </c>
      <c r="Q203" s="7">
        <f t="shared" si="14"/>
        <v>42043.610289351847</v>
      </c>
      <c r="R203">
        <f t="shared" si="15"/>
        <v>54</v>
      </c>
      <c r="S203" t="s">
        <v>8317</v>
      </c>
      <c r="T203" t="s">
        <v>8321</v>
      </c>
    </row>
    <row r="204" spans="1:20" x14ac:dyDescent="0.4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9">
        <f t="shared" si="13"/>
        <v>42255.927824074075</v>
      </c>
      <c r="Q204" s="7">
        <f t="shared" si="14"/>
        <v>42285.665972222218</v>
      </c>
      <c r="R204" t="e">
        <f t="shared" si="15"/>
        <v>#DIV/0!</v>
      </c>
      <c r="S204" t="s">
        <v>8317</v>
      </c>
      <c r="T204" t="s">
        <v>8321</v>
      </c>
    </row>
    <row r="205" spans="1:20" ht="42.75" x14ac:dyDescent="0.4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9">
        <f t="shared" si="13"/>
        <v>41973.847962962958</v>
      </c>
      <c r="Q205" s="7">
        <f t="shared" si="14"/>
        <v>42033.639629629623</v>
      </c>
      <c r="R205">
        <f t="shared" si="15"/>
        <v>93</v>
      </c>
      <c r="S205" t="s">
        <v>8317</v>
      </c>
      <c r="T205" t="s">
        <v>8321</v>
      </c>
    </row>
    <row r="206" spans="1:20" ht="42.75" x14ac:dyDescent="0.4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9">
        <f t="shared" si="13"/>
        <v>42556.583368055552</v>
      </c>
      <c r="Q206" s="7">
        <f t="shared" si="14"/>
        <v>42586.375034722216</v>
      </c>
      <c r="R206">
        <f t="shared" si="15"/>
        <v>118</v>
      </c>
      <c r="S206" t="s">
        <v>8317</v>
      </c>
      <c r="T206" t="s">
        <v>8321</v>
      </c>
    </row>
    <row r="207" spans="1:20" ht="42.75" x14ac:dyDescent="0.4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9">
        <f t="shared" si="13"/>
        <v>42248.632199074069</v>
      </c>
      <c r="Q207" s="7">
        <f t="shared" si="14"/>
        <v>42283.423865740733</v>
      </c>
      <c r="R207">
        <f t="shared" si="15"/>
        <v>76</v>
      </c>
      <c r="S207" t="s">
        <v>8317</v>
      </c>
      <c r="T207" t="s">
        <v>8321</v>
      </c>
    </row>
    <row r="208" spans="1:20" ht="42.75" x14ac:dyDescent="0.4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9">
        <f t="shared" si="13"/>
        <v>42567.004432870366</v>
      </c>
      <c r="Q208" s="7">
        <f t="shared" si="14"/>
        <v>42587.79609953703</v>
      </c>
      <c r="R208" t="e">
        <f t="shared" si="15"/>
        <v>#DIV/0!</v>
      </c>
      <c r="S208" t="s">
        <v>8317</v>
      </c>
      <c r="T208" t="s">
        <v>8321</v>
      </c>
    </row>
    <row r="209" spans="1:20" ht="42.75" x14ac:dyDescent="0.4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9">
        <f t="shared" si="13"/>
        <v>41978.197199074071</v>
      </c>
      <c r="Q209" s="7">
        <f t="shared" si="14"/>
        <v>42007.988865740735</v>
      </c>
      <c r="R209">
        <f t="shared" si="15"/>
        <v>164</v>
      </c>
      <c r="S209" t="s">
        <v>8317</v>
      </c>
      <c r="T209" t="s">
        <v>8321</v>
      </c>
    </row>
    <row r="210" spans="1:20" ht="42.75" x14ac:dyDescent="0.4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9">
        <f t="shared" si="13"/>
        <v>41959.369988425926</v>
      </c>
      <c r="Q210" s="7">
        <f t="shared" si="14"/>
        <v>41989.16165509259</v>
      </c>
      <c r="R210" t="e">
        <f t="shared" si="15"/>
        <v>#DIV/0!</v>
      </c>
      <c r="S210" t="s">
        <v>8317</v>
      </c>
      <c r="T210" t="s">
        <v>8321</v>
      </c>
    </row>
    <row r="211" spans="1:20" ht="42.75" x14ac:dyDescent="0.4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9">
        <f t="shared" si="13"/>
        <v>42165.922858796301</v>
      </c>
      <c r="Q211" s="7">
        <f t="shared" si="14"/>
        <v>42195.714525462965</v>
      </c>
      <c r="R211" t="e">
        <f t="shared" si="15"/>
        <v>#DIV/0!</v>
      </c>
      <c r="S211" t="s">
        <v>8317</v>
      </c>
      <c r="T211" t="s">
        <v>8321</v>
      </c>
    </row>
    <row r="212" spans="1:20" ht="42.75" x14ac:dyDescent="0.4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9">
        <f t="shared" si="13"/>
        <v>42249.064722222218</v>
      </c>
      <c r="Q212" s="7">
        <f t="shared" si="14"/>
        <v>42277.999999999993</v>
      </c>
      <c r="R212">
        <f t="shared" si="15"/>
        <v>92</v>
      </c>
      <c r="S212" t="s">
        <v>8317</v>
      </c>
      <c r="T212" t="s">
        <v>8321</v>
      </c>
    </row>
    <row r="213" spans="1:20" ht="42.75" x14ac:dyDescent="0.4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9">
        <f t="shared" si="13"/>
        <v>42236.159918981481</v>
      </c>
      <c r="Q213" s="7">
        <f t="shared" si="14"/>
        <v>42265.951585648145</v>
      </c>
      <c r="R213">
        <f t="shared" si="15"/>
        <v>186</v>
      </c>
      <c r="S213" t="s">
        <v>8317</v>
      </c>
      <c r="T213" t="s">
        <v>8321</v>
      </c>
    </row>
    <row r="214" spans="1:20" ht="28.5" x14ac:dyDescent="0.4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9">
        <f t="shared" si="13"/>
        <v>42416.881018518514</v>
      </c>
      <c r="Q214" s="7">
        <f t="shared" si="14"/>
        <v>42476.631018518521</v>
      </c>
      <c r="R214">
        <f t="shared" si="15"/>
        <v>1</v>
      </c>
      <c r="S214" t="s">
        <v>8317</v>
      </c>
      <c r="T214" t="s">
        <v>8321</v>
      </c>
    </row>
    <row r="215" spans="1:20" ht="42.75" x14ac:dyDescent="0.4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9">
        <f t="shared" si="13"/>
        <v>42202.594293981485</v>
      </c>
      <c r="Q215" s="7">
        <f t="shared" si="14"/>
        <v>42232.379641203697</v>
      </c>
      <c r="R215">
        <f t="shared" si="15"/>
        <v>20</v>
      </c>
      <c r="S215" t="s">
        <v>8317</v>
      </c>
      <c r="T215" t="s">
        <v>8321</v>
      </c>
    </row>
    <row r="216" spans="1:20" ht="42.75" x14ac:dyDescent="0.4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9">
        <f t="shared" si="13"/>
        <v>42009.64061342593</v>
      </c>
      <c r="Q216" s="7">
        <f t="shared" si="14"/>
        <v>42069.432280092595</v>
      </c>
      <c r="R216">
        <f t="shared" si="15"/>
        <v>1</v>
      </c>
      <c r="S216" t="s">
        <v>8317</v>
      </c>
      <c r="T216" t="s">
        <v>8321</v>
      </c>
    </row>
    <row r="217" spans="1:20" ht="42.75" x14ac:dyDescent="0.4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9">
        <f t="shared" si="13"/>
        <v>42375.230115740742</v>
      </c>
      <c r="Q217" s="7">
        <f t="shared" si="14"/>
        <v>42417.790972222218</v>
      </c>
      <c r="R217">
        <f t="shared" si="15"/>
        <v>10</v>
      </c>
      <c r="S217" t="s">
        <v>8317</v>
      </c>
      <c r="T217" t="s">
        <v>8321</v>
      </c>
    </row>
    <row r="218" spans="1:20" ht="42.75" x14ac:dyDescent="0.4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9">
        <f t="shared" si="13"/>
        <v>42066.958761574075</v>
      </c>
      <c r="Q218" s="7">
        <f t="shared" si="14"/>
        <v>42116.708761574067</v>
      </c>
      <c r="R218">
        <f t="shared" si="15"/>
        <v>332</v>
      </c>
      <c r="S218" t="s">
        <v>8317</v>
      </c>
      <c r="T218" t="s">
        <v>8321</v>
      </c>
    </row>
    <row r="219" spans="1:20" x14ac:dyDescent="0.4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9">
        <f t="shared" si="13"/>
        <v>41970.64061342593</v>
      </c>
      <c r="Q219" s="7">
        <f t="shared" si="14"/>
        <v>42001.432280092595</v>
      </c>
      <c r="R219">
        <f t="shared" si="15"/>
        <v>314</v>
      </c>
      <c r="S219" t="s">
        <v>8317</v>
      </c>
      <c r="T219" t="s">
        <v>8321</v>
      </c>
    </row>
    <row r="220" spans="1:20" ht="42.75" x14ac:dyDescent="0.4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9">
        <f t="shared" si="13"/>
        <v>42079.628344907411</v>
      </c>
      <c r="Q220" s="7">
        <f t="shared" si="14"/>
        <v>42139.420011574075</v>
      </c>
      <c r="R220">
        <f t="shared" si="15"/>
        <v>100</v>
      </c>
      <c r="S220" t="s">
        <v>8317</v>
      </c>
      <c r="T220" t="s">
        <v>8321</v>
      </c>
    </row>
    <row r="221" spans="1:20" ht="28.5" x14ac:dyDescent="0.4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9">
        <f t="shared" si="13"/>
        <v>42429.326678240745</v>
      </c>
      <c r="Q221" s="7">
        <f t="shared" si="14"/>
        <v>42461.082638888889</v>
      </c>
      <c r="R221">
        <f t="shared" si="15"/>
        <v>116</v>
      </c>
      <c r="S221" t="s">
        <v>8317</v>
      </c>
      <c r="T221" t="s">
        <v>8321</v>
      </c>
    </row>
    <row r="222" spans="1:20" ht="42.75" x14ac:dyDescent="0.4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9">
        <f t="shared" si="13"/>
        <v>42195.643865740742</v>
      </c>
      <c r="Q222" s="7">
        <f t="shared" si="14"/>
        <v>42236.629166666666</v>
      </c>
      <c r="R222">
        <f t="shared" si="15"/>
        <v>120</v>
      </c>
      <c r="S222" t="s">
        <v>8317</v>
      </c>
      <c r="T222" t="s">
        <v>8321</v>
      </c>
    </row>
    <row r="223" spans="1:20" x14ac:dyDescent="0.4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9">
        <f t="shared" si="13"/>
        <v>42031.837546296301</v>
      </c>
      <c r="Q223" s="7">
        <f t="shared" si="14"/>
        <v>42091.587546296294</v>
      </c>
      <c r="R223" t="e">
        <f t="shared" si="15"/>
        <v>#DIV/0!</v>
      </c>
      <c r="S223" t="s">
        <v>8317</v>
      </c>
      <c r="T223" t="s">
        <v>8321</v>
      </c>
    </row>
    <row r="224" spans="1:20" ht="42.75" x14ac:dyDescent="0.4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9">
        <f t="shared" si="13"/>
        <v>42031.769884259258</v>
      </c>
      <c r="Q224" s="7">
        <f t="shared" si="14"/>
        <v>42089.902083333327</v>
      </c>
      <c r="R224">
        <f t="shared" si="15"/>
        <v>65</v>
      </c>
      <c r="S224" t="s">
        <v>8317</v>
      </c>
      <c r="T224" t="s">
        <v>8321</v>
      </c>
    </row>
    <row r="225" spans="1:20" ht="42.75" x14ac:dyDescent="0.4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9">
        <f t="shared" si="13"/>
        <v>42482.048032407409</v>
      </c>
      <c r="Q225" s="7">
        <f t="shared" si="14"/>
        <v>42511.836805555555</v>
      </c>
      <c r="R225" t="e">
        <f t="shared" si="15"/>
        <v>#DIV/0!</v>
      </c>
      <c r="S225" t="s">
        <v>8317</v>
      </c>
      <c r="T225" t="s">
        <v>8321</v>
      </c>
    </row>
    <row r="226" spans="1:20" ht="42.75" x14ac:dyDescent="0.4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9">
        <f t="shared" si="13"/>
        <v>42135.235254629632</v>
      </c>
      <c r="Q226" s="7">
        <f t="shared" si="14"/>
        <v>42195.026921296296</v>
      </c>
      <c r="R226" t="e">
        <f t="shared" si="15"/>
        <v>#DIV/0!</v>
      </c>
      <c r="S226" t="s">
        <v>8317</v>
      </c>
      <c r="T226" t="s">
        <v>8321</v>
      </c>
    </row>
    <row r="227" spans="1:20" ht="42.75" x14ac:dyDescent="0.4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9">
        <f t="shared" si="13"/>
        <v>42438.961273148147</v>
      </c>
      <c r="Q227" s="7">
        <f t="shared" si="14"/>
        <v>42468.711273148147</v>
      </c>
      <c r="R227" t="e">
        <f t="shared" si="15"/>
        <v>#DIV/0!</v>
      </c>
      <c r="S227" t="s">
        <v>8317</v>
      </c>
      <c r="T227" t="s">
        <v>8321</v>
      </c>
    </row>
    <row r="228" spans="1:20" ht="42.75" x14ac:dyDescent="0.4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9">
        <f t="shared" si="13"/>
        <v>42106.666018518517</v>
      </c>
      <c r="Q228" s="7">
        <f t="shared" si="14"/>
        <v>42155.186805555553</v>
      </c>
      <c r="R228">
        <f t="shared" si="15"/>
        <v>125</v>
      </c>
      <c r="S228" t="s">
        <v>8317</v>
      </c>
      <c r="T228" t="s">
        <v>8321</v>
      </c>
    </row>
    <row r="229" spans="1:20" ht="42.75" x14ac:dyDescent="0.4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9">
        <f t="shared" si="13"/>
        <v>42164.893993055557</v>
      </c>
      <c r="Q229" s="7">
        <f t="shared" si="14"/>
        <v>42194.685659722221</v>
      </c>
      <c r="R229" t="e">
        <f t="shared" si="15"/>
        <v>#DIV/0!</v>
      </c>
      <c r="S229" t="s">
        <v>8317</v>
      </c>
      <c r="T229" t="s">
        <v>8321</v>
      </c>
    </row>
    <row r="230" spans="1:20" ht="28.5" x14ac:dyDescent="0.4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9">
        <f t="shared" si="13"/>
        <v>42096.686400462961</v>
      </c>
      <c r="Q230" s="7">
        <f t="shared" si="14"/>
        <v>42156.478067129625</v>
      </c>
      <c r="R230" t="e">
        <f t="shared" si="15"/>
        <v>#DIV/0!</v>
      </c>
      <c r="S230" t="s">
        <v>8317</v>
      </c>
      <c r="T230" t="s">
        <v>8321</v>
      </c>
    </row>
    <row r="231" spans="1:20" ht="42.75" x14ac:dyDescent="0.4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9">
        <f t="shared" si="13"/>
        <v>42383.933993055558</v>
      </c>
      <c r="Q231" s="7">
        <f t="shared" si="14"/>
        <v>42413.725659722222</v>
      </c>
      <c r="R231" t="e">
        <f t="shared" si="15"/>
        <v>#DIV/0!</v>
      </c>
      <c r="S231" t="s">
        <v>8317</v>
      </c>
      <c r="T231" t="s">
        <v>8321</v>
      </c>
    </row>
    <row r="232" spans="1:20" ht="42.75" x14ac:dyDescent="0.4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9">
        <f t="shared" si="13"/>
        <v>42129.77721064815</v>
      </c>
      <c r="Q232" s="7">
        <f t="shared" si="14"/>
        <v>42159.568877314814</v>
      </c>
      <c r="R232">
        <f t="shared" si="15"/>
        <v>30</v>
      </c>
      <c r="S232" t="s">
        <v>8317</v>
      </c>
      <c r="T232" t="s">
        <v>8321</v>
      </c>
    </row>
    <row r="233" spans="1:20" ht="42.75" x14ac:dyDescent="0.4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9">
        <f t="shared" si="13"/>
        <v>42341.958923611106</v>
      </c>
      <c r="Q233" s="7">
        <f t="shared" si="14"/>
        <v>42371.75059027777</v>
      </c>
      <c r="R233" t="e">
        <f t="shared" si="15"/>
        <v>#DIV/0!</v>
      </c>
      <c r="S233" t="s">
        <v>8317</v>
      </c>
      <c r="T233" t="s">
        <v>8321</v>
      </c>
    </row>
    <row r="234" spans="1:20" ht="42.75" x14ac:dyDescent="0.4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9">
        <f t="shared" si="13"/>
        <v>42032.82576388889</v>
      </c>
      <c r="Q234" s="7">
        <f t="shared" si="14"/>
        <v>42062.617430555554</v>
      </c>
      <c r="R234">
        <f t="shared" si="15"/>
        <v>16</v>
      </c>
      <c r="S234" t="s">
        <v>8317</v>
      </c>
      <c r="T234" t="s">
        <v>8321</v>
      </c>
    </row>
    <row r="235" spans="1:20" ht="42.75" x14ac:dyDescent="0.4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9">
        <f t="shared" si="13"/>
        <v>42612.911712962959</v>
      </c>
      <c r="Q235" s="7">
        <f t="shared" si="14"/>
        <v>42642.703379629624</v>
      </c>
      <c r="R235" t="e">
        <f t="shared" si="15"/>
        <v>#DIV/0!</v>
      </c>
      <c r="S235" t="s">
        <v>8317</v>
      </c>
      <c r="T235" t="s">
        <v>8321</v>
      </c>
    </row>
    <row r="236" spans="1:20" ht="42.75" x14ac:dyDescent="0.4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9">
        <f t="shared" si="13"/>
        <v>42136.035405092596</v>
      </c>
      <c r="Q236" s="7">
        <f t="shared" si="14"/>
        <v>42175.82707175926</v>
      </c>
      <c r="R236">
        <f t="shared" si="15"/>
        <v>80</v>
      </c>
      <c r="S236" t="s">
        <v>8317</v>
      </c>
      <c r="T236" t="s">
        <v>8321</v>
      </c>
    </row>
    <row r="237" spans="1:20" ht="42.75" x14ac:dyDescent="0.4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9">
        <f t="shared" si="13"/>
        <v>42164.908530092594</v>
      </c>
      <c r="Q237" s="7">
        <f t="shared" si="14"/>
        <v>42194.700196759259</v>
      </c>
      <c r="R237" t="e">
        <f t="shared" si="15"/>
        <v>#DIV/0!</v>
      </c>
      <c r="S237" t="s">
        <v>8317</v>
      </c>
      <c r="T237" t="s">
        <v>8321</v>
      </c>
    </row>
    <row r="238" spans="1:20" ht="42.75" x14ac:dyDescent="0.4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9">
        <f t="shared" si="13"/>
        <v>42321.084479166668</v>
      </c>
      <c r="Q238" s="7">
        <f t="shared" si="14"/>
        <v>42373.791666666664</v>
      </c>
      <c r="R238" t="e">
        <f t="shared" si="15"/>
        <v>#DIV/0!</v>
      </c>
      <c r="S238" t="s">
        <v>8317</v>
      </c>
      <c r="T238" t="s">
        <v>8321</v>
      </c>
    </row>
    <row r="239" spans="1:20" x14ac:dyDescent="0.4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9">
        <f t="shared" si="13"/>
        <v>42377.577187499999</v>
      </c>
      <c r="Q239" s="7">
        <f t="shared" si="14"/>
        <v>42437.368854166663</v>
      </c>
      <c r="R239">
        <f t="shared" si="15"/>
        <v>50</v>
      </c>
      <c r="S239" t="s">
        <v>8317</v>
      </c>
      <c r="T239" t="s">
        <v>8321</v>
      </c>
    </row>
    <row r="240" spans="1:20" ht="42.75" x14ac:dyDescent="0.4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9">
        <f t="shared" si="13"/>
        <v>42713.962500000001</v>
      </c>
      <c r="Q240" s="7">
        <f t="shared" si="14"/>
        <v>42734.166666666664</v>
      </c>
      <c r="R240" t="e">
        <f t="shared" si="15"/>
        <v>#DIV/0!</v>
      </c>
      <c r="S240" t="s">
        <v>8317</v>
      </c>
      <c r="T240" t="s">
        <v>8321</v>
      </c>
    </row>
    <row r="241" spans="1:20" ht="42.75" x14ac:dyDescent="0.4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9">
        <f t="shared" si="13"/>
        <v>42297.110300925924</v>
      </c>
      <c r="Q241" s="7">
        <f t="shared" si="14"/>
        <v>42316.291666666664</v>
      </c>
      <c r="R241">
        <f t="shared" si="15"/>
        <v>50</v>
      </c>
      <c r="S241" t="s">
        <v>8317</v>
      </c>
      <c r="T241" t="s">
        <v>8321</v>
      </c>
    </row>
    <row r="242" spans="1:20" ht="42.75" x14ac:dyDescent="0.4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9">
        <f t="shared" si="13"/>
        <v>41354.708460648151</v>
      </c>
      <c r="Q242" s="7">
        <f t="shared" si="14"/>
        <v>41399.500127314815</v>
      </c>
      <c r="R242">
        <f t="shared" si="15"/>
        <v>118</v>
      </c>
      <c r="S242" t="s">
        <v>8317</v>
      </c>
      <c r="T242" t="s">
        <v>8322</v>
      </c>
    </row>
    <row r="243" spans="1:20" ht="42.75" x14ac:dyDescent="0.4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9">
        <f t="shared" si="13"/>
        <v>41949.697962962964</v>
      </c>
      <c r="Q243" s="7">
        <f t="shared" si="14"/>
        <v>41994.489629629628</v>
      </c>
      <c r="R243">
        <f t="shared" si="15"/>
        <v>109</v>
      </c>
      <c r="S243" t="s">
        <v>8317</v>
      </c>
      <c r="T243" t="s">
        <v>8322</v>
      </c>
    </row>
    <row r="244" spans="1:20" ht="42.75" x14ac:dyDescent="0.4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9">
        <f t="shared" si="13"/>
        <v>40862.492939814816</v>
      </c>
      <c r="Q244" s="7">
        <f t="shared" si="14"/>
        <v>40897.28460648148</v>
      </c>
      <c r="R244">
        <f t="shared" si="15"/>
        <v>73</v>
      </c>
      <c r="S244" t="s">
        <v>8317</v>
      </c>
      <c r="T244" t="s">
        <v>8322</v>
      </c>
    </row>
    <row r="245" spans="1:20" ht="42.75" x14ac:dyDescent="0.4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9">
        <f t="shared" si="13"/>
        <v>41662.047500000001</v>
      </c>
      <c r="Q245" s="7">
        <f t="shared" si="14"/>
        <v>41691.839166666665</v>
      </c>
      <c r="R245">
        <f t="shared" si="15"/>
        <v>78</v>
      </c>
      <c r="S245" t="s">
        <v>8317</v>
      </c>
      <c r="T245" t="s">
        <v>8322</v>
      </c>
    </row>
    <row r="246" spans="1:20" ht="57" x14ac:dyDescent="0.4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9">
        <f t="shared" si="13"/>
        <v>40213.323599537034</v>
      </c>
      <c r="Q246" s="7">
        <f t="shared" si="14"/>
        <v>40253.087500000001</v>
      </c>
      <c r="R246">
        <f t="shared" si="15"/>
        <v>47</v>
      </c>
      <c r="S246" t="s">
        <v>8317</v>
      </c>
      <c r="T246" t="s">
        <v>8322</v>
      </c>
    </row>
    <row r="247" spans="1:20" ht="42.75" x14ac:dyDescent="0.4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9">
        <f t="shared" si="13"/>
        <v>41107.053067129629</v>
      </c>
      <c r="Q247" s="7">
        <f t="shared" si="14"/>
        <v>41136.844733796293</v>
      </c>
      <c r="R247">
        <f t="shared" si="15"/>
        <v>54</v>
      </c>
      <c r="S247" t="s">
        <v>8317</v>
      </c>
      <c r="T247" t="s">
        <v>8322</v>
      </c>
    </row>
    <row r="248" spans="1:20" ht="42.75" x14ac:dyDescent="0.4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9">
        <f t="shared" si="13"/>
        <v>40480.363483796296</v>
      </c>
      <c r="Q248" s="7">
        <f t="shared" si="14"/>
        <v>40530.196817129625</v>
      </c>
      <c r="R248">
        <f t="shared" si="15"/>
        <v>68</v>
      </c>
      <c r="S248" t="s">
        <v>8317</v>
      </c>
      <c r="T248" t="s">
        <v>8322</v>
      </c>
    </row>
    <row r="249" spans="1:20" ht="57" x14ac:dyDescent="0.4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9">
        <f t="shared" si="13"/>
        <v>40430.604328703703</v>
      </c>
      <c r="Q249" s="7">
        <f t="shared" si="14"/>
        <v>40466.943749999999</v>
      </c>
      <c r="R249">
        <f t="shared" si="15"/>
        <v>108</v>
      </c>
      <c r="S249" t="s">
        <v>8317</v>
      </c>
      <c r="T249" t="s">
        <v>8322</v>
      </c>
    </row>
    <row r="250" spans="1:20" ht="42.75" x14ac:dyDescent="0.4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9">
        <f t="shared" si="13"/>
        <v>40870.774409722224</v>
      </c>
      <c r="Q250" s="7">
        <f t="shared" si="14"/>
        <v>40915.566076388888</v>
      </c>
      <c r="R250">
        <f t="shared" si="15"/>
        <v>590</v>
      </c>
      <c r="S250" t="s">
        <v>8317</v>
      </c>
      <c r="T250" t="s">
        <v>8322</v>
      </c>
    </row>
    <row r="251" spans="1:20" ht="57" x14ac:dyDescent="0.4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9">
        <f t="shared" si="13"/>
        <v>40332.923842592594</v>
      </c>
      <c r="Q251" s="7">
        <f t="shared" si="14"/>
        <v>40412.527777777774</v>
      </c>
      <c r="R251">
        <f t="shared" si="15"/>
        <v>48</v>
      </c>
      <c r="S251" t="s">
        <v>8317</v>
      </c>
      <c r="T251" t="s">
        <v>8322</v>
      </c>
    </row>
    <row r="252" spans="1:20" ht="42.75" x14ac:dyDescent="0.4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9">
        <f t="shared" si="13"/>
        <v>41401.565868055557</v>
      </c>
      <c r="Q252" s="7">
        <f t="shared" si="14"/>
        <v>41431.357534722221</v>
      </c>
      <c r="R252">
        <f t="shared" si="15"/>
        <v>72</v>
      </c>
      <c r="S252" t="s">
        <v>8317</v>
      </c>
      <c r="T252" t="s">
        <v>8322</v>
      </c>
    </row>
    <row r="253" spans="1:20" ht="42.75" x14ac:dyDescent="0.4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9">
        <f t="shared" si="13"/>
        <v>41013.787569444445</v>
      </c>
      <c r="Q253" s="7">
        <f t="shared" si="14"/>
        <v>41045.583333333328</v>
      </c>
      <c r="R253">
        <f t="shared" si="15"/>
        <v>57</v>
      </c>
      <c r="S253" t="s">
        <v>8317</v>
      </c>
      <c r="T253" t="s">
        <v>8322</v>
      </c>
    </row>
    <row r="254" spans="1:20" ht="42.75" x14ac:dyDescent="0.4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9">
        <f t="shared" si="13"/>
        <v>40266.66270833333</v>
      </c>
      <c r="Q254" s="7">
        <f t="shared" si="14"/>
        <v>40329.957638888889</v>
      </c>
      <c r="R254">
        <f t="shared" si="15"/>
        <v>85</v>
      </c>
      <c r="S254" t="s">
        <v>8317</v>
      </c>
      <c r="T254" t="s">
        <v>8322</v>
      </c>
    </row>
    <row r="255" spans="1:20" ht="42.75" x14ac:dyDescent="0.4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9">
        <f t="shared" si="13"/>
        <v>40924.650868055556</v>
      </c>
      <c r="Q255" s="7">
        <f t="shared" si="14"/>
        <v>40954.44253472222</v>
      </c>
      <c r="R255">
        <f t="shared" si="15"/>
        <v>216</v>
      </c>
      <c r="S255" t="s">
        <v>8317</v>
      </c>
      <c r="T255" t="s">
        <v>8322</v>
      </c>
    </row>
    <row r="256" spans="1:20" ht="42.75" x14ac:dyDescent="0.4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9">
        <f t="shared" si="13"/>
        <v>42263.952662037038</v>
      </c>
      <c r="Q256" s="7">
        <f t="shared" si="14"/>
        <v>42293.874999999993</v>
      </c>
      <c r="R256">
        <f t="shared" si="15"/>
        <v>89</v>
      </c>
      <c r="S256" t="s">
        <v>8317</v>
      </c>
      <c r="T256" t="s">
        <v>8322</v>
      </c>
    </row>
    <row r="257" spans="1:20" ht="28.5" x14ac:dyDescent="0.4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9">
        <f t="shared" si="13"/>
        <v>40588.526412037041</v>
      </c>
      <c r="Q257" s="7">
        <f t="shared" si="14"/>
        <v>40618.276412037034</v>
      </c>
      <c r="R257">
        <f t="shared" si="15"/>
        <v>45</v>
      </c>
      <c r="S257" t="s">
        <v>8317</v>
      </c>
      <c r="T257" t="s">
        <v>8322</v>
      </c>
    </row>
    <row r="258" spans="1:20" ht="42.75" x14ac:dyDescent="0.4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16">ROUND(E:E/D:D*100,0)</f>
        <v>139</v>
      </c>
      <c r="P258" s="9">
        <f t="shared" si="13"/>
        <v>41319.769293981481</v>
      </c>
      <c r="Q258" s="7">
        <f t="shared" si="14"/>
        <v>41349.560960648145</v>
      </c>
      <c r="R258">
        <f t="shared" si="15"/>
        <v>66</v>
      </c>
      <c r="S258" t="s">
        <v>8317</v>
      </c>
      <c r="T258" t="s">
        <v>8322</v>
      </c>
    </row>
    <row r="259" spans="1:20" ht="42.75" x14ac:dyDescent="0.4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6"/>
        <v>107</v>
      </c>
      <c r="P259" s="9">
        <f t="shared" ref="P259:P322" si="17">(J259/86400)+25569</f>
        <v>42479.626875000002</v>
      </c>
      <c r="Q259" s="7">
        <f t="shared" ref="Q259:Q322" si="18">(I259/86400)+25569+(-5/24)</f>
        <v>42509.418541666666</v>
      </c>
      <c r="R259">
        <f t="shared" ref="R259:R322" si="19">ROUND(E259/L259,0)</f>
        <v>67</v>
      </c>
      <c r="S259" t="s">
        <v>8317</v>
      </c>
      <c r="T259" t="s">
        <v>8322</v>
      </c>
    </row>
    <row r="260" spans="1:20" ht="42.75" x14ac:dyDescent="0.4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9">
        <f t="shared" si="17"/>
        <v>40682.051689814813</v>
      </c>
      <c r="Q260" s="7">
        <f t="shared" si="18"/>
        <v>40711.843356481477</v>
      </c>
      <c r="R260">
        <f t="shared" si="19"/>
        <v>83</v>
      </c>
      <c r="S260" t="s">
        <v>8317</v>
      </c>
      <c r="T260" t="s">
        <v>8322</v>
      </c>
    </row>
    <row r="261" spans="1:20" ht="42.75" x14ac:dyDescent="0.4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9">
        <f t="shared" si="17"/>
        <v>42072.738067129627</v>
      </c>
      <c r="Q261" s="7">
        <f t="shared" si="18"/>
        <v>42102.529733796291</v>
      </c>
      <c r="R261">
        <f t="shared" si="19"/>
        <v>105</v>
      </c>
      <c r="S261" t="s">
        <v>8317</v>
      </c>
      <c r="T261" t="s">
        <v>8322</v>
      </c>
    </row>
    <row r="262" spans="1:20" ht="42.75" x14ac:dyDescent="0.4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9">
        <f t="shared" si="17"/>
        <v>40330.755543981482</v>
      </c>
      <c r="Q262" s="7">
        <f t="shared" si="18"/>
        <v>40376.207638888889</v>
      </c>
      <c r="R262">
        <f t="shared" si="19"/>
        <v>121</v>
      </c>
      <c r="S262" t="s">
        <v>8317</v>
      </c>
      <c r="T262" t="s">
        <v>8322</v>
      </c>
    </row>
    <row r="263" spans="1:20" ht="28.5" x14ac:dyDescent="0.4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9">
        <f t="shared" si="17"/>
        <v>41017.885462962964</v>
      </c>
      <c r="Q263" s="7">
        <f t="shared" si="18"/>
        <v>41067.413194444445</v>
      </c>
      <c r="R263">
        <f t="shared" si="19"/>
        <v>98</v>
      </c>
      <c r="S263" t="s">
        <v>8317</v>
      </c>
      <c r="T263" t="s">
        <v>8322</v>
      </c>
    </row>
    <row r="264" spans="1:20" ht="28.5" x14ac:dyDescent="0.4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9">
        <f t="shared" si="17"/>
        <v>40555.24800925926</v>
      </c>
      <c r="Q264" s="7">
        <f t="shared" si="18"/>
        <v>40600.039675925924</v>
      </c>
      <c r="R264">
        <f t="shared" si="19"/>
        <v>41</v>
      </c>
      <c r="S264" t="s">
        <v>8317</v>
      </c>
      <c r="T264" t="s">
        <v>8322</v>
      </c>
    </row>
    <row r="265" spans="1:20" ht="57" x14ac:dyDescent="0.4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9">
        <f t="shared" si="17"/>
        <v>41149.954791666663</v>
      </c>
      <c r="Q265" s="7">
        <f t="shared" si="18"/>
        <v>41179.746458333328</v>
      </c>
      <c r="R265">
        <f t="shared" si="19"/>
        <v>31</v>
      </c>
      <c r="S265" t="s">
        <v>8317</v>
      </c>
      <c r="T265" t="s">
        <v>8322</v>
      </c>
    </row>
    <row r="266" spans="1:20" ht="57" x14ac:dyDescent="0.4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9">
        <f t="shared" si="17"/>
        <v>41010.620312500003</v>
      </c>
      <c r="Q266" s="7">
        <f t="shared" si="18"/>
        <v>41040.411979166667</v>
      </c>
      <c r="R266">
        <f t="shared" si="19"/>
        <v>65</v>
      </c>
      <c r="S266" t="s">
        <v>8317</v>
      </c>
      <c r="T266" t="s">
        <v>8322</v>
      </c>
    </row>
    <row r="267" spans="1:20" ht="57" x14ac:dyDescent="0.4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9">
        <f t="shared" si="17"/>
        <v>40267.245717592596</v>
      </c>
      <c r="Q267" s="7">
        <f t="shared" si="18"/>
        <v>40308.636111111111</v>
      </c>
      <c r="R267">
        <f t="shared" si="19"/>
        <v>96</v>
      </c>
      <c r="S267" t="s">
        <v>8317</v>
      </c>
      <c r="T267" t="s">
        <v>8322</v>
      </c>
    </row>
    <row r="268" spans="1:20" ht="57" x14ac:dyDescent="0.4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9">
        <f t="shared" si="17"/>
        <v>40205.174849537041</v>
      </c>
      <c r="Q268" s="7">
        <f t="shared" si="18"/>
        <v>40290.95208333333</v>
      </c>
      <c r="R268">
        <f t="shared" si="19"/>
        <v>40</v>
      </c>
      <c r="S268" t="s">
        <v>8317</v>
      </c>
      <c r="T268" t="s">
        <v>8322</v>
      </c>
    </row>
    <row r="269" spans="1:20" ht="42.75" x14ac:dyDescent="0.4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9">
        <f t="shared" si="17"/>
        <v>41785.452534722222</v>
      </c>
      <c r="Q269" s="7">
        <f t="shared" si="18"/>
        <v>41815.244201388887</v>
      </c>
      <c r="R269">
        <f t="shared" si="19"/>
        <v>79</v>
      </c>
      <c r="S269" t="s">
        <v>8317</v>
      </c>
      <c r="T269" t="s">
        <v>8322</v>
      </c>
    </row>
    <row r="270" spans="1:20" ht="42.75" x14ac:dyDescent="0.4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9">
        <f t="shared" si="17"/>
        <v>40809.15252314815</v>
      </c>
      <c r="Q270" s="7">
        <f t="shared" si="18"/>
        <v>40853.985856481479</v>
      </c>
      <c r="R270">
        <f t="shared" si="19"/>
        <v>50</v>
      </c>
      <c r="S270" t="s">
        <v>8317</v>
      </c>
      <c r="T270" t="s">
        <v>8322</v>
      </c>
    </row>
    <row r="271" spans="1:20" ht="42.75" x14ac:dyDescent="0.4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9">
        <f t="shared" si="17"/>
        <v>42758.197013888886</v>
      </c>
      <c r="Q271" s="7">
        <f t="shared" si="18"/>
        <v>42787.988680555551</v>
      </c>
      <c r="R271">
        <f t="shared" si="19"/>
        <v>92</v>
      </c>
      <c r="S271" t="s">
        <v>8317</v>
      </c>
      <c r="T271" t="s">
        <v>8322</v>
      </c>
    </row>
    <row r="272" spans="1:20" ht="42.75" x14ac:dyDescent="0.4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9">
        <f t="shared" si="17"/>
        <v>40637.86655092593</v>
      </c>
      <c r="Q272" s="7">
        <f t="shared" si="18"/>
        <v>40687.958333333328</v>
      </c>
      <c r="R272">
        <f t="shared" si="19"/>
        <v>58</v>
      </c>
      <c r="S272" t="s">
        <v>8317</v>
      </c>
      <c r="T272" t="s">
        <v>8322</v>
      </c>
    </row>
    <row r="273" spans="1:20" ht="42.75" x14ac:dyDescent="0.4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9">
        <f t="shared" si="17"/>
        <v>41612.100243055553</v>
      </c>
      <c r="Q273" s="7">
        <f t="shared" si="18"/>
        <v>41641.125</v>
      </c>
      <c r="R273">
        <f t="shared" si="19"/>
        <v>109</v>
      </c>
      <c r="S273" t="s">
        <v>8317</v>
      </c>
      <c r="T273" t="s">
        <v>8322</v>
      </c>
    </row>
    <row r="274" spans="1:20" ht="42.75" x14ac:dyDescent="0.4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9">
        <f t="shared" si="17"/>
        <v>40235.900358796294</v>
      </c>
      <c r="Q274" s="7">
        <f t="shared" si="18"/>
        <v>40296.575694444444</v>
      </c>
      <c r="R274">
        <f t="shared" si="19"/>
        <v>82</v>
      </c>
      <c r="S274" t="s">
        <v>8317</v>
      </c>
      <c r="T274" t="s">
        <v>8322</v>
      </c>
    </row>
    <row r="275" spans="1:20" ht="42.75" x14ac:dyDescent="0.4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9">
        <f t="shared" si="17"/>
        <v>40697.498449074075</v>
      </c>
      <c r="Q275" s="7">
        <f t="shared" si="18"/>
        <v>40727.29011574074</v>
      </c>
      <c r="R275">
        <f t="shared" si="19"/>
        <v>46</v>
      </c>
      <c r="S275" t="s">
        <v>8317</v>
      </c>
      <c r="T275" t="s">
        <v>8322</v>
      </c>
    </row>
    <row r="276" spans="1:20" ht="42.75" x14ac:dyDescent="0.4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9">
        <f t="shared" si="17"/>
        <v>40969.912372685183</v>
      </c>
      <c r="Q276" s="7">
        <f t="shared" si="18"/>
        <v>41004.082638888889</v>
      </c>
      <c r="R276">
        <f t="shared" si="19"/>
        <v>55</v>
      </c>
      <c r="S276" t="s">
        <v>8317</v>
      </c>
      <c r="T276" t="s">
        <v>8322</v>
      </c>
    </row>
    <row r="277" spans="1:20" ht="42.75" x14ac:dyDescent="0.4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9">
        <f t="shared" si="17"/>
        <v>41193.032013888893</v>
      </c>
      <c r="Q277" s="7">
        <f t="shared" si="18"/>
        <v>41222.865347222221</v>
      </c>
      <c r="R277">
        <f t="shared" si="19"/>
        <v>65</v>
      </c>
      <c r="S277" t="s">
        <v>8317</v>
      </c>
      <c r="T277" t="s">
        <v>8322</v>
      </c>
    </row>
    <row r="278" spans="1:20" ht="42.75" x14ac:dyDescent="0.4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9">
        <f t="shared" si="17"/>
        <v>40967.081875000003</v>
      </c>
      <c r="Q278" s="7">
        <f t="shared" si="18"/>
        <v>41026.831874999996</v>
      </c>
      <c r="R278">
        <f t="shared" si="19"/>
        <v>95</v>
      </c>
      <c r="S278" t="s">
        <v>8317</v>
      </c>
      <c r="T278" t="s">
        <v>8322</v>
      </c>
    </row>
    <row r="279" spans="1:20" ht="42.75" x14ac:dyDescent="0.4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9">
        <f t="shared" si="17"/>
        <v>42117.891423611116</v>
      </c>
      <c r="Q279" s="7">
        <f t="shared" si="18"/>
        <v>42147.68309027778</v>
      </c>
      <c r="R279">
        <f t="shared" si="19"/>
        <v>75</v>
      </c>
      <c r="S279" t="s">
        <v>8317</v>
      </c>
      <c r="T279" t="s">
        <v>8322</v>
      </c>
    </row>
    <row r="280" spans="1:20" ht="28.5" x14ac:dyDescent="0.4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9">
        <f t="shared" si="17"/>
        <v>41164.040960648148</v>
      </c>
      <c r="Q280" s="7">
        <f t="shared" si="18"/>
        <v>41193.832627314812</v>
      </c>
      <c r="R280">
        <f t="shared" si="19"/>
        <v>98</v>
      </c>
      <c r="S280" t="s">
        <v>8317</v>
      </c>
      <c r="T280" t="s">
        <v>8322</v>
      </c>
    </row>
    <row r="281" spans="1:20" ht="42.75" x14ac:dyDescent="0.4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9">
        <f t="shared" si="17"/>
        <v>42759.244166666671</v>
      </c>
      <c r="Q281" s="7">
        <f t="shared" si="18"/>
        <v>42792.875694444439</v>
      </c>
      <c r="R281">
        <f t="shared" si="19"/>
        <v>88</v>
      </c>
      <c r="S281" t="s">
        <v>8317</v>
      </c>
      <c r="T281" t="s">
        <v>8322</v>
      </c>
    </row>
    <row r="282" spans="1:20" ht="42.75" x14ac:dyDescent="0.4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9">
        <f t="shared" si="17"/>
        <v>41744.590682870374</v>
      </c>
      <c r="Q282" s="7">
        <f t="shared" si="18"/>
        <v>41789.382349537038</v>
      </c>
      <c r="R282">
        <f t="shared" si="19"/>
        <v>55</v>
      </c>
      <c r="S282" t="s">
        <v>8317</v>
      </c>
      <c r="T282" t="s">
        <v>8322</v>
      </c>
    </row>
    <row r="283" spans="1:20" ht="42.75" x14ac:dyDescent="0.4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9">
        <f t="shared" si="17"/>
        <v>39950.163344907407</v>
      </c>
      <c r="Q283" s="7">
        <f t="shared" si="18"/>
        <v>40035.601388888885</v>
      </c>
      <c r="R283">
        <f t="shared" si="19"/>
        <v>84</v>
      </c>
      <c r="S283" t="s">
        <v>8317</v>
      </c>
      <c r="T283" t="s">
        <v>8322</v>
      </c>
    </row>
    <row r="284" spans="1:20" ht="42.75" x14ac:dyDescent="0.4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9">
        <f t="shared" si="17"/>
        <v>40194.920046296298</v>
      </c>
      <c r="Q284" s="7">
        <f t="shared" si="18"/>
        <v>40231.708333333328</v>
      </c>
      <c r="R284">
        <f t="shared" si="19"/>
        <v>254</v>
      </c>
      <c r="S284" t="s">
        <v>8317</v>
      </c>
      <c r="T284" t="s">
        <v>8322</v>
      </c>
    </row>
    <row r="285" spans="1:20" ht="28.5" x14ac:dyDescent="0.4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9">
        <f t="shared" si="17"/>
        <v>40675.71</v>
      </c>
      <c r="Q285" s="7">
        <f t="shared" si="18"/>
        <v>40694.999305555553</v>
      </c>
      <c r="R285">
        <f t="shared" si="19"/>
        <v>102</v>
      </c>
      <c r="S285" t="s">
        <v>8317</v>
      </c>
      <c r="T285" t="s">
        <v>8322</v>
      </c>
    </row>
    <row r="286" spans="1:20" ht="42.75" x14ac:dyDescent="0.4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9">
        <f t="shared" si="17"/>
        <v>40904.738194444442</v>
      </c>
      <c r="Q286" s="7">
        <f t="shared" si="18"/>
        <v>40929.529861111107</v>
      </c>
      <c r="R286">
        <f t="shared" si="19"/>
        <v>55</v>
      </c>
      <c r="S286" t="s">
        <v>8317</v>
      </c>
      <c r="T286" t="s">
        <v>8322</v>
      </c>
    </row>
    <row r="287" spans="1:20" ht="42.75" x14ac:dyDescent="0.4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9">
        <f t="shared" si="17"/>
        <v>41506.756111111114</v>
      </c>
      <c r="Q287" s="7">
        <f t="shared" si="18"/>
        <v>41536.547777777778</v>
      </c>
      <c r="R287">
        <f t="shared" si="19"/>
        <v>57</v>
      </c>
      <c r="S287" t="s">
        <v>8317</v>
      </c>
      <c r="T287" t="s">
        <v>8322</v>
      </c>
    </row>
    <row r="288" spans="1:20" ht="42.75" x14ac:dyDescent="0.4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9">
        <f t="shared" si="17"/>
        <v>41313.816250000003</v>
      </c>
      <c r="Q288" s="7">
        <f t="shared" si="18"/>
        <v>41358.566249999996</v>
      </c>
      <c r="R288">
        <f t="shared" si="19"/>
        <v>121</v>
      </c>
      <c r="S288" t="s">
        <v>8317</v>
      </c>
      <c r="T288" t="s">
        <v>8322</v>
      </c>
    </row>
    <row r="289" spans="1:20" ht="28.5" x14ac:dyDescent="0.4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9">
        <f t="shared" si="17"/>
        <v>41184.277986111112</v>
      </c>
      <c r="Q289" s="7">
        <f t="shared" si="18"/>
        <v>41214.958333333328</v>
      </c>
      <c r="R289">
        <f t="shared" si="19"/>
        <v>91</v>
      </c>
      <c r="S289" t="s">
        <v>8317</v>
      </c>
      <c r="T289" t="s">
        <v>8322</v>
      </c>
    </row>
    <row r="290" spans="1:20" ht="57" x14ac:dyDescent="0.4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9">
        <f t="shared" si="17"/>
        <v>41051.168900462959</v>
      </c>
      <c r="Q290" s="7">
        <f t="shared" si="18"/>
        <v>41085.960567129623</v>
      </c>
      <c r="R290">
        <f t="shared" si="19"/>
        <v>115</v>
      </c>
      <c r="S290" t="s">
        <v>8317</v>
      </c>
      <c r="T290" t="s">
        <v>8322</v>
      </c>
    </row>
    <row r="291" spans="1:20" ht="42.75" x14ac:dyDescent="0.4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9">
        <f t="shared" si="17"/>
        <v>41550.456412037034</v>
      </c>
      <c r="Q291" s="7">
        <f t="shared" si="18"/>
        <v>41580.248078703698</v>
      </c>
      <c r="R291">
        <f t="shared" si="19"/>
        <v>68</v>
      </c>
      <c r="S291" t="s">
        <v>8317</v>
      </c>
      <c r="T291" t="s">
        <v>8322</v>
      </c>
    </row>
    <row r="292" spans="1:20" ht="28.5" x14ac:dyDescent="0.4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9">
        <f t="shared" si="17"/>
        <v>40526.36917824074</v>
      </c>
      <c r="Q292" s="7">
        <f t="shared" si="18"/>
        <v>40576.124305555553</v>
      </c>
      <c r="R292">
        <f t="shared" si="19"/>
        <v>29</v>
      </c>
      <c r="S292" t="s">
        <v>8317</v>
      </c>
      <c r="T292" t="s">
        <v>8322</v>
      </c>
    </row>
    <row r="293" spans="1:20" ht="42.75" x14ac:dyDescent="0.4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9">
        <f t="shared" si="17"/>
        <v>41376.769050925926</v>
      </c>
      <c r="Q293" s="7">
        <f t="shared" si="18"/>
        <v>41394.792361111111</v>
      </c>
      <c r="R293">
        <f t="shared" si="19"/>
        <v>47</v>
      </c>
      <c r="S293" t="s">
        <v>8317</v>
      </c>
      <c r="T293" t="s">
        <v>8322</v>
      </c>
    </row>
    <row r="294" spans="1:20" ht="42.75" x14ac:dyDescent="0.4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9">
        <f t="shared" si="17"/>
        <v>40812.803229166668</v>
      </c>
      <c r="Q294" s="7">
        <f t="shared" si="18"/>
        <v>40844.957638888889</v>
      </c>
      <c r="R294">
        <f t="shared" si="19"/>
        <v>154</v>
      </c>
      <c r="S294" t="s">
        <v>8317</v>
      </c>
      <c r="T294" t="s">
        <v>8322</v>
      </c>
    </row>
    <row r="295" spans="1:20" ht="42.75" x14ac:dyDescent="0.4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9">
        <f t="shared" si="17"/>
        <v>41719.667986111112</v>
      </c>
      <c r="Q295" s="7">
        <f t="shared" si="18"/>
        <v>41749.459652777776</v>
      </c>
      <c r="R295">
        <f t="shared" si="19"/>
        <v>201</v>
      </c>
      <c r="S295" t="s">
        <v>8317</v>
      </c>
      <c r="T295" t="s">
        <v>8322</v>
      </c>
    </row>
    <row r="296" spans="1:20" ht="57" x14ac:dyDescent="0.4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9">
        <f t="shared" si="17"/>
        <v>40343.084421296298</v>
      </c>
      <c r="Q296" s="7">
        <f t="shared" si="18"/>
        <v>40378.458333333328</v>
      </c>
      <c r="R296">
        <f t="shared" si="19"/>
        <v>100</v>
      </c>
      <c r="S296" t="s">
        <v>8317</v>
      </c>
      <c r="T296" t="s">
        <v>8322</v>
      </c>
    </row>
    <row r="297" spans="1:20" ht="42.75" x14ac:dyDescent="0.4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9">
        <f t="shared" si="17"/>
        <v>41519.004733796297</v>
      </c>
      <c r="Q297" s="7">
        <f t="shared" si="18"/>
        <v>41578.791666666664</v>
      </c>
      <c r="R297">
        <f t="shared" si="19"/>
        <v>100</v>
      </c>
      <c r="S297" t="s">
        <v>8317</v>
      </c>
      <c r="T297" t="s">
        <v>8322</v>
      </c>
    </row>
    <row r="298" spans="1:20" ht="42.75" x14ac:dyDescent="0.4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9">
        <f t="shared" si="17"/>
        <v>41134.475497685184</v>
      </c>
      <c r="Q298" s="7">
        <f t="shared" si="18"/>
        <v>41159.267164351848</v>
      </c>
      <c r="R298">
        <f t="shared" si="19"/>
        <v>230</v>
      </c>
      <c r="S298" t="s">
        <v>8317</v>
      </c>
      <c r="T298" t="s">
        <v>8322</v>
      </c>
    </row>
    <row r="299" spans="1:20" ht="42.75" x14ac:dyDescent="0.4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9">
        <f t="shared" si="17"/>
        <v>42089.728020833332</v>
      </c>
      <c r="Q299" s="7">
        <f t="shared" si="18"/>
        <v>42124.957638888889</v>
      </c>
      <c r="R299">
        <f t="shared" si="19"/>
        <v>142</v>
      </c>
      <c r="S299" t="s">
        <v>8317</v>
      </c>
      <c r="T299" t="s">
        <v>8322</v>
      </c>
    </row>
    <row r="300" spans="1:20" ht="28.5" x14ac:dyDescent="0.4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9">
        <f t="shared" si="17"/>
        <v>41709.463518518518</v>
      </c>
      <c r="Q300" s="7">
        <f t="shared" si="18"/>
        <v>41768.666666666664</v>
      </c>
      <c r="R300">
        <f t="shared" si="19"/>
        <v>56</v>
      </c>
      <c r="S300" t="s">
        <v>8317</v>
      </c>
      <c r="T300" t="s">
        <v>8322</v>
      </c>
    </row>
    <row r="301" spans="1:20" ht="42.75" x14ac:dyDescent="0.4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9">
        <f t="shared" si="17"/>
        <v>40469.225231481483</v>
      </c>
      <c r="Q301" s="7">
        <f t="shared" si="18"/>
        <v>40499.058564814812</v>
      </c>
      <c r="R301">
        <f t="shared" si="19"/>
        <v>73</v>
      </c>
      <c r="S301" t="s">
        <v>8317</v>
      </c>
      <c r="T301" t="s">
        <v>8322</v>
      </c>
    </row>
    <row r="302" spans="1:20" ht="42.75" x14ac:dyDescent="0.4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9">
        <f t="shared" si="17"/>
        <v>40626.959930555553</v>
      </c>
      <c r="Q302" s="7">
        <f t="shared" si="18"/>
        <v>40657.751597222217</v>
      </c>
      <c r="R302">
        <f t="shared" si="19"/>
        <v>85</v>
      </c>
      <c r="S302" t="s">
        <v>8317</v>
      </c>
      <c r="T302" t="s">
        <v>8322</v>
      </c>
    </row>
    <row r="303" spans="1:20" ht="42.75" x14ac:dyDescent="0.4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9">
        <f t="shared" si="17"/>
        <v>41312.737673611111</v>
      </c>
      <c r="Q303" s="7">
        <f t="shared" si="18"/>
        <v>41352.487673611111</v>
      </c>
      <c r="R303">
        <f t="shared" si="19"/>
        <v>61</v>
      </c>
      <c r="S303" t="s">
        <v>8317</v>
      </c>
      <c r="T303" t="s">
        <v>8322</v>
      </c>
    </row>
    <row r="304" spans="1:20" ht="57" x14ac:dyDescent="0.4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9">
        <f t="shared" si="17"/>
        <v>40933.856921296298</v>
      </c>
      <c r="Q304" s="7">
        <f t="shared" si="18"/>
        <v>40963.648587962962</v>
      </c>
      <c r="R304">
        <f t="shared" si="19"/>
        <v>93</v>
      </c>
      <c r="S304" t="s">
        <v>8317</v>
      </c>
      <c r="T304" t="s">
        <v>8322</v>
      </c>
    </row>
    <row r="305" spans="1:20" ht="42.75" x14ac:dyDescent="0.4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9">
        <f t="shared" si="17"/>
        <v>41032.071134259255</v>
      </c>
      <c r="Q305" s="7">
        <f t="shared" si="18"/>
        <v>41061.862800925919</v>
      </c>
      <c r="R305">
        <f t="shared" si="19"/>
        <v>50</v>
      </c>
      <c r="S305" t="s">
        <v>8317</v>
      </c>
      <c r="T305" t="s">
        <v>8322</v>
      </c>
    </row>
    <row r="306" spans="1:20" ht="28.5" x14ac:dyDescent="0.4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9">
        <f t="shared" si="17"/>
        <v>41114.094872685186</v>
      </c>
      <c r="Q306" s="7">
        <f t="shared" si="18"/>
        <v>41152.875</v>
      </c>
      <c r="R306">
        <f t="shared" si="19"/>
        <v>106</v>
      </c>
      <c r="S306" t="s">
        <v>8317</v>
      </c>
      <c r="T306" t="s">
        <v>8322</v>
      </c>
    </row>
    <row r="307" spans="1:20" ht="42.75" x14ac:dyDescent="0.4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9">
        <f t="shared" si="17"/>
        <v>40948.630196759259</v>
      </c>
      <c r="Q307" s="7">
        <f t="shared" si="18"/>
        <v>40978.421863425923</v>
      </c>
      <c r="R307">
        <f t="shared" si="19"/>
        <v>52</v>
      </c>
      <c r="S307" t="s">
        <v>8317</v>
      </c>
      <c r="T307" t="s">
        <v>8322</v>
      </c>
    </row>
    <row r="308" spans="1:20" ht="28.5" x14ac:dyDescent="0.4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9">
        <f t="shared" si="17"/>
        <v>41333.837187500001</v>
      </c>
      <c r="Q308" s="7">
        <f t="shared" si="18"/>
        <v>41353.587187499994</v>
      </c>
      <c r="R308">
        <f t="shared" si="19"/>
        <v>37</v>
      </c>
      <c r="S308" t="s">
        <v>8317</v>
      </c>
      <c r="T308" t="s">
        <v>8322</v>
      </c>
    </row>
    <row r="309" spans="1:20" x14ac:dyDescent="0.4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9">
        <f t="shared" si="17"/>
        <v>41282.944456018522</v>
      </c>
      <c r="Q309" s="7">
        <f t="shared" si="18"/>
        <v>41312.736122685186</v>
      </c>
      <c r="R309">
        <f t="shared" si="19"/>
        <v>43</v>
      </c>
      <c r="S309" t="s">
        <v>8317</v>
      </c>
      <c r="T309" t="s">
        <v>8322</v>
      </c>
    </row>
    <row r="310" spans="1:20" ht="42.75" x14ac:dyDescent="0.4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9">
        <f t="shared" si="17"/>
        <v>40567.694560185184</v>
      </c>
      <c r="Q310" s="7">
        <f t="shared" si="18"/>
        <v>40612.486226851848</v>
      </c>
      <c r="R310">
        <f t="shared" si="19"/>
        <v>63</v>
      </c>
      <c r="S310" t="s">
        <v>8317</v>
      </c>
      <c r="T310" t="s">
        <v>8322</v>
      </c>
    </row>
    <row r="311" spans="1:20" ht="42.75" x14ac:dyDescent="0.4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9">
        <f t="shared" si="17"/>
        <v>41134.751550925925</v>
      </c>
      <c r="Q311" s="7">
        <f t="shared" si="18"/>
        <v>41155.543217592589</v>
      </c>
      <c r="R311">
        <f t="shared" si="19"/>
        <v>90</v>
      </c>
      <c r="S311" t="s">
        <v>8317</v>
      </c>
      <c r="T311" t="s">
        <v>8322</v>
      </c>
    </row>
    <row r="312" spans="1:20" ht="42.75" x14ac:dyDescent="0.4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9">
        <f t="shared" si="17"/>
        <v>40821.183136574073</v>
      </c>
      <c r="Q312" s="7">
        <f t="shared" si="18"/>
        <v>40835.875</v>
      </c>
      <c r="R312">
        <f t="shared" si="19"/>
        <v>29</v>
      </c>
      <c r="S312" t="s">
        <v>8317</v>
      </c>
      <c r="T312" t="s">
        <v>8322</v>
      </c>
    </row>
    <row r="313" spans="1:20" ht="42.75" x14ac:dyDescent="0.4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9">
        <f t="shared" si="17"/>
        <v>40868.219814814816</v>
      </c>
      <c r="Q313" s="7">
        <f t="shared" si="18"/>
        <v>40909.124305555553</v>
      </c>
      <c r="R313">
        <f t="shared" si="19"/>
        <v>139</v>
      </c>
      <c r="S313" t="s">
        <v>8317</v>
      </c>
      <c r="T313" t="s">
        <v>8322</v>
      </c>
    </row>
    <row r="314" spans="1:20" ht="42.75" x14ac:dyDescent="0.4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9">
        <f t="shared" si="17"/>
        <v>41348.877685185187</v>
      </c>
      <c r="Q314" s="7">
        <f t="shared" si="18"/>
        <v>41378.669351851851</v>
      </c>
      <c r="R314">
        <f t="shared" si="19"/>
        <v>61</v>
      </c>
      <c r="S314" t="s">
        <v>8317</v>
      </c>
      <c r="T314" t="s">
        <v>8322</v>
      </c>
    </row>
    <row r="315" spans="1:20" ht="57" x14ac:dyDescent="0.4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9">
        <f t="shared" si="17"/>
        <v>40357.227939814817</v>
      </c>
      <c r="Q315" s="7">
        <f t="shared" si="18"/>
        <v>40401.457638888889</v>
      </c>
      <c r="R315">
        <f t="shared" si="19"/>
        <v>80</v>
      </c>
      <c r="S315" t="s">
        <v>8317</v>
      </c>
      <c r="T315" t="s">
        <v>8322</v>
      </c>
    </row>
    <row r="316" spans="1:20" ht="42.75" x14ac:dyDescent="0.4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9">
        <f t="shared" si="17"/>
        <v>41304.833194444444</v>
      </c>
      <c r="Q316" s="7">
        <f t="shared" si="18"/>
        <v>41334.624861111108</v>
      </c>
      <c r="R316">
        <f t="shared" si="19"/>
        <v>32</v>
      </c>
      <c r="S316" t="s">
        <v>8317</v>
      </c>
      <c r="T316" t="s">
        <v>8322</v>
      </c>
    </row>
    <row r="317" spans="1:20" ht="42.75" x14ac:dyDescent="0.4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9">
        <f t="shared" si="17"/>
        <v>41113.77238425926</v>
      </c>
      <c r="Q317" s="7">
        <f t="shared" si="18"/>
        <v>41143.564050925925</v>
      </c>
      <c r="R317">
        <f t="shared" si="19"/>
        <v>201</v>
      </c>
      <c r="S317" t="s">
        <v>8317</v>
      </c>
      <c r="T317" t="s">
        <v>8322</v>
      </c>
    </row>
    <row r="318" spans="1:20" ht="28.5" x14ac:dyDescent="0.4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9">
        <f t="shared" si="17"/>
        <v>41950.923576388886</v>
      </c>
      <c r="Q318" s="7">
        <f t="shared" si="18"/>
        <v>41983.999305555553</v>
      </c>
      <c r="R318">
        <f t="shared" si="19"/>
        <v>108</v>
      </c>
      <c r="S318" t="s">
        <v>8317</v>
      </c>
      <c r="T318" t="s">
        <v>8322</v>
      </c>
    </row>
    <row r="319" spans="1:20" ht="42.75" x14ac:dyDescent="0.4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9">
        <f t="shared" si="17"/>
        <v>41589.676886574074</v>
      </c>
      <c r="Q319" s="7">
        <f t="shared" si="18"/>
        <v>41619.468553240738</v>
      </c>
      <c r="R319">
        <f t="shared" si="19"/>
        <v>96</v>
      </c>
      <c r="S319" t="s">
        <v>8317</v>
      </c>
      <c r="T319" t="s">
        <v>8322</v>
      </c>
    </row>
    <row r="320" spans="1:20" ht="42.75" x14ac:dyDescent="0.4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9">
        <f t="shared" si="17"/>
        <v>41330.038784722223</v>
      </c>
      <c r="Q320" s="7">
        <f t="shared" si="18"/>
        <v>41359.788784722223</v>
      </c>
      <c r="R320">
        <f t="shared" si="19"/>
        <v>50</v>
      </c>
      <c r="S320" t="s">
        <v>8317</v>
      </c>
      <c r="T320" t="s">
        <v>8322</v>
      </c>
    </row>
    <row r="321" spans="1:20" ht="57" x14ac:dyDescent="0.4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9">
        <f t="shared" si="17"/>
        <v>40123.83829861111</v>
      </c>
      <c r="Q321" s="7">
        <f t="shared" si="18"/>
        <v>40211.124305555553</v>
      </c>
      <c r="R321">
        <f t="shared" si="19"/>
        <v>110</v>
      </c>
      <c r="S321" t="s">
        <v>8317</v>
      </c>
      <c r="T321" t="s">
        <v>8322</v>
      </c>
    </row>
    <row r="322" spans="1:20" ht="42.75" x14ac:dyDescent="0.4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20">ROUND(E:E/D:D*100,0)</f>
        <v>107</v>
      </c>
      <c r="P322" s="9">
        <f t="shared" si="17"/>
        <v>42331.551307870366</v>
      </c>
      <c r="Q322" s="7">
        <f t="shared" si="18"/>
        <v>42360.749999999993</v>
      </c>
      <c r="R322">
        <f t="shared" si="19"/>
        <v>135</v>
      </c>
      <c r="S322" t="s">
        <v>8317</v>
      </c>
      <c r="T322" t="s">
        <v>8322</v>
      </c>
    </row>
    <row r="323" spans="1:20" ht="42.75" x14ac:dyDescent="0.4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0"/>
        <v>103</v>
      </c>
      <c r="P323" s="9">
        <f t="shared" ref="P323:P386" si="21">(J323/86400)+25569</f>
        <v>42647.446597222224</v>
      </c>
      <c r="Q323" s="7">
        <f t="shared" ref="Q323:Q386" si="22">(I323/86400)+25569+(-5/24)</f>
        <v>42682.279930555553</v>
      </c>
      <c r="R323">
        <f t="shared" ref="R323:R386" si="23">ROUND(E323/L323,0)</f>
        <v>107</v>
      </c>
      <c r="S323" t="s">
        <v>8317</v>
      </c>
      <c r="T323" t="s">
        <v>8322</v>
      </c>
    </row>
    <row r="324" spans="1:20" ht="42.75" x14ac:dyDescent="0.4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9">
        <f t="shared" si="21"/>
        <v>42473.57</v>
      </c>
      <c r="Q324" s="7">
        <f t="shared" si="22"/>
        <v>42503.361666666664</v>
      </c>
      <c r="R324">
        <f t="shared" si="23"/>
        <v>145</v>
      </c>
      <c r="S324" t="s">
        <v>8317</v>
      </c>
      <c r="T324" t="s">
        <v>8322</v>
      </c>
    </row>
    <row r="325" spans="1:20" ht="42.75" x14ac:dyDescent="0.4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9">
        <f t="shared" si="21"/>
        <v>42697.32136574074</v>
      </c>
      <c r="Q325" s="7">
        <f t="shared" si="22"/>
        <v>42725.124305555553</v>
      </c>
      <c r="R325">
        <f t="shared" si="23"/>
        <v>115</v>
      </c>
      <c r="S325" t="s">
        <v>8317</v>
      </c>
      <c r="T325" t="s">
        <v>8322</v>
      </c>
    </row>
    <row r="326" spans="1:20" ht="42.75" x14ac:dyDescent="0.4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9">
        <f t="shared" si="21"/>
        <v>42184.626250000001</v>
      </c>
      <c r="Q326" s="7">
        <f t="shared" si="22"/>
        <v>42217.417916666665</v>
      </c>
      <c r="R326">
        <f t="shared" si="23"/>
        <v>105</v>
      </c>
      <c r="S326" t="s">
        <v>8317</v>
      </c>
      <c r="T326" t="s">
        <v>8322</v>
      </c>
    </row>
    <row r="327" spans="1:20" ht="42.75" x14ac:dyDescent="0.4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9">
        <f t="shared" si="21"/>
        <v>42689.187881944439</v>
      </c>
      <c r="Q327" s="7">
        <f t="shared" si="22"/>
        <v>42723.979548611103</v>
      </c>
      <c r="R327">
        <f t="shared" si="23"/>
        <v>71</v>
      </c>
      <c r="S327" t="s">
        <v>8317</v>
      </c>
      <c r="T327" t="s">
        <v>8322</v>
      </c>
    </row>
    <row r="328" spans="1:20" ht="42.75" x14ac:dyDescent="0.4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9">
        <f t="shared" si="21"/>
        <v>42775.314884259264</v>
      </c>
      <c r="Q328" s="7">
        <f t="shared" si="22"/>
        <v>42808.747916666667</v>
      </c>
      <c r="R328">
        <f t="shared" si="23"/>
        <v>147</v>
      </c>
      <c r="S328" t="s">
        <v>8317</v>
      </c>
      <c r="T328" t="s">
        <v>8322</v>
      </c>
    </row>
    <row r="329" spans="1:20" ht="42.75" x14ac:dyDescent="0.4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9">
        <f t="shared" si="21"/>
        <v>42058.235289351855</v>
      </c>
      <c r="Q329" s="7">
        <f t="shared" si="22"/>
        <v>42085.124999999993</v>
      </c>
      <c r="R329">
        <f t="shared" si="23"/>
        <v>160</v>
      </c>
      <c r="S329" t="s">
        <v>8317</v>
      </c>
      <c r="T329" t="s">
        <v>8322</v>
      </c>
    </row>
    <row r="330" spans="1:20" ht="42.75" x14ac:dyDescent="0.4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9">
        <f t="shared" si="21"/>
        <v>42278.946620370371</v>
      </c>
      <c r="Q330" s="7">
        <f t="shared" si="22"/>
        <v>42308.958333333336</v>
      </c>
      <c r="R330">
        <f t="shared" si="23"/>
        <v>156</v>
      </c>
      <c r="S330" t="s">
        <v>8317</v>
      </c>
      <c r="T330" t="s">
        <v>8322</v>
      </c>
    </row>
    <row r="331" spans="1:20" ht="42.75" x14ac:dyDescent="0.4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9">
        <f t="shared" si="21"/>
        <v>42291.46674768519</v>
      </c>
      <c r="Q331" s="7">
        <f t="shared" si="22"/>
        <v>42314.958333333336</v>
      </c>
      <c r="R331">
        <f t="shared" si="23"/>
        <v>63</v>
      </c>
      <c r="S331" t="s">
        <v>8317</v>
      </c>
      <c r="T331" t="s">
        <v>8322</v>
      </c>
    </row>
    <row r="332" spans="1:20" ht="42.75" x14ac:dyDescent="0.4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9">
        <f t="shared" si="21"/>
        <v>41379.515775462962</v>
      </c>
      <c r="Q332" s="7">
        <f t="shared" si="22"/>
        <v>41410.957638888889</v>
      </c>
      <c r="R332">
        <f t="shared" si="23"/>
        <v>105</v>
      </c>
      <c r="S332" t="s">
        <v>8317</v>
      </c>
      <c r="T332" t="s">
        <v>8322</v>
      </c>
    </row>
    <row r="333" spans="1:20" ht="42.75" x14ac:dyDescent="0.4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9">
        <f t="shared" si="21"/>
        <v>42507.581412037034</v>
      </c>
      <c r="Q333" s="7">
        <f t="shared" si="22"/>
        <v>42538.373078703698</v>
      </c>
      <c r="R333">
        <f t="shared" si="23"/>
        <v>97</v>
      </c>
      <c r="S333" t="s">
        <v>8317</v>
      </c>
      <c r="T333" t="s">
        <v>8322</v>
      </c>
    </row>
    <row r="334" spans="1:20" ht="42.75" x14ac:dyDescent="0.4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9">
        <f t="shared" si="21"/>
        <v>42263.680289351847</v>
      </c>
      <c r="Q334" s="7">
        <f t="shared" si="22"/>
        <v>42305.124999999993</v>
      </c>
      <c r="R334">
        <f t="shared" si="23"/>
        <v>204</v>
      </c>
      <c r="S334" t="s">
        <v>8317</v>
      </c>
      <c r="T334" t="s">
        <v>8322</v>
      </c>
    </row>
    <row r="335" spans="1:20" ht="42.75" x14ac:dyDescent="0.4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9">
        <f t="shared" si="21"/>
        <v>42437.636469907404</v>
      </c>
      <c r="Q335" s="7">
        <f t="shared" si="22"/>
        <v>42467.386469907404</v>
      </c>
      <c r="R335">
        <f t="shared" si="23"/>
        <v>188</v>
      </c>
      <c r="S335" t="s">
        <v>8317</v>
      </c>
      <c r="T335" t="s">
        <v>8322</v>
      </c>
    </row>
    <row r="336" spans="1:20" ht="42.75" x14ac:dyDescent="0.4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9">
        <f t="shared" si="21"/>
        <v>42101.682372685187</v>
      </c>
      <c r="Q336" s="7">
        <f t="shared" si="22"/>
        <v>42139.583333333336</v>
      </c>
      <c r="R336">
        <f t="shared" si="23"/>
        <v>147</v>
      </c>
      <c r="S336" t="s">
        <v>8317</v>
      </c>
      <c r="T336" t="s">
        <v>8322</v>
      </c>
    </row>
    <row r="337" spans="1:20" ht="42.75" x14ac:dyDescent="0.4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9">
        <f t="shared" si="21"/>
        <v>42101.737442129626</v>
      </c>
      <c r="Q337" s="7">
        <f t="shared" si="22"/>
        <v>42132.708333333336</v>
      </c>
      <c r="R337">
        <f t="shared" si="23"/>
        <v>109</v>
      </c>
      <c r="S337" t="s">
        <v>8317</v>
      </c>
      <c r="T337" t="s">
        <v>8322</v>
      </c>
    </row>
    <row r="338" spans="1:20" ht="42.75" x14ac:dyDescent="0.4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9">
        <f t="shared" si="21"/>
        <v>42291.596273148149</v>
      </c>
      <c r="Q338" s="7">
        <f t="shared" si="22"/>
        <v>42321.429606481477</v>
      </c>
      <c r="R338">
        <f t="shared" si="23"/>
        <v>59</v>
      </c>
      <c r="S338" t="s">
        <v>8317</v>
      </c>
      <c r="T338" t="s">
        <v>8322</v>
      </c>
    </row>
    <row r="339" spans="1:20" ht="42.75" x14ac:dyDescent="0.4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9">
        <f t="shared" si="21"/>
        <v>42047.128564814819</v>
      </c>
      <c r="Q339" s="7">
        <f t="shared" si="22"/>
        <v>42076.878564814811</v>
      </c>
      <c r="R339">
        <f t="shared" si="23"/>
        <v>98</v>
      </c>
      <c r="S339" t="s">
        <v>8317</v>
      </c>
      <c r="T339" t="s">
        <v>8322</v>
      </c>
    </row>
    <row r="340" spans="1:20" ht="42.75" x14ac:dyDescent="0.4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9">
        <f t="shared" si="21"/>
        <v>42559.755671296298</v>
      </c>
      <c r="Q340" s="7">
        <f t="shared" si="22"/>
        <v>42615.833333333336</v>
      </c>
      <c r="R340">
        <f t="shared" si="23"/>
        <v>70</v>
      </c>
      <c r="S340" t="s">
        <v>8317</v>
      </c>
      <c r="T340" t="s">
        <v>8322</v>
      </c>
    </row>
    <row r="341" spans="1:20" ht="42.75" x14ac:dyDescent="0.4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9">
        <f t="shared" si="21"/>
        <v>42093.760046296295</v>
      </c>
      <c r="Q341" s="7">
        <f t="shared" si="22"/>
        <v>42123.551712962959</v>
      </c>
      <c r="R341">
        <f t="shared" si="23"/>
        <v>73</v>
      </c>
      <c r="S341" t="s">
        <v>8317</v>
      </c>
      <c r="T341" t="s">
        <v>8322</v>
      </c>
    </row>
    <row r="342" spans="1:20" ht="42.75" x14ac:dyDescent="0.4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9">
        <f t="shared" si="21"/>
        <v>42772.669062500005</v>
      </c>
      <c r="Q342" s="7">
        <f t="shared" si="22"/>
        <v>42802.666666666664</v>
      </c>
      <c r="R342">
        <f t="shared" si="23"/>
        <v>146</v>
      </c>
      <c r="S342" t="s">
        <v>8317</v>
      </c>
      <c r="T342" t="s">
        <v>8322</v>
      </c>
    </row>
    <row r="343" spans="1:20" ht="42.75" x14ac:dyDescent="0.4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9">
        <f t="shared" si="21"/>
        <v>41894.879606481481</v>
      </c>
      <c r="Q343" s="7">
        <f t="shared" si="22"/>
        <v>41912.957638888889</v>
      </c>
      <c r="R343">
        <f t="shared" si="23"/>
        <v>68</v>
      </c>
      <c r="S343" t="s">
        <v>8317</v>
      </c>
      <c r="T343" t="s">
        <v>8322</v>
      </c>
    </row>
    <row r="344" spans="1:20" ht="28.5" x14ac:dyDescent="0.4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9">
        <f t="shared" si="21"/>
        <v>42459.780844907407</v>
      </c>
      <c r="Q344" s="7">
        <f t="shared" si="22"/>
        <v>42489.572511574072</v>
      </c>
      <c r="R344">
        <f t="shared" si="23"/>
        <v>170</v>
      </c>
      <c r="S344" t="s">
        <v>8317</v>
      </c>
      <c r="T344" t="s">
        <v>8322</v>
      </c>
    </row>
    <row r="345" spans="1:20" ht="42.75" x14ac:dyDescent="0.4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9">
        <f t="shared" si="21"/>
        <v>41926.73778935185</v>
      </c>
      <c r="Q345" s="7">
        <f t="shared" si="22"/>
        <v>41956.916666666664</v>
      </c>
      <c r="R345">
        <f t="shared" si="23"/>
        <v>58</v>
      </c>
      <c r="S345" t="s">
        <v>8317</v>
      </c>
      <c r="T345" t="s">
        <v>8322</v>
      </c>
    </row>
    <row r="346" spans="1:20" ht="42.75" x14ac:dyDescent="0.4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9">
        <f t="shared" si="21"/>
        <v>42111.970995370371</v>
      </c>
      <c r="Q346" s="7">
        <f t="shared" si="22"/>
        <v>42155.888888888883</v>
      </c>
      <c r="R346">
        <f t="shared" si="23"/>
        <v>120</v>
      </c>
      <c r="S346" t="s">
        <v>8317</v>
      </c>
      <c r="T346" t="s">
        <v>8322</v>
      </c>
    </row>
    <row r="347" spans="1:20" ht="42.75" x14ac:dyDescent="0.4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9">
        <f t="shared" si="21"/>
        <v>42114.944328703699</v>
      </c>
      <c r="Q347" s="7">
        <f t="shared" si="22"/>
        <v>42144.735995370364</v>
      </c>
      <c r="R347">
        <f t="shared" si="23"/>
        <v>100</v>
      </c>
      <c r="S347" t="s">
        <v>8317</v>
      </c>
      <c r="T347" t="s">
        <v>8322</v>
      </c>
    </row>
    <row r="348" spans="1:20" ht="42.75" x14ac:dyDescent="0.4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9">
        <f t="shared" si="21"/>
        <v>42261.500243055554</v>
      </c>
      <c r="Q348" s="7">
        <f t="shared" si="22"/>
        <v>42291.291909722218</v>
      </c>
      <c r="R348">
        <f t="shared" si="23"/>
        <v>91</v>
      </c>
      <c r="S348" t="s">
        <v>8317</v>
      </c>
      <c r="T348" t="s">
        <v>8322</v>
      </c>
    </row>
    <row r="349" spans="1:20" ht="42.75" x14ac:dyDescent="0.4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9">
        <f t="shared" si="21"/>
        <v>42292.495474537034</v>
      </c>
      <c r="Q349" s="7">
        <f t="shared" si="22"/>
        <v>42322.32880787037</v>
      </c>
      <c r="R349">
        <f t="shared" si="23"/>
        <v>118</v>
      </c>
      <c r="S349" t="s">
        <v>8317</v>
      </c>
      <c r="T349" t="s">
        <v>8322</v>
      </c>
    </row>
    <row r="350" spans="1:20" ht="42.75" x14ac:dyDescent="0.4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9">
        <f t="shared" si="21"/>
        <v>42207.58699074074</v>
      </c>
      <c r="Q350" s="7">
        <f t="shared" si="22"/>
        <v>42237.378657407404</v>
      </c>
      <c r="R350">
        <f t="shared" si="23"/>
        <v>87</v>
      </c>
      <c r="S350" t="s">
        <v>8317</v>
      </c>
      <c r="T350" t="s">
        <v>8322</v>
      </c>
    </row>
    <row r="351" spans="1:20" ht="42.75" x14ac:dyDescent="0.4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9">
        <f t="shared" si="21"/>
        <v>42760.498935185184</v>
      </c>
      <c r="Q351" s="7">
        <f t="shared" si="22"/>
        <v>42790.290601851848</v>
      </c>
      <c r="R351">
        <f t="shared" si="23"/>
        <v>72</v>
      </c>
      <c r="S351" t="s">
        <v>8317</v>
      </c>
      <c r="T351" t="s">
        <v>8322</v>
      </c>
    </row>
    <row r="352" spans="1:20" ht="42.75" x14ac:dyDescent="0.4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9">
        <f t="shared" si="21"/>
        <v>42586.066076388888</v>
      </c>
      <c r="Q352" s="7">
        <f t="shared" si="22"/>
        <v>42623.957638888889</v>
      </c>
      <c r="R352">
        <f t="shared" si="23"/>
        <v>130</v>
      </c>
      <c r="S352" t="s">
        <v>8317</v>
      </c>
      <c r="T352" t="s">
        <v>8322</v>
      </c>
    </row>
    <row r="353" spans="1:20" ht="42.75" x14ac:dyDescent="0.4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9">
        <f t="shared" si="21"/>
        <v>42427.964745370366</v>
      </c>
      <c r="Q353" s="7">
        <f t="shared" si="22"/>
        <v>42467.714745370373</v>
      </c>
      <c r="R353">
        <f t="shared" si="23"/>
        <v>45</v>
      </c>
      <c r="S353" t="s">
        <v>8317</v>
      </c>
      <c r="T353" t="s">
        <v>8322</v>
      </c>
    </row>
    <row r="354" spans="1:20" ht="42.75" x14ac:dyDescent="0.4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9">
        <f t="shared" si="21"/>
        <v>41890.167453703703</v>
      </c>
      <c r="Q354" s="7">
        <f t="shared" si="22"/>
        <v>41919.959120370368</v>
      </c>
      <c r="R354">
        <f t="shared" si="23"/>
        <v>41</v>
      </c>
      <c r="S354" t="s">
        <v>8317</v>
      </c>
      <c r="T354" t="s">
        <v>8322</v>
      </c>
    </row>
    <row r="355" spans="1:20" ht="42.75" x14ac:dyDescent="0.4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9">
        <f t="shared" si="21"/>
        <v>42297.791886574079</v>
      </c>
      <c r="Q355" s="7">
        <f t="shared" si="22"/>
        <v>42327.625219907401</v>
      </c>
      <c r="R355">
        <f t="shared" si="23"/>
        <v>104</v>
      </c>
      <c r="S355" t="s">
        <v>8317</v>
      </c>
      <c r="T355" t="s">
        <v>8322</v>
      </c>
    </row>
    <row r="356" spans="1:20" ht="42.75" x14ac:dyDescent="0.4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9">
        <f t="shared" si="21"/>
        <v>42438.827789351853</v>
      </c>
      <c r="Q356" s="7">
        <f t="shared" si="22"/>
        <v>42468.577789351846</v>
      </c>
      <c r="R356">
        <f t="shared" si="23"/>
        <v>125</v>
      </c>
      <c r="S356" t="s">
        <v>8317</v>
      </c>
      <c r="T356" t="s">
        <v>8322</v>
      </c>
    </row>
    <row r="357" spans="1:20" ht="28.5" x14ac:dyDescent="0.4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9">
        <f t="shared" si="21"/>
        <v>41943.293912037036</v>
      </c>
      <c r="Q357" s="7">
        <f t="shared" si="22"/>
        <v>41974.127245370364</v>
      </c>
      <c r="R357">
        <f t="shared" si="23"/>
        <v>247</v>
      </c>
      <c r="S357" t="s">
        <v>8317</v>
      </c>
      <c r="T357" t="s">
        <v>8322</v>
      </c>
    </row>
    <row r="358" spans="1:20" ht="28.5" x14ac:dyDescent="0.4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9">
        <f t="shared" si="21"/>
        <v>42415.803159722222</v>
      </c>
      <c r="Q358" s="7">
        <f t="shared" si="22"/>
        <v>42445.553159722222</v>
      </c>
      <c r="R358">
        <f t="shared" si="23"/>
        <v>79</v>
      </c>
      <c r="S358" t="s">
        <v>8317</v>
      </c>
      <c r="T358" t="s">
        <v>8322</v>
      </c>
    </row>
    <row r="359" spans="1:20" ht="42.75" x14ac:dyDescent="0.4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9">
        <f t="shared" si="21"/>
        <v>42078.222187499996</v>
      </c>
      <c r="Q359" s="7">
        <f t="shared" si="22"/>
        <v>42118.01385416666</v>
      </c>
      <c r="R359">
        <f t="shared" si="23"/>
        <v>86</v>
      </c>
      <c r="S359" t="s">
        <v>8317</v>
      </c>
      <c r="T359" t="s">
        <v>8322</v>
      </c>
    </row>
    <row r="360" spans="1:20" ht="42.75" x14ac:dyDescent="0.4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9">
        <f t="shared" si="21"/>
        <v>42507.860196759255</v>
      </c>
      <c r="Q360" s="7">
        <f t="shared" si="22"/>
        <v>42536.416666666664</v>
      </c>
      <c r="R360">
        <f t="shared" si="23"/>
        <v>193</v>
      </c>
      <c r="S360" t="s">
        <v>8317</v>
      </c>
      <c r="T360" t="s">
        <v>8322</v>
      </c>
    </row>
    <row r="361" spans="1:20" ht="42.75" x14ac:dyDescent="0.4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9">
        <f t="shared" si="21"/>
        <v>41935.070486111115</v>
      </c>
      <c r="Q361" s="7">
        <f t="shared" si="22"/>
        <v>41957.008333333331</v>
      </c>
      <c r="R361">
        <f t="shared" si="23"/>
        <v>84</v>
      </c>
      <c r="S361" t="s">
        <v>8317</v>
      </c>
      <c r="T361" t="s">
        <v>8322</v>
      </c>
    </row>
    <row r="362" spans="1:20" ht="42.75" x14ac:dyDescent="0.4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9">
        <f t="shared" si="21"/>
        <v>42163.897916666669</v>
      </c>
      <c r="Q362" s="7">
        <f t="shared" si="22"/>
        <v>42207.924305555549</v>
      </c>
      <c r="R362">
        <f t="shared" si="23"/>
        <v>140</v>
      </c>
      <c r="S362" t="s">
        <v>8317</v>
      </c>
      <c r="T362" t="s">
        <v>8322</v>
      </c>
    </row>
    <row r="363" spans="1:20" ht="42.75" x14ac:dyDescent="0.4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9">
        <f t="shared" si="21"/>
        <v>41936.001226851848</v>
      </c>
      <c r="Q363" s="7">
        <f t="shared" si="22"/>
        <v>41965.834560185183</v>
      </c>
      <c r="R363">
        <f t="shared" si="23"/>
        <v>110</v>
      </c>
      <c r="S363" t="s">
        <v>8317</v>
      </c>
      <c r="T363" t="s">
        <v>8322</v>
      </c>
    </row>
    <row r="364" spans="1:20" ht="42.75" x14ac:dyDescent="0.4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9">
        <f t="shared" si="21"/>
        <v>41837.210543981484</v>
      </c>
      <c r="Q364" s="7">
        <f t="shared" si="22"/>
        <v>41858.791666666664</v>
      </c>
      <c r="R364">
        <f t="shared" si="23"/>
        <v>140</v>
      </c>
      <c r="S364" t="s">
        <v>8317</v>
      </c>
      <c r="T364" t="s">
        <v>8322</v>
      </c>
    </row>
    <row r="365" spans="1:20" ht="42.75" x14ac:dyDescent="0.4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9">
        <f t="shared" si="21"/>
        <v>40255.744629629626</v>
      </c>
      <c r="Q365" s="7">
        <f t="shared" si="22"/>
        <v>40300.598611111105</v>
      </c>
      <c r="R365">
        <f t="shared" si="23"/>
        <v>348</v>
      </c>
      <c r="S365" t="s">
        <v>8317</v>
      </c>
      <c r="T365" t="s">
        <v>8322</v>
      </c>
    </row>
    <row r="366" spans="1:20" ht="42.75" x14ac:dyDescent="0.4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9">
        <f t="shared" si="21"/>
        <v>41780.859629629631</v>
      </c>
      <c r="Q366" s="7">
        <f t="shared" si="22"/>
        <v>41810.957638888889</v>
      </c>
      <c r="R366">
        <f t="shared" si="23"/>
        <v>68</v>
      </c>
      <c r="S366" t="s">
        <v>8317</v>
      </c>
      <c r="T366" t="s">
        <v>8322</v>
      </c>
    </row>
    <row r="367" spans="1:20" ht="42.75" x14ac:dyDescent="0.4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9">
        <f t="shared" si="21"/>
        <v>41668.606469907405</v>
      </c>
      <c r="Q367" s="7">
        <f t="shared" si="22"/>
        <v>41698.398136574069</v>
      </c>
      <c r="R367">
        <f t="shared" si="23"/>
        <v>240</v>
      </c>
      <c r="S367" t="s">
        <v>8317</v>
      </c>
      <c r="T367" t="s">
        <v>8322</v>
      </c>
    </row>
    <row r="368" spans="1:20" ht="42.75" x14ac:dyDescent="0.4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9">
        <f t="shared" si="21"/>
        <v>41019.793032407411</v>
      </c>
      <c r="Q368" s="7">
        <f t="shared" si="22"/>
        <v>41049.584699074076</v>
      </c>
      <c r="R368">
        <f t="shared" si="23"/>
        <v>287</v>
      </c>
      <c r="S368" t="s">
        <v>8317</v>
      </c>
      <c r="T368" t="s">
        <v>8322</v>
      </c>
    </row>
    <row r="369" spans="1:20" ht="42.75" x14ac:dyDescent="0.4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9">
        <f t="shared" si="21"/>
        <v>41355.577291666668</v>
      </c>
      <c r="Q369" s="7">
        <f t="shared" si="22"/>
        <v>41394.999305555553</v>
      </c>
      <c r="R369">
        <f t="shared" si="23"/>
        <v>87</v>
      </c>
      <c r="S369" t="s">
        <v>8317</v>
      </c>
      <c r="T369" t="s">
        <v>8322</v>
      </c>
    </row>
    <row r="370" spans="1:20" ht="42.75" x14ac:dyDescent="0.4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9">
        <f t="shared" si="21"/>
        <v>42043.605578703704</v>
      </c>
      <c r="Q370" s="7">
        <f t="shared" si="22"/>
        <v>42078.355578703697</v>
      </c>
      <c r="R370">
        <f t="shared" si="23"/>
        <v>82</v>
      </c>
      <c r="S370" t="s">
        <v>8317</v>
      </c>
      <c r="T370" t="s">
        <v>8322</v>
      </c>
    </row>
    <row r="371" spans="1:20" ht="42.75" x14ac:dyDescent="0.4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9">
        <f t="shared" si="21"/>
        <v>40893.551724537036</v>
      </c>
      <c r="Q371" s="7">
        <f t="shared" si="22"/>
        <v>40923.3433912037</v>
      </c>
      <c r="R371">
        <f t="shared" si="23"/>
        <v>43</v>
      </c>
      <c r="S371" t="s">
        <v>8317</v>
      </c>
      <c r="T371" t="s">
        <v>8322</v>
      </c>
    </row>
    <row r="372" spans="1:20" ht="42.75" x14ac:dyDescent="0.4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9">
        <f t="shared" si="21"/>
        <v>42711.795138888891</v>
      </c>
      <c r="Q372" s="7">
        <f t="shared" si="22"/>
        <v>42741.586805555555</v>
      </c>
      <c r="R372">
        <f t="shared" si="23"/>
        <v>709</v>
      </c>
      <c r="S372" t="s">
        <v>8317</v>
      </c>
      <c r="T372" t="s">
        <v>8322</v>
      </c>
    </row>
    <row r="373" spans="1:20" ht="42.75" x14ac:dyDescent="0.4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9">
        <f t="shared" si="21"/>
        <v>41261.767812500002</v>
      </c>
      <c r="Q373" s="7">
        <f t="shared" si="22"/>
        <v>41306.559479166666</v>
      </c>
      <c r="R373">
        <f t="shared" si="23"/>
        <v>161</v>
      </c>
      <c r="S373" t="s">
        <v>8317</v>
      </c>
      <c r="T373" t="s">
        <v>8322</v>
      </c>
    </row>
    <row r="374" spans="1:20" ht="28.5" x14ac:dyDescent="0.4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9">
        <f t="shared" si="21"/>
        <v>42425.576898148152</v>
      </c>
      <c r="Q374" s="7">
        <f t="shared" si="22"/>
        <v>42465.458333333336</v>
      </c>
      <c r="R374">
        <f t="shared" si="23"/>
        <v>42</v>
      </c>
      <c r="S374" t="s">
        <v>8317</v>
      </c>
      <c r="T374" t="s">
        <v>8322</v>
      </c>
    </row>
    <row r="375" spans="1:20" ht="42.75" x14ac:dyDescent="0.4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9">
        <f t="shared" si="21"/>
        <v>41078.91201388889</v>
      </c>
      <c r="Q375" s="7">
        <f t="shared" si="22"/>
        <v>41108.703680555554</v>
      </c>
      <c r="R375">
        <f t="shared" si="23"/>
        <v>90</v>
      </c>
      <c r="S375" t="s">
        <v>8317</v>
      </c>
      <c r="T375" t="s">
        <v>8322</v>
      </c>
    </row>
    <row r="376" spans="1:20" ht="42.75" x14ac:dyDescent="0.4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9">
        <f t="shared" si="21"/>
        <v>40757.889247685183</v>
      </c>
      <c r="Q376" s="7">
        <f t="shared" si="22"/>
        <v>40802.680914351848</v>
      </c>
      <c r="R376">
        <f t="shared" si="23"/>
        <v>45</v>
      </c>
      <c r="S376" t="s">
        <v>8317</v>
      </c>
      <c r="T376" t="s">
        <v>8322</v>
      </c>
    </row>
    <row r="377" spans="1:20" ht="42.75" x14ac:dyDescent="0.4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9">
        <f t="shared" si="21"/>
        <v>41657.985081018516</v>
      </c>
      <c r="Q377" s="7">
        <f t="shared" si="22"/>
        <v>41699.512499999997</v>
      </c>
      <c r="R377">
        <f t="shared" si="23"/>
        <v>43</v>
      </c>
      <c r="S377" t="s">
        <v>8317</v>
      </c>
      <c r="T377" t="s">
        <v>8322</v>
      </c>
    </row>
    <row r="378" spans="1:20" ht="42.75" x14ac:dyDescent="0.4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9">
        <f t="shared" si="21"/>
        <v>42576.452731481477</v>
      </c>
      <c r="Q378" s="7">
        <f t="shared" si="22"/>
        <v>42607.244398148141</v>
      </c>
      <c r="R378">
        <f t="shared" si="23"/>
        <v>54</v>
      </c>
      <c r="S378" t="s">
        <v>8317</v>
      </c>
      <c r="T378" t="s">
        <v>8322</v>
      </c>
    </row>
    <row r="379" spans="1:20" ht="42.75" x14ac:dyDescent="0.4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9">
        <f t="shared" si="21"/>
        <v>42292.250787037032</v>
      </c>
      <c r="Q379" s="7">
        <f t="shared" si="22"/>
        <v>42322.084027777775</v>
      </c>
      <c r="R379">
        <f t="shared" si="23"/>
        <v>103</v>
      </c>
      <c r="S379" t="s">
        <v>8317</v>
      </c>
      <c r="T379" t="s">
        <v>8322</v>
      </c>
    </row>
    <row r="380" spans="1:20" ht="57" x14ac:dyDescent="0.4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9">
        <f t="shared" si="21"/>
        <v>42370.571851851855</v>
      </c>
      <c r="Q380" s="7">
        <f t="shared" si="22"/>
        <v>42394.786111111105</v>
      </c>
      <c r="R380">
        <f t="shared" si="23"/>
        <v>40</v>
      </c>
      <c r="S380" t="s">
        <v>8317</v>
      </c>
      <c r="T380" t="s">
        <v>8322</v>
      </c>
    </row>
    <row r="381" spans="1:20" ht="42.75" x14ac:dyDescent="0.4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9">
        <f t="shared" si="21"/>
        <v>40987.688333333332</v>
      </c>
      <c r="Q381" s="7">
        <f t="shared" si="22"/>
        <v>41032.479999999996</v>
      </c>
      <c r="R381">
        <f t="shared" si="23"/>
        <v>117</v>
      </c>
      <c r="S381" t="s">
        <v>8317</v>
      </c>
      <c r="T381" t="s">
        <v>8322</v>
      </c>
    </row>
    <row r="382" spans="1:20" ht="42.75" x14ac:dyDescent="0.4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9">
        <f t="shared" si="21"/>
        <v>42367.719814814816</v>
      </c>
      <c r="Q382" s="7">
        <f t="shared" si="22"/>
        <v>42392.511481481481</v>
      </c>
      <c r="R382">
        <f t="shared" si="23"/>
        <v>116</v>
      </c>
      <c r="S382" t="s">
        <v>8317</v>
      </c>
      <c r="T382" t="s">
        <v>8322</v>
      </c>
    </row>
    <row r="383" spans="1:20" ht="42.75" x14ac:dyDescent="0.4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9">
        <f t="shared" si="21"/>
        <v>41085.698113425926</v>
      </c>
      <c r="Q383" s="7">
        <f t="shared" si="22"/>
        <v>41120</v>
      </c>
      <c r="R383">
        <f t="shared" si="23"/>
        <v>104</v>
      </c>
      <c r="S383" t="s">
        <v>8317</v>
      </c>
      <c r="T383" t="s">
        <v>8322</v>
      </c>
    </row>
    <row r="384" spans="1:20" ht="57" x14ac:dyDescent="0.4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9">
        <f t="shared" si="21"/>
        <v>41144.709490740745</v>
      </c>
      <c r="Q384" s="7">
        <f t="shared" si="22"/>
        <v>41158.501157407409</v>
      </c>
      <c r="R384">
        <f t="shared" si="23"/>
        <v>70</v>
      </c>
      <c r="S384" t="s">
        <v>8317</v>
      </c>
      <c r="T384" t="s">
        <v>8322</v>
      </c>
    </row>
    <row r="385" spans="1:20" ht="42.75" x14ac:dyDescent="0.4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9">
        <f t="shared" si="21"/>
        <v>41755.117581018516</v>
      </c>
      <c r="Q385" s="7">
        <f t="shared" si="22"/>
        <v>41777.90924768518</v>
      </c>
      <c r="R385">
        <f t="shared" si="23"/>
        <v>43</v>
      </c>
      <c r="S385" t="s">
        <v>8317</v>
      </c>
      <c r="T385" t="s">
        <v>8322</v>
      </c>
    </row>
    <row r="386" spans="1:20" ht="42.75" x14ac:dyDescent="0.4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24">ROUND(E:E/D:D*100,0)</f>
        <v>112</v>
      </c>
      <c r="P386" s="9">
        <f t="shared" si="21"/>
        <v>41980.781793981485</v>
      </c>
      <c r="Q386" s="7">
        <f t="shared" si="22"/>
        <v>42010.573460648149</v>
      </c>
      <c r="R386">
        <f t="shared" si="23"/>
        <v>59</v>
      </c>
      <c r="S386" t="s">
        <v>8317</v>
      </c>
      <c r="T386" t="s">
        <v>8322</v>
      </c>
    </row>
    <row r="387" spans="1:20" ht="42.75" x14ac:dyDescent="0.4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4"/>
        <v>106</v>
      </c>
      <c r="P387" s="9">
        <f t="shared" ref="P387:P450" si="25">(J387/86400)+25569</f>
        <v>41934.584502314814</v>
      </c>
      <c r="Q387" s="7">
        <f t="shared" ref="Q387:Q450" si="26">(I387/86400)+25569+(-5/24)</f>
        <v>41964.41783564815</v>
      </c>
      <c r="R387">
        <f t="shared" ref="R387:R450" si="27">ROUND(E387/L387,0)</f>
        <v>112</v>
      </c>
      <c r="S387" t="s">
        <v>8317</v>
      </c>
      <c r="T387" t="s">
        <v>8322</v>
      </c>
    </row>
    <row r="388" spans="1:20" ht="42.75" x14ac:dyDescent="0.4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9">
        <f t="shared" si="25"/>
        <v>42211.951284722221</v>
      </c>
      <c r="Q388" s="7">
        <f t="shared" si="26"/>
        <v>42226.742951388886</v>
      </c>
      <c r="R388">
        <f t="shared" si="27"/>
        <v>46</v>
      </c>
      <c r="S388" t="s">
        <v>8317</v>
      </c>
      <c r="T388" t="s">
        <v>8322</v>
      </c>
    </row>
    <row r="389" spans="1:20" ht="42.75" x14ac:dyDescent="0.4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9">
        <f t="shared" si="25"/>
        <v>42200.67659722222</v>
      </c>
      <c r="Q389" s="7">
        <f t="shared" si="26"/>
        <v>42231.041666666664</v>
      </c>
      <c r="R389">
        <f t="shared" si="27"/>
        <v>145</v>
      </c>
      <c r="S389" t="s">
        <v>8317</v>
      </c>
      <c r="T389" t="s">
        <v>8322</v>
      </c>
    </row>
    <row r="390" spans="1:20" ht="42.75" x14ac:dyDescent="0.4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9">
        <f t="shared" si="25"/>
        <v>42549.076157407406</v>
      </c>
      <c r="Q390" s="7">
        <f t="shared" si="26"/>
        <v>42578.86782407407</v>
      </c>
      <c r="R390">
        <f t="shared" si="27"/>
        <v>89</v>
      </c>
      <c r="S390" t="s">
        <v>8317</v>
      </c>
      <c r="T390" t="s">
        <v>8322</v>
      </c>
    </row>
    <row r="391" spans="1:20" ht="42.75" x14ac:dyDescent="0.4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9">
        <f t="shared" si="25"/>
        <v>41674.063078703708</v>
      </c>
      <c r="Q391" s="7">
        <f t="shared" si="26"/>
        <v>41705.749305555553</v>
      </c>
      <c r="R391">
        <f t="shared" si="27"/>
        <v>82</v>
      </c>
      <c r="S391" t="s">
        <v>8317</v>
      </c>
      <c r="T391" t="s">
        <v>8322</v>
      </c>
    </row>
    <row r="392" spans="1:20" ht="42.75" x14ac:dyDescent="0.4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9">
        <f t="shared" si="25"/>
        <v>42112.036712962959</v>
      </c>
      <c r="Q392" s="7">
        <f t="shared" si="26"/>
        <v>42131.828379629624</v>
      </c>
      <c r="R392">
        <f t="shared" si="27"/>
        <v>71</v>
      </c>
      <c r="S392" t="s">
        <v>8317</v>
      </c>
      <c r="T392" t="s">
        <v>8322</v>
      </c>
    </row>
    <row r="393" spans="1:20" ht="42.75" x14ac:dyDescent="0.4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9">
        <f t="shared" si="25"/>
        <v>40865.042256944442</v>
      </c>
      <c r="Q393" s="7">
        <f t="shared" si="26"/>
        <v>40894.832638888889</v>
      </c>
      <c r="R393">
        <f t="shared" si="27"/>
        <v>104</v>
      </c>
      <c r="S393" t="s">
        <v>8317</v>
      </c>
      <c r="T393" t="s">
        <v>8322</v>
      </c>
    </row>
    <row r="394" spans="1:20" ht="42.75" x14ac:dyDescent="0.4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9">
        <f t="shared" si="25"/>
        <v>40763.717256944445</v>
      </c>
      <c r="Q394" s="7">
        <f t="shared" si="26"/>
        <v>40793.916666666664</v>
      </c>
      <c r="R394">
        <f t="shared" si="27"/>
        <v>91</v>
      </c>
      <c r="S394" t="s">
        <v>8317</v>
      </c>
      <c r="T394" t="s">
        <v>8322</v>
      </c>
    </row>
    <row r="395" spans="1:20" ht="28.5" x14ac:dyDescent="0.4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9">
        <f t="shared" si="25"/>
        <v>41526.708935185183</v>
      </c>
      <c r="Q395" s="7">
        <f t="shared" si="26"/>
        <v>41557.500601851847</v>
      </c>
      <c r="R395">
        <f t="shared" si="27"/>
        <v>157</v>
      </c>
      <c r="S395" t="s">
        <v>8317</v>
      </c>
      <c r="T395" t="s">
        <v>8322</v>
      </c>
    </row>
    <row r="396" spans="1:20" ht="42.75" x14ac:dyDescent="0.4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9">
        <f t="shared" si="25"/>
        <v>42417.818078703705</v>
      </c>
      <c r="Q396" s="7">
        <f t="shared" si="26"/>
        <v>42477.568078703705</v>
      </c>
      <c r="R396">
        <f t="shared" si="27"/>
        <v>105</v>
      </c>
      <c r="S396" t="s">
        <v>8317</v>
      </c>
      <c r="T396" t="s">
        <v>8322</v>
      </c>
    </row>
    <row r="397" spans="1:20" ht="42.75" x14ac:dyDescent="0.4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9">
        <f t="shared" si="25"/>
        <v>40990.909259259257</v>
      </c>
      <c r="Q397" s="7">
        <f t="shared" si="26"/>
        <v>41026.688888888886</v>
      </c>
      <c r="R397">
        <f t="shared" si="27"/>
        <v>59</v>
      </c>
      <c r="S397" t="s">
        <v>8317</v>
      </c>
      <c r="T397" t="s">
        <v>8322</v>
      </c>
    </row>
    <row r="398" spans="1:20" ht="42.75" x14ac:dyDescent="0.4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9">
        <f t="shared" si="25"/>
        <v>41082.564884259264</v>
      </c>
      <c r="Q398" s="7">
        <f t="shared" si="26"/>
        <v>41097.356550925928</v>
      </c>
      <c r="R398">
        <f t="shared" si="27"/>
        <v>82</v>
      </c>
      <c r="S398" t="s">
        <v>8317</v>
      </c>
      <c r="T398" t="s">
        <v>8322</v>
      </c>
    </row>
    <row r="399" spans="1:20" ht="57" x14ac:dyDescent="0.4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9">
        <f t="shared" si="25"/>
        <v>40379.776435185187</v>
      </c>
      <c r="Q399" s="7">
        <f t="shared" si="26"/>
        <v>40421.947222222218</v>
      </c>
      <c r="R399">
        <f t="shared" si="27"/>
        <v>56</v>
      </c>
      <c r="S399" t="s">
        <v>8317</v>
      </c>
      <c r="T399" t="s">
        <v>8322</v>
      </c>
    </row>
    <row r="400" spans="1:20" ht="42.75" x14ac:dyDescent="0.4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9">
        <f t="shared" si="25"/>
        <v>42078.793124999997</v>
      </c>
      <c r="Q400" s="7">
        <f t="shared" si="26"/>
        <v>42123.584791666661</v>
      </c>
      <c r="R400">
        <f t="shared" si="27"/>
        <v>140</v>
      </c>
      <c r="S400" t="s">
        <v>8317</v>
      </c>
      <c r="T400" t="s">
        <v>8322</v>
      </c>
    </row>
    <row r="401" spans="1:20" ht="42.75" x14ac:dyDescent="0.4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9">
        <f t="shared" si="25"/>
        <v>42687.875775462962</v>
      </c>
      <c r="Q401" s="7">
        <f t="shared" si="26"/>
        <v>42718.291666666664</v>
      </c>
      <c r="R401">
        <f t="shared" si="27"/>
        <v>225</v>
      </c>
      <c r="S401" t="s">
        <v>8317</v>
      </c>
      <c r="T401" t="s">
        <v>8322</v>
      </c>
    </row>
    <row r="402" spans="1:20" ht="42.75" x14ac:dyDescent="0.4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9">
        <f t="shared" si="25"/>
        <v>41745.635960648149</v>
      </c>
      <c r="Q402" s="7">
        <f t="shared" si="26"/>
        <v>41775.9375</v>
      </c>
      <c r="R402">
        <f t="shared" si="27"/>
        <v>181</v>
      </c>
      <c r="S402" t="s">
        <v>8317</v>
      </c>
      <c r="T402" t="s">
        <v>8322</v>
      </c>
    </row>
    <row r="403" spans="1:20" ht="42.75" x14ac:dyDescent="0.4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9">
        <f t="shared" si="25"/>
        <v>40732.842245370368</v>
      </c>
      <c r="Q403" s="7">
        <f t="shared" si="26"/>
        <v>40762.633912037032</v>
      </c>
      <c r="R403">
        <f t="shared" si="27"/>
        <v>711</v>
      </c>
      <c r="S403" t="s">
        <v>8317</v>
      </c>
      <c r="T403" t="s">
        <v>8322</v>
      </c>
    </row>
    <row r="404" spans="1:20" ht="42.75" x14ac:dyDescent="0.4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9">
        <f t="shared" si="25"/>
        <v>42292.539548611108</v>
      </c>
      <c r="Q404" s="7">
        <f t="shared" si="26"/>
        <v>42313.372881944444</v>
      </c>
      <c r="R404">
        <f t="shared" si="27"/>
        <v>66</v>
      </c>
      <c r="S404" t="s">
        <v>8317</v>
      </c>
      <c r="T404" t="s">
        <v>8322</v>
      </c>
    </row>
    <row r="405" spans="1:20" ht="42.75" x14ac:dyDescent="0.4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9">
        <f t="shared" si="25"/>
        <v>40718.310659722221</v>
      </c>
      <c r="Q405" s="7">
        <f t="shared" si="26"/>
        <v>40765.088888888888</v>
      </c>
      <c r="R405">
        <f t="shared" si="27"/>
        <v>75</v>
      </c>
      <c r="S405" t="s">
        <v>8317</v>
      </c>
      <c r="T405" t="s">
        <v>8322</v>
      </c>
    </row>
    <row r="406" spans="1:20" ht="42.75" x14ac:dyDescent="0.4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9">
        <f t="shared" si="25"/>
        <v>41646.628032407403</v>
      </c>
      <c r="Q406" s="7">
        <f t="shared" si="26"/>
        <v>41675.75277777778</v>
      </c>
      <c r="R406">
        <f t="shared" si="27"/>
        <v>133</v>
      </c>
      <c r="S406" t="s">
        <v>8317</v>
      </c>
      <c r="T406" t="s">
        <v>8322</v>
      </c>
    </row>
    <row r="407" spans="1:20" ht="28.5" x14ac:dyDescent="0.4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9">
        <f t="shared" si="25"/>
        <v>41674.08494212963</v>
      </c>
      <c r="Q407" s="7">
        <f t="shared" si="26"/>
        <v>41703.876608796294</v>
      </c>
      <c r="R407">
        <f t="shared" si="27"/>
        <v>55</v>
      </c>
      <c r="S407" t="s">
        <v>8317</v>
      </c>
      <c r="T407" t="s">
        <v>8322</v>
      </c>
    </row>
    <row r="408" spans="1:20" ht="42.75" x14ac:dyDescent="0.4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9">
        <f t="shared" si="25"/>
        <v>40638.162465277775</v>
      </c>
      <c r="Q408" s="7">
        <f t="shared" si="26"/>
        <v>40672.040972222218</v>
      </c>
      <c r="R408">
        <f t="shared" si="27"/>
        <v>86</v>
      </c>
      <c r="S408" t="s">
        <v>8317</v>
      </c>
      <c r="T408" t="s">
        <v>8322</v>
      </c>
    </row>
    <row r="409" spans="1:20" ht="42.75" x14ac:dyDescent="0.4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9">
        <f t="shared" si="25"/>
        <v>40806.870949074073</v>
      </c>
      <c r="Q409" s="7">
        <f t="shared" si="26"/>
        <v>40866.704282407409</v>
      </c>
      <c r="R409">
        <f t="shared" si="27"/>
        <v>92</v>
      </c>
      <c r="S409" t="s">
        <v>8317</v>
      </c>
      <c r="T409" t="s">
        <v>8322</v>
      </c>
    </row>
    <row r="410" spans="1:20" ht="42.75" x14ac:dyDescent="0.4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9">
        <f t="shared" si="25"/>
        <v>41543.735995370371</v>
      </c>
      <c r="Q410" s="7">
        <f t="shared" si="26"/>
        <v>41583.569328703699</v>
      </c>
      <c r="R410">
        <f t="shared" si="27"/>
        <v>160</v>
      </c>
      <c r="S410" t="s">
        <v>8317</v>
      </c>
      <c r="T410" t="s">
        <v>8322</v>
      </c>
    </row>
    <row r="411" spans="1:20" ht="42.75" x14ac:dyDescent="0.4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9">
        <f t="shared" si="25"/>
        <v>42543.862777777773</v>
      </c>
      <c r="Q411" s="7">
        <f t="shared" si="26"/>
        <v>42573.654444444437</v>
      </c>
      <c r="R411">
        <f t="shared" si="27"/>
        <v>46</v>
      </c>
      <c r="S411" t="s">
        <v>8317</v>
      </c>
      <c r="T411" t="s">
        <v>8322</v>
      </c>
    </row>
    <row r="412" spans="1:20" ht="42.75" x14ac:dyDescent="0.4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9">
        <f t="shared" si="25"/>
        <v>42113.981446759259</v>
      </c>
      <c r="Q412" s="7">
        <f t="shared" si="26"/>
        <v>42173.773113425923</v>
      </c>
      <c r="R412">
        <f t="shared" si="27"/>
        <v>183</v>
      </c>
      <c r="S412" t="s">
        <v>8317</v>
      </c>
      <c r="T412" t="s">
        <v>8322</v>
      </c>
    </row>
    <row r="413" spans="1:20" ht="42.75" x14ac:dyDescent="0.4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9">
        <f t="shared" si="25"/>
        <v>41598.17597222222</v>
      </c>
      <c r="Q413" s="7">
        <f t="shared" si="26"/>
        <v>41630</v>
      </c>
      <c r="R413">
        <f t="shared" si="27"/>
        <v>126</v>
      </c>
      <c r="S413" t="s">
        <v>8317</v>
      </c>
      <c r="T413" t="s">
        <v>8322</v>
      </c>
    </row>
    <row r="414" spans="1:20" ht="42.75" x14ac:dyDescent="0.4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9">
        <f t="shared" si="25"/>
        <v>41099.742800925924</v>
      </c>
      <c r="Q414" s="7">
        <f t="shared" si="26"/>
        <v>41115.534467592588</v>
      </c>
      <c r="R414">
        <f t="shared" si="27"/>
        <v>58</v>
      </c>
      <c r="S414" t="s">
        <v>8317</v>
      </c>
      <c r="T414" t="s">
        <v>8322</v>
      </c>
    </row>
    <row r="415" spans="1:20" ht="42.75" x14ac:dyDescent="0.4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9">
        <f t="shared" si="25"/>
        <v>41079.877442129626</v>
      </c>
      <c r="Q415" s="7">
        <f t="shared" si="26"/>
        <v>41109.66910879629</v>
      </c>
      <c r="R415">
        <f t="shared" si="27"/>
        <v>79</v>
      </c>
      <c r="S415" t="s">
        <v>8317</v>
      </c>
      <c r="T415" t="s">
        <v>8322</v>
      </c>
    </row>
    <row r="416" spans="1:20" ht="42.75" x14ac:dyDescent="0.4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9">
        <f t="shared" si="25"/>
        <v>41529.063252314816</v>
      </c>
      <c r="Q416" s="7">
        <f t="shared" si="26"/>
        <v>41558.85491898148</v>
      </c>
      <c r="R416">
        <f t="shared" si="27"/>
        <v>91</v>
      </c>
      <c r="S416" t="s">
        <v>8317</v>
      </c>
      <c r="T416" t="s">
        <v>8322</v>
      </c>
    </row>
    <row r="417" spans="1:20" ht="57" x14ac:dyDescent="0.4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9">
        <f t="shared" si="25"/>
        <v>41904.851875</v>
      </c>
      <c r="Q417" s="7">
        <f t="shared" si="26"/>
        <v>41929.291666666664</v>
      </c>
      <c r="R417">
        <f t="shared" si="27"/>
        <v>68</v>
      </c>
      <c r="S417" t="s">
        <v>8317</v>
      </c>
      <c r="T417" t="s">
        <v>8322</v>
      </c>
    </row>
    <row r="418" spans="1:20" ht="42.75" x14ac:dyDescent="0.4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9">
        <f t="shared" si="25"/>
        <v>41648.396192129629</v>
      </c>
      <c r="Q418" s="7">
        <f t="shared" si="26"/>
        <v>41678.187858796293</v>
      </c>
      <c r="R418">
        <f t="shared" si="27"/>
        <v>48</v>
      </c>
      <c r="S418" t="s">
        <v>8317</v>
      </c>
      <c r="T418" t="s">
        <v>8322</v>
      </c>
    </row>
    <row r="419" spans="1:20" ht="42.75" x14ac:dyDescent="0.4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9">
        <f t="shared" si="25"/>
        <v>41360.970601851848</v>
      </c>
      <c r="Q419" s="7">
        <f t="shared" si="26"/>
        <v>41371.981249999997</v>
      </c>
      <c r="R419">
        <f t="shared" si="27"/>
        <v>202</v>
      </c>
      <c r="S419" t="s">
        <v>8317</v>
      </c>
      <c r="T419" t="s">
        <v>8322</v>
      </c>
    </row>
    <row r="420" spans="1:20" ht="42.75" x14ac:dyDescent="0.4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9">
        <f t="shared" si="25"/>
        <v>42178.282372685186</v>
      </c>
      <c r="Q420" s="7">
        <f t="shared" si="26"/>
        <v>42208.07403935185</v>
      </c>
      <c r="R420">
        <f t="shared" si="27"/>
        <v>217</v>
      </c>
      <c r="S420" t="s">
        <v>8317</v>
      </c>
      <c r="T420" t="s">
        <v>8322</v>
      </c>
    </row>
    <row r="421" spans="1:20" ht="42.75" x14ac:dyDescent="0.4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9">
        <f t="shared" si="25"/>
        <v>41394.842442129629</v>
      </c>
      <c r="Q421" s="7">
        <f t="shared" si="26"/>
        <v>41454.634108796294</v>
      </c>
      <c r="R421">
        <f t="shared" si="27"/>
        <v>110</v>
      </c>
      <c r="S421" t="s">
        <v>8317</v>
      </c>
      <c r="T421" t="s">
        <v>8322</v>
      </c>
    </row>
    <row r="422" spans="1:20" ht="42.75" x14ac:dyDescent="0.4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9">
        <f t="shared" si="25"/>
        <v>41682.23646990741</v>
      </c>
      <c r="Q422" s="7">
        <f t="shared" si="26"/>
        <v>41711.986469907402</v>
      </c>
      <c r="R422">
        <f t="shared" si="27"/>
        <v>5</v>
      </c>
      <c r="S422" t="s">
        <v>8317</v>
      </c>
      <c r="T422" t="s">
        <v>8323</v>
      </c>
    </row>
    <row r="423" spans="1:20" ht="42.75" x14ac:dyDescent="0.4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9">
        <f t="shared" si="25"/>
        <v>42177.491388888884</v>
      </c>
      <c r="Q423" s="7">
        <f t="shared" si="26"/>
        <v>42237.283055555548</v>
      </c>
      <c r="R423">
        <f t="shared" si="27"/>
        <v>50</v>
      </c>
      <c r="S423" t="s">
        <v>8317</v>
      </c>
      <c r="T423" t="s">
        <v>8323</v>
      </c>
    </row>
    <row r="424" spans="1:20" ht="42.75" x14ac:dyDescent="0.4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9">
        <f t="shared" si="25"/>
        <v>41863.260381944448</v>
      </c>
      <c r="Q424" s="7">
        <f t="shared" si="26"/>
        <v>41893.052048611113</v>
      </c>
      <c r="R424">
        <f t="shared" si="27"/>
        <v>36</v>
      </c>
      <c r="S424" t="s">
        <v>8317</v>
      </c>
      <c r="T424" t="s">
        <v>8323</v>
      </c>
    </row>
    <row r="425" spans="1:20" ht="42.75" x14ac:dyDescent="0.4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9">
        <f t="shared" si="25"/>
        <v>41400.92627314815</v>
      </c>
      <c r="Q425" s="7">
        <f t="shared" si="26"/>
        <v>41430.717939814815</v>
      </c>
      <c r="R425">
        <f t="shared" si="27"/>
        <v>12</v>
      </c>
      <c r="S425" t="s">
        <v>8317</v>
      </c>
      <c r="T425" t="s">
        <v>8323</v>
      </c>
    </row>
    <row r="426" spans="1:20" ht="42.75" x14ac:dyDescent="0.4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9">
        <f t="shared" si="25"/>
        <v>40934.376145833332</v>
      </c>
      <c r="Q426" s="7">
        <f t="shared" si="26"/>
        <v>40994.126145833332</v>
      </c>
      <c r="R426">
        <f t="shared" si="27"/>
        <v>41</v>
      </c>
      <c r="S426" t="s">
        <v>8317</v>
      </c>
      <c r="T426" t="s">
        <v>8323</v>
      </c>
    </row>
    <row r="427" spans="1:20" ht="42.75" x14ac:dyDescent="0.4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9">
        <f t="shared" si="25"/>
        <v>42275.861157407402</v>
      </c>
      <c r="Q427" s="7">
        <f t="shared" si="26"/>
        <v>42335.694490740738</v>
      </c>
      <c r="R427">
        <f t="shared" si="27"/>
        <v>3</v>
      </c>
      <c r="S427" t="s">
        <v>8317</v>
      </c>
      <c r="T427" t="s">
        <v>8323</v>
      </c>
    </row>
    <row r="428" spans="1:20" ht="42.75" x14ac:dyDescent="0.4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9">
        <f t="shared" si="25"/>
        <v>42400.711967592593</v>
      </c>
      <c r="Q428" s="7">
        <f t="shared" si="26"/>
        <v>42430.503634259258</v>
      </c>
      <c r="R428">
        <f t="shared" si="27"/>
        <v>17</v>
      </c>
      <c r="S428" t="s">
        <v>8317</v>
      </c>
      <c r="T428" t="s">
        <v>8323</v>
      </c>
    </row>
    <row r="429" spans="1:20" ht="42.75" x14ac:dyDescent="0.4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9">
        <f t="shared" si="25"/>
        <v>42285.90902777778</v>
      </c>
      <c r="Q429" s="7">
        <f t="shared" si="26"/>
        <v>42299.582638888889</v>
      </c>
      <c r="R429" t="e">
        <f t="shared" si="27"/>
        <v>#DIV/0!</v>
      </c>
      <c r="S429" t="s">
        <v>8317</v>
      </c>
      <c r="T429" t="s">
        <v>8323</v>
      </c>
    </row>
    <row r="430" spans="1:20" ht="28.5" x14ac:dyDescent="0.4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9">
        <f t="shared" si="25"/>
        <v>41778.766724537039</v>
      </c>
      <c r="Q430" s="7">
        <f t="shared" si="26"/>
        <v>41806.708333333328</v>
      </c>
      <c r="R430">
        <f t="shared" si="27"/>
        <v>52</v>
      </c>
      <c r="S430" t="s">
        <v>8317</v>
      </c>
      <c r="T430" t="s">
        <v>8323</v>
      </c>
    </row>
    <row r="431" spans="1:20" ht="57" x14ac:dyDescent="0.4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9">
        <f t="shared" si="25"/>
        <v>40070.901412037041</v>
      </c>
      <c r="Q431" s="7">
        <f t="shared" si="26"/>
        <v>40143.999305555553</v>
      </c>
      <c r="R431" t="e">
        <f t="shared" si="27"/>
        <v>#DIV/0!</v>
      </c>
      <c r="S431" t="s">
        <v>8317</v>
      </c>
      <c r="T431" t="s">
        <v>8323</v>
      </c>
    </row>
    <row r="432" spans="1:20" ht="42.75" x14ac:dyDescent="0.4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9">
        <f t="shared" si="25"/>
        <v>41513.107256944444</v>
      </c>
      <c r="Q432" s="7">
        <f t="shared" si="26"/>
        <v>41527.898923611108</v>
      </c>
      <c r="R432">
        <f t="shared" si="27"/>
        <v>5</v>
      </c>
      <c r="S432" t="s">
        <v>8317</v>
      </c>
      <c r="T432" t="s">
        <v>8323</v>
      </c>
    </row>
    <row r="433" spans="1:20" ht="42.75" x14ac:dyDescent="0.4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9">
        <f t="shared" si="25"/>
        <v>42526.871331018519</v>
      </c>
      <c r="Q433" s="7">
        <f t="shared" si="26"/>
        <v>42556.662997685184</v>
      </c>
      <c r="R433">
        <f t="shared" si="27"/>
        <v>52</v>
      </c>
      <c r="S433" t="s">
        <v>8317</v>
      </c>
      <c r="T433" t="s">
        <v>8323</v>
      </c>
    </row>
    <row r="434" spans="1:20" ht="42.75" x14ac:dyDescent="0.4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9">
        <f t="shared" si="25"/>
        <v>42238.726631944446</v>
      </c>
      <c r="Q434" s="7">
        <f t="shared" si="26"/>
        <v>42298.51829861111</v>
      </c>
      <c r="R434">
        <f t="shared" si="27"/>
        <v>71</v>
      </c>
      <c r="S434" t="s">
        <v>8317</v>
      </c>
      <c r="T434" t="s">
        <v>8323</v>
      </c>
    </row>
    <row r="435" spans="1:20" ht="57" x14ac:dyDescent="0.4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9">
        <f t="shared" si="25"/>
        <v>42228.629884259259</v>
      </c>
      <c r="Q435" s="7">
        <f t="shared" si="26"/>
        <v>42288.421550925923</v>
      </c>
      <c r="R435" t="e">
        <f t="shared" si="27"/>
        <v>#DIV/0!</v>
      </c>
      <c r="S435" t="s">
        <v>8317</v>
      </c>
      <c r="T435" t="s">
        <v>8323</v>
      </c>
    </row>
    <row r="436" spans="1:20" ht="42.75" x14ac:dyDescent="0.4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9">
        <f t="shared" si="25"/>
        <v>41576.834513888891</v>
      </c>
      <c r="Q436" s="7">
        <f t="shared" si="26"/>
        <v>41609.667847222219</v>
      </c>
      <c r="R436">
        <f t="shared" si="27"/>
        <v>63</v>
      </c>
      <c r="S436" t="s">
        <v>8317</v>
      </c>
      <c r="T436" t="s">
        <v>8323</v>
      </c>
    </row>
    <row r="437" spans="1:20" ht="42.75" x14ac:dyDescent="0.4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9">
        <f t="shared" si="25"/>
        <v>41500.747453703705</v>
      </c>
      <c r="Q437" s="7">
        <f t="shared" si="26"/>
        <v>41530.539120370369</v>
      </c>
      <c r="R437">
        <f t="shared" si="27"/>
        <v>1</v>
      </c>
      <c r="S437" t="s">
        <v>8317</v>
      </c>
      <c r="T437" t="s">
        <v>8323</v>
      </c>
    </row>
    <row r="438" spans="1:20" ht="42.75" x14ac:dyDescent="0.4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9">
        <f t="shared" si="25"/>
        <v>41456.36241898148</v>
      </c>
      <c r="Q438" s="7">
        <f t="shared" si="26"/>
        <v>41486.154085648144</v>
      </c>
      <c r="R438" t="e">
        <f t="shared" si="27"/>
        <v>#DIV/0!</v>
      </c>
      <c r="S438" t="s">
        <v>8317</v>
      </c>
      <c r="T438" t="s">
        <v>8323</v>
      </c>
    </row>
    <row r="439" spans="1:20" ht="42.75" x14ac:dyDescent="0.4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9">
        <f t="shared" si="25"/>
        <v>42591.31858796296</v>
      </c>
      <c r="Q439" s="7">
        <f t="shared" si="26"/>
        <v>42651.110254629624</v>
      </c>
      <c r="R439" t="e">
        <f t="shared" si="27"/>
        <v>#DIV/0!</v>
      </c>
      <c r="S439" t="s">
        <v>8317</v>
      </c>
      <c r="T439" t="s">
        <v>8323</v>
      </c>
    </row>
    <row r="440" spans="1:20" ht="42.75" x14ac:dyDescent="0.4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9">
        <f t="shared" si="25"/>
        <v>42296.261087962965</v>
      </c>
      <c r="Q440" s="7">
        <f t="shared" si="26"/>
        <v>42326.094421296293</v>
      </c>
      <c r="R440">
        <f t="shared" si="27"/>
        <v>171</v>
      </c>
      <c r="S440" t="s">
        <v>8317</v>
      </c>
      <c r="T440" t="s">
        <v>8323</v>
      </c>
    </row>
    <row r="441" spans="1:20" ht="42.75" x14ac:dyDescent="0.4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9">
        <f t="shared" si="25"/>
        <v>41919.761782407411</v>
      </c>
      <c r="Q441" s="7">
        <f t="shared" si="26"/>
        <v>41929.553449074076</v>
      </c>
      <c r="R441" t="e">
        <f t="shared" si="27"/>
        <v>#DIV/0!</v>
      </c>
      <c r="S441" t="s">
        <v>8317</v>
      </c>
      <c r="T441" t="s">
        <v>8323</v>
      </c>
    </row>
    <row r="442" spans="1:20" ht="42.75" x14ac:dyDescent="0.4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9">
        <f t="shared" si="25"/>
        <v>42423.985567129625</v>
      </c>
      <c r="Q442" s="7">
        <f t="shared" si="26"/>
        <v>42453.735567129632</v>
      </c>
      <c r="R442">
        <f t="shared" si="27"/>
        <v>5</v>
      </c>
      <c r="S442" t="s">
        <v>8317</v>
      </c>
      <c r="T442" t="s">
        <v>8323</v>
      </c>
    </row>
    <row r="443" spans="1:20" ht="42.75" x14ac:dyDescent="0.4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9">
        <f t="shared" si="25"/>
        <v>41550.793935185182</v>
      </c>
      <c r="Q443" s="7">
        <f t="shared" si="26"/>
        <v>41580.585601851846</v>
      </c>
      <c r="R443" t="e">
        <f t="shared" si="27"/>
        <v>#DIV/0!</v>
      </c>
      <c r="S443" t="s">
        <v>8317</v>
      </c>
      <c r="T443" t="s">
        <v>8323</v>
      </c>
    </row>
    <row r="444" spans="1:20" x14ac:dyDescent="0.4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9">
        <f t="shared" si="25"/>
        <v>42024.888692129629</v>
      </c>
      <c r="Q444" s="7">
        <f t="shared" si="26"/>
        <v>42054.680358796293</v>
      </c>
      <c r="R444">
        <f t="shared" si="27"/>
        <v>394</v>
      </c>
      <c r="S444" t="s">
        <v>8317</v>
      </c>
      <c r="T444" t="s">
        <v>8323</v>
      </c>
    </row>
    <row r="445" spans="1:20" ht="42.75" x14ac:dyDescent="0.4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9">
        <f t="shared" si="25"/>
        <v>41650.015057870369</v>
      </c>
      <c r="Q445" s="7">
        <f t="shared" si="26"/>
        <v>41679.806724537033</v>
      </c>
      <c r="R445">
        <f t="shared" si="27"/>
        <v>5</v>
      </c>
      <c r="S445" t="s">
        <v>8317</v>
      </c>
      <c r="T445" t="s">
        <v>8323</v>
      </c>
    </row>
    <row r="446" spans="1:20" ht="42.75" x14ac:dyDescent="0.4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9">
        <f t="shared" si="25"/>
        <v>40894.906956018516</v>
      </c>
      <c r="Q446" s="7">
        <f t="shared" si="26"/>
        <v>40954.69862268518</v>
      </c>
      <c r="R446">
        <f t="shared" si="27"/>
        <v>50</v>
      </c>
      <c r="S446" t="s">
        <v>8317</v>
      </c>
      <c r="T446" t="s">
        <v>8323</v>
      </c>
    </row>
    <row r="447" spans="1:20" ht="42.75" x14ac:dyDescent="0.4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9">
        <f t="shared" si="25"/>
        <v>42130.335358796292</v>
      </c>
      <c r="Q447" s="7">
        <f t="shared" si="26"/>
        <v>42145.127025462956</v>
      </c>
      <c r="R447">
        <f t="shared" si="27"/>
        <v>1</v>
      </c>
      <c r="S447" t="s">
        <v>8317</v>
      </c>
      <c r="T447" t="s">
        <v>8323</v>
      </c>
    </row>
    <row r="448" spans="1:20" ht="42.75" x14ac:dyDescent="0.4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9">
        <f t="shared" si="25"/>
        <v>42037.083564814813</v>
      </c>
      <c r="Q448" s="7">
        <f t="shared" si="26"/>
        <v>42066.875231481477</v>
      </c>
      <c r="R448">
        <f t="shared" si="27"/>
        <v>48</v>
      </c>
      <c r="S448" t="s">
        <v>8317</v>
      </c>
      <c r="T448" t="s">
        <v>8323</v>
      </c>
    </row>
    <row r="449" spans="1:20" ht="42.75" x14ac:dyDescent="0.4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9">
        <f t="shared" si="25"/>
        <v>41331.555127314816</v>
      </c>
      <c r="Q449" s="7">
        <f t="shared" si="26"/>
        <v>41356.305127314808</v>
      </c>
      <c r="R449">
        <f t="shared" si="27"/>
        <v>5</v>
      </c>
      <c r="S449" t="s">
        <v>8317</v>
      </c>
      <c r="T449" t="s">
        <v>8323</v>
      </c>
    </row>
    <row r="450" spans="1:20" ht="42.75" x14ac:dyDescent="0.4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28">ROUND(E:E/D:D*100,0)</f>
        <v>3</v>
      </c>
      <c r="P450" s="9">
        <f t="shared" si="25"/>
        <v>41753.758043981477</v>
      </c>
      <c r="Q450" s="7">
        <f t="shared" si="26"/>
        <v>41773.549710648142</v>
      </c>
      <c r="R450">
        <f t="shared" si="27"/>
        <v>21</v>
      </c>
      <c r="S450" t="s">
        <v>8317</v>
      </c>
      <c r="T450" t="s">
        <v>8323</v>
      </c>
    </row>
    <row r="451" spans="1:20" ht="42.75" x14ac:dyDescent="0.4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8"/>
        <v>2</v>
      </c>
      <c r="P451" s="9">
        <f t="shared" ref="P451:P514" si="29">(J451/86400)+25569</f>
        <v>41534.568113425928</v>
      </c>
      <c r="Q451" s="7">
        <f t="shared" ref="Q451:Q514" si="30">(I451/86400)+25569+(-5/24)</f>
        <v>41564.359780092593</v>
      </c>
      <c r="R451">
        <f t="shared" ref="R451:R514" si="31">ROUND(E451/L451,0)</f>
        <v>9</v>
      </c>
      <c r="S451" t="s">
        <v>8317</v>
      </c>
      <c r="T451" t="s">
        <v>8323</v>
      </c>
    </row>
    <row r="452" spans="1:20" ht="42.75" x14ac:dyDescent="0.4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9">
        <f t="shared" si="29"/>
        <v>41654.946759259255</v>
      </c>
      <c r="Q452" s="7">
        <f t="shared" si="30"/>
        <v>41684.73842592592</v>
      </c>
      <c r="R452">
        <f t="shared" si="31"/>
        <v>57</v>
      </c>
      <c r="S452" t="s">
        <v>8317</v>
      </c>
      <c r="T452" t="s">
        <v>8323</v>
      </c>
    </row>
    <row r="453" spans="1:20" ht="42.75" x14ac:dyDescent="0.4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9">
        <f t="shared" si="29"/>
        <v>41634.715173611112</v>
      </c>
      <c r="Q453" s="7">
        <f t="shared" si="30"/>
        <v>41664.506840277776</v>
      </c>
      <c r="R453" t="e">
        <f t="shared" si="31"/>
        <v>#DIV/0!</v>
      </c>
      <c r="S453" t="s">
        <v>8317</v>
      </c>
      <c r="T453" t="s">
        <v>8323</v>
      </c>
    </row>
    <row r="454" spans="1:20" ht="28.5" x14ac:dyDescent="0.4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9">
        <f t="shared" si="29"/>
        <v>42107.703877314816</v>
      </c>
      <c r="Q454" s="7">
        <f t="shared" si="30"/>
        <v>42137.49554398148</v>
      </c>
      <c r="R454">
        <f t="shared" si="31"/>
        <v>40</v>
      </c>
      <c r="S454" t="s">
        <v>8317</v>
      </c>
      <c r="T454" t="s">
        <v>8323</v>
      </c>
    </row>
    <row r="455" spans="1:20" ht="42.75" x14ac:dyDescent="0.4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9">
        <f t="shared" si="29"/>
        <v>42038.824988425928</v>
      </c>
      <c r="Q455" s="7">
        <f t="shared" si="30"/>
        <v>42054.616655092592</v>
      </c>
      <c r="R455">
        <f t="shared" si="31"/>
        <v>13</v>
      </c>
      <c r="S455" t="s">
        <v>8317</v>
      </c>
      <c r="T455" t="s">
        <v>8323</v>
      </c>
    </row>
    <row r="456" spans="1:20" ht="42.75" x14ac:dyDescent="0.4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9">
        <f t="shared" si="29"/>
        <v>41938.717256944445</v>
      </c>
      <c r="Q456" s="7">
        <f t="shared" si="30"/>
        <v>41969.343055555553</v>
      </c>
      <c r="R456">
        <f t="shared" si="31"/>
        <v>16</v>
      </c>
      <c r="S456" t="s">
        <v>8317</v>
      </c>
      <c r="T456" t="s">
        <v>8323</v>
      </c>
    </row>
    <row r="457" spans="1:20" ht="42.75" x14ac:dyDescent="0.4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9">
        <f t="shared" si="29"/>
        <v>40971.002569444448</v>
      </c>
      <c r="Q457" s="7">
        <f t="shared" si="30"/>
        <v>41015.813194444439</v>
      </c>
      <c r="R457">
        <f t="shared" si="31"/>
        <v>23</v>
      </c>
      <c r="S457" t="s">
        <v>8317</v>
      </c>
      <c r="T457" t="s">
        <v>8323</v>
      </c>
    </row>
    <row r="458" spans="1:20" ht="42.75" x14ac:dyDescent="0.4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9">
        <f t="shared" si="29"/>
        <v>41547.694456018522</v>
      </c>
      <c r="Q458" s="7">
        <f t="shared" si="30"/>
        <v>41568.957638888889</v>
      </c>
      <c r="R458">
        <f t="shared" si="31"/>
        <v>20</v>
      </c>
      <c r="S458" t="s">
        <v>8317</v>
      </c>
      <c r="T458" t="s">
        <v>8323</v>
      </c>
    </row>
    <row r="459" spans="1:20" ht="42.75" x14ac:dyDescent="0.4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9">
        <f t="shared" si="29"/>
        <v>41837.767500000002</v>
      </c>
      <c r="Q459" s="7">
        <f t="shared" si="30"/>
        <v>41867.559166666666</v>
      </c>
      <c r="R459" t="e">
        <f t="shared" si="31"/>
        <v>#DIV/0!</v>
      </c>
      <c r="S459" t="s">
        <v>8317</v>
      </c>
      <c r="T459" t="s">
        <v>8323</v>
      </c>
    </row>
    <row r="460" spans="1:20" ht="42.75" x14ac:dyDescent="0.4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9">
        <f t="shared" si="29"/>
        <v>41378.69976851852</v>
      </c>
      <c r="Q460" s="7">
        <f t="shared" si="30"/>
        <v>41408.491435185184</v>
      </c>
      <c r="R460">
        <f t="shared" si="31"/>
        <v>17</v>
      </c>
      <c r="S460" t="s">
        <v>8317</v>
      </c>
      <c r="T460" t="s">
        <v>8323</v>
      </c>
    </row>
    <row r="461" spans="1:20" ht="42.75" x14ac:dyDescent="0.4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9">
        <f t="shared" si="29"/>
        <v>40800.6403587963</v>
      </c>
      <c r="Q461" s="7">
        <f t="shared" si="30"/>
        <v>40860.473692129628</v>
      </c>
      <c r="R461">
        <f t="shared" si="31"/>
        <v>25</v>
      </c>
      <c r="S461" t="s">
        <v>8317</v>
      </c>
      <c r="T461" t="s">
        <v>8323</v>
      </c>
    </row>
    <row r="462" spans="1:20" ht="28.5" x14ac:dyDescent="0.4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9">
        <f t="shared" si="29"/>
        <v>41759.542534722219</v>
      </c>
      <c r="Q462" s="7">
        <f t="shared" si="30"/>
        <v>41790.958333333328</v>
      </c>
      <c r="R462">
        <f t="shared" si="31"/>
        <v>13</v>
      </c>
      <c r="S462" t="s">
        <v>8317</v>
      </c>
      <c r="T462" t="s">
        <v>8323</v>
      </c>
    </row>
    <row r="463" spans="1:20" ht="42.75" x14ac:dyDescent="0.4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9">
        <f t="shared" si="29"/>
        <v>41407.84684027778</v>
      </c>
      <c r="Q463" s="7">
        <f t="shared" si="30"/>
        <v>41427.638506944444</v>
      </c>
      <c r="R463" t="e">
        <f t="shared" si="31"/>
        <v>#DIV/0!</v>
      </c>
      <c r="S463" t="s">
        <v>8317</v>
      </c>
      <c r="T463" t="s">
        <v>8323</v>
      </c>
    </row>
    <row r="464" spans="1:20" ht="42.75" x14ac:dyDescent="0.4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9">
        <f t="shared" si="29"/>
        <v>40705.12663194444</v>
      </c>
      <c r="Q464" s="7">
        <f t="shared" si="30"/>
        <v>40764.918298611105</v>
      </c>
      <c r="R464" t="e">
        <f t="shared" si="31"/>
        <v>#DIV/0!</v>
      </c>
      <c r="S464" t="s">
        <v>8317</v>
      </c>
      <c r="T464" t="s">
        <v>8323</v>
      </c>
    </row>
    <row r="465" spans="1:20" ht="42.75" x14ac:dyDescent="0.4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9">
        <f t="shared" si="29"/>
        <v>40750.710104166668</v>
      </c>
      <c r="Q465" s="7">
        <f t="shared" si="30"/>
        <v>40810.501770833333</v>
      </c>
      <c r="R465">
        <f t="shared" si="31"/>
        <v>114</v>
      </c>
      <c r="S465" t="s">
        <v>8317</v>
      </c>
      <c r="T465" t="s">
        <v>8323</v>
      </c>
    </row>
    <row r="466" spans="1:20" ht="28.5" x14ac:dyDescent="0.4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9">
        <f t="shared" si="29"/>
        <v>42488.84878472222</v>
      </c>
      <c r="Q466" s="7">
        <f t="shared" si="30"/>
        <v>42508.640451388885</v>
      </c>
      <c r="R466">
        <f t="shared" si="31"/>
        <v>1</v>
      </c>
      <c r="S466" t="s">
        <v>8317</v>
      </c>
      <c r="T466" t="s">
        <v>8323</v>
      </c>
    </row>
    <row r="467" spans="1:20" x14ac:dyDescent="0.4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9">
        <f t="shared" si="29"/>
        <v>41801.120069444441</v>
      </c>
      <c r="Q467" s="7">
        <f t="shared" si="30"/>
        <v>41816.911736111106</v>
      </c>
      <c r="R467">
        <f t="shared" si="31"/>
        <v>17</v>
      </c>
      <c r="S467" t="s">
        <v>8317</v>
      </c>
      <c r="T467" t="s">
        <v>8323</v>
      </c>
    </row>
    <row r="468" spans="1:20" ht="42.75" x14ac:dyDescent="0.4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9">
        <f t="shared" si="29"/>
        <v>41129.942870370374</v>
      </c>
      <c r="Q468" s="7">
        <f t="shared" si="30"/>
        <v>41159.734537037039</v>
      </c>
      <c r="R468">
        <f t="shared" si="31"/>
        <v>15</v>
      </c>
      <c r="S468" t="s">
        <v>8317</v>
      </c>
      <c r="T468" t="s">
        <v>8323</v>
      </c>
    </row>
    <row r="469" spans="1:20" ht="42.75" x14ac:dyDescent="0.4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9">
        <f t="shared" si="29"/>
        <v>41135.679791666669</v>
      </c>
      <c r="Q469" s="7">
        <f t="shared" si="30"/>
        <v>41180.471458333333</v>
      </c>
      <c r="R469">
        <f t="shared" si="31"/>
        <v>111</v>
      </c>
      <c r="S469" t="s">
        <v>8317</v>
      </c>
      <c r="T469" t="s">
        <v>8323</v>
      </c>
    </row>
    <row r="470" spans="1:20" ht="42.75" x14ac:dyDescent="0.4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9">
        <f t="shared" si="29"/>
        <v>41041.167627314819</v>
      </c>
      <c r="Q470" s="7">
        <f t="shared" si="30"/>
        <v>41100.952141203699</v>
      </c>
      <c r="R470" t="e">
        <f t="shared" si="31"/>
        <v>#DIV/0!</v>
      </c>
      <c r="S470" t="s">
        <v>8317</v>
      </c>
      <c r="T470" t="s">
        <v>8323</v>
      </c>
    </row>
    <row r="471" spans="1:20" ht="28.5" x14ac:dyDescent="0.4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9">
        <f t="shared" si="29"/>
        <v>41827.989861111113</v>
      </c>
      <c r="Q471" s="7">
        <f t="shared" si="30"/>
        <v>41887.781527777777</v>
      </c>
      <c r="R471" t="e">
        <f t="shared" si="31"/>
        <v>#DIV/0!</v>
      </c>
      <c r="S471" t="s">
        <v>8317</v>
      </c>
      <c r="T471" t="s">
        <v>8323</v>
      </c>
    </row>
    <row r="472" spans="1:20" ht="42.75" x14ac:dyDescent="0.4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9">
        <f t="shared" si="29"/>
        <v>41605.167696759258</v>
      </c>
      <c r="Q472" s="7">
        <f t="shared" si="30"/>
        <v>41654.958333333328</v>
      </c>
      <c r="R472">
        <f t="shared" si="31"/>
        <v>26</v>
      </c>
      <c r="S472" t="s">
        <v>8317</v>
      </c>
      <c r="T472" t="s">
        <v>8323</v>
      </c>
    </row>
    <row r="473" spans="1:20" ht="57" x14ac:dyDescent="0.4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9">
        <f t="shared" si="29"/>
        <v>41703.721979166665</v>
      </c>
      <c r="Q473" s="7">
        <f t="shared" si="30"/>
        <v>41748.471979166665</v>
      </c>
      <c r="R473">
        <f t="shared" si="31"/>
        <v>38</v>
      </c>
      <c r="S473" t="s">
        <v>8317</v>
      </c>
      <c r="T473" t="s">
        <v>8323</v>
      </c>
    </row>
    <row r="474" spans="1:20" ht="42.75" x14ac:dyDescent="0.4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9">
        <f t="shared" si="29"/>
        <v>41844.922662037039</v>
      </c>
      <c r="Q474" s="7">
        <f t="shared" si="30"/>
        <v>41874.714328703703</v>
      </c>
      <c r="R474">
        <f t="shared" si="31"/>
        <v>28</v>
      </c>
      <c r="S474" t="s">
        <v>8317</v>
      </c>
      <c r="T474" t="s">
        <v>8323</v>
      </c>
    </row>
    <row r="475" spans="1:20" ht="42.75" x14ac:dyDescent="0.4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9">
        <f t="shared" si="29"/>
        <v>41869.698136574072</v>
      </c>
      <c r="Q475" s="7">
        <f t="shared" si="30"/>
        <v>41899.489803240736</v>
      </c>
      <c r="R475">
        <f t="shared" si="31"/>
        <v>62</v>
      </c>
      <c r="S475" t="s">
        <v>8317</v>
      </c>
      <c r="T475" t="s">
        <v>8323</v>
      </c>
    </row>
    <row r="476" spans="1:20" ht="42.75" x14ac:dyDescent="0.4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9">
        <f t="shared" si="29"/>
        <v>42753.329039351855</v>
      </c>
      <c r="Q476" s="7">
        <f t="shared" si="30"/>
        <v>42783.120706018519</v>
      </c>
      <c r="R476">
        <f t="shared" si="31"/>
        <v>1</v>
      </c>
      <c r="S476" t="s">
        <v>8317</v>
      </c>
      <c r="T476" t="s">
        <v>8323</v>
      </c>
    </row>
    <row r="477" spans="1:20" ht="42.75" x14ac:dyDescent="0.4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9">
        <f t="shared" si="29"/>
        <v>42100.086145833338</v>
      </c>
      <c r="Q477" s="7">
        <f t="shared" si="30"/>
        <v>42129.877812500003</v>
      </c>
      <c r="R477" t="e">
        <f t="shared" si="31"/>
        <v>#DIV/0!</v>
      </c>
      <c r="S477" t="s">
        <v>8317</v>
      </c>
      <c r="T477" t="s">
        <v>8323</v>
      </c>
    </row>
    <row r="478" spans="1:20" ht="28.5" x14ac:dyDescent="0.4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9">
        <f t="shared" si="29"/>
        <v>41757.975011574075</v>
      </c>
      <c r="Q478" s="7">
        <f t="shared" si="30"/>
        <v>41792.957638888889</v>
      </c>
      <c r="R478">
        <f t="shared" si="31"/>
        <v>40</v>
      </c>
      <c r="S478" t="s">
        <v>8317</v>
      </c>
      <c r="T478" t="s">
        <v>8323</v>
      </c>
    </row>
    <row r="479" spans="1:20" ht="42.75" x14ac:dyDescent="0.4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9">
        <f t="shared" si="29"/>
        <v>40987.83488425926</v>
      </c>
      <c r="Q479" s="7">
        <f t="shared" si="30"/>
        <v>41047.626550925925</v>
      </c>
      <c r="R479" t="e">
        <f t="shared" si="31"/>
        <v>#DIV/0!</v>
      </c>
      <c r="S479" t="s">
        <v>8317</v>
      </c>
      <c r="T479" t="s">
        <v>8323</v>
      </c>
    </row>
    <row r="480" spans="1:20" ht="42.75" x14ac:dyDescent="0.4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9">
        <f t="shared" si="29"/>
        <v>42065.910983796297</v>
      </c>
      <c r="Q480" s="7">
        <f t="shared" si="30"/>
        <v>42095.660983796297</v>
      </c>
      <c r="R480" t="e">
        <f t="shared" si="31"/>
        <v>#DIV/0!</v>
      </c>
      <c r="S480" t="s">
        <v>8317</v>
      </c>
      <c r="T480" t="s">
        <v>8323</v>
      </c>
    </row>
    <row r="481" spans="1:20" ht="42.75" x14ac:dyDescent="0.4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9">
        <f t="shared" si="29"/>
        <v>41904.407812500001</v>
      </c>
      <c r="Q481" s="7">
        <f t="shared" si="30"/>
        <v>41964.24114583333</v>
      </c>
      <c r="R481">
        <f t="shared" si="31"/>
        <v>89</v>
      </c>
      <c r="S481" t="s">
        <v>8317</v>
      </c>
      <c r="T481" t="s">
        <v>8323</v>
      </c>
    </row>
    <row r="482" spans="1:20" ht="42.75" x14ac:dyDescent="0.4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9">
        <f t="shared" si="29"/>
        <v>41465.500173611115</v>
      </c>
      <c r="Q482" s="7">
        <f t="shared" si="30"/>
        <v>41495.29184027778</v>
      </c>
      <c r="R482">
        <f t="shared" si="31"/>
        <v>55</v>
      </c>
      <c r="S482" t="s">
        <v>8317</v>
      </c>
      <c r="T482" t="s">
        <v>8323</v>
      </c>
    </row>
    <row r="483" spans="1:20" ht="42.75" x14ac:dyDescent="0.4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9">
        <f t="shared" si="29"/>
        <v>41162.672326388885</v>
      </c>
      <c r="Q483" s="7">
        <f t="shared" si="30"/>
        <v>41192.46399305555</v>
      </c>
      <c r="R483">
        <f t="shared" si="31"/>
        <v>87</v>
      </c>
      <c r="S483" t="s">
        <v>8317</v>
      </c>
      <c r="T483" t="s">
        <v>8323</v>
      </c>
    </row>
    <row r="484" spans="1:20" ht="42.75" x14ac:dyDescent="0.4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9">
        <f t="shared" si="29"/>
        <v>42447.896874999999</v>
      </c>
      <c r="Q484" s="7">
        <f t="shared" si="30"/>
        <v>42474.398611111108</v>
      </c>
      <c r="R484">
        <f t="shared" si="31"/>
        <v>10</v>
      </c>
      <c r="S484" t="s">
        <v>8317</v>
      </c>
      <c r="T484" t="s">
        <v>8323</v>
      </c>
    </row>
    <row r="485" spans="1:20" ht="42.75" x14ac:dyDescent="0.4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9">
        <f t="shared" si="29"/>
        <v>41243.197592592594</v>
      </c>
      <c r="Q485" s="7">
        <f t="shared" si="30"/>
        <v>41302.989259259259</v>
      </c>
      <c r="R485">
        <f t="shared" si="31"/>
        <v>51</v>
      </c>
      <c r="S485" t="s">
        <v>8317</v>
      </c>
      <c r="T485" t="s">
        <v>8323</v>
      </c>
    </row>
    <row r="486" spans="1:20" ht="57" x14ac:dyDescent="0.4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9">
        <f t="shared" si="29"/>
        <v>42272.93949074074</v>
      </c>
      <c r="Q486" s="7">
        <f t="shared" si="30"/>
        <v>42313.772824074076</v>
      </c>
      <c r="R486">
        <f t="shared" si="31"/>
        <v>14</v>
      </c>
      <c r="S486" t="s">
        <v>8317</v>
      </c>
      <c r="T486" t="s">
        <v>8323</v>
      </c>
    </row>
    <row r="487" spans="1:20" ht="28.5" x14ac:dyDescent="0.4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9">
        <f t="shared" si="29"/>
        <v>41381.505775462967</v>
      </c>
      <c r="Q487" s="7">
        <f t="shared" si="30"/>
        <v>41411.297442129631</v>
      </c>
      <c r="R487">
        <f t="shared" si="31"/>
        <v>67</v>
      </c>
      <c r="S487" t="s">
        <v>8317</v>
      </c>
      <c r="T487" t="s">
        <v>8323</v>
      </c>
    </row>
    <row r="488" spans="1:20" ht="42.75" x14ac:dyDescent="0.4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9">
        <f t="shared" si="29"/>
        <v>41761.94258101852</v>
      </c>
      <c r="Q488" s="7">
        <f t="shared" si="30"/>
        <v>41791.734247685185</v>
      </c>
      <c r="R488">
        <f t="shared" si="31"/>
        <v>50</v>
      </c>
      <c r="S488" t="s">
        <v>8317</v>
      </c>
      <c r="T488" t="s">
        <v>8323</v>
      </c>
    </row>
    <row r="489" spans="1:20" ht="42.75" x14ac:dyDescent="0.4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9">
        <f t="shared" si="29"/>
        <v>42669.594837962963</v>
      </c>
      <c r="Q489" s="7">
        <f t="shared" si="30"/>
        <v>42729.428171296291</v>
      </c>
      <c r="R489" t="e">
        <f t="shared" si="31"/>
        <v>#DIV/0!</v>
      </c>
      <c r="S489" t="s">
        <v>8317</v>
      </c>
      <c r="T489" t="s">
        <v>8323</v>
      </c>
    </row>
    <row r="490" spans="1:20" ht="42.75" x14ac:dyDescent="0.4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9">
        <f t="shared" si="29"/>
        <v>42714.054398148146</v>
      </c>
      <c r="Q490" s="7">
        <f t="shared" si="30"/>
        <v>42743.84606481481</v>
      </c>
      <c r="R490" t="e">
        <f t="shared" si="31"/>
        <v>#DIV/0!</v>
      </c>
      <c r="S490" t="s">
        <v>8317</v>
      </c>
      <c r="T490" t="s">
        <v>8323</v>
      </c>
    </row>
    <row r="491" spans="1:20" ht="42.75" x14ac:dyDescent="0.4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9">
        <f t="shared" si="29"/>
        <v>40882.481666666667</v>
      </c>
      <c r="Q491" s="7">
        <f t="shared" si="30"/>
        <v>40913.272916666661</v>
      </c>
      <c r="R491">
        <f t="shared" si="31"/>
        <v>72</v>
      </c>
      <c r="S491" t="s">
        <v>8317</v>
      </c>
      <c r="T491" t="s">
        <v>8323</v>
      </c>
    </row>
    <row r="492" spans="1:20" x14ac:dyDescent="0.4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9">
        <f t="shared" si="29"/>
        <v>41113.968576388885</v>
      </c>
      <c r="Q492" s="7">
        <f t="shared" si="30"/>
        <v>41143.760243055549</v>
      </c>
      <c r="R492" t="e">
        <f t="shared" si="31"/>
        <v>#DIV/0!</v>
      </c>
      <c r="S492" t="s">
        <v>8317</v>
      </c>
      <c r="T492" t="s">
        <v>8323</v>
      </c>
    </row>
    <row r="493" spans="1:20" ht="42.75" x14ac:dyDescent="0.4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9">
        <f t="shared" si="29"/>
        <v>42366.982627314814</v>
      </c>
      <c r="Q493" s="7">
        <f t="shared" si="30"/>
        <v>42396.774293981478</v>
      </c>
      <c r="R493" t="e">
        <f t="shared" si="31"/>
        <v>#DIV/0!</v>
      </c>
      <c r="S493" t="s">
        <v>8317</v>
      </c>
      <c r="T493" t="s">
        <v>8323</v>
      </c>
    </row>
    <row r="494" spans="1:20" ht="42.75" x14ac:dyDescent="0.4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9">
        <f t="shared" si="29"/>
        <v>42596.03506944445</v>
      </c>
      <c r="Q494" s="7">
        <f t="shared" si="30"/>
        <v>42655.826736111114</v>
      </c>
      <c r="R494" t="e">
        <f t="shared" si="31"/>
        <v>#DIV/0!</v>
      </c>
      <c r="S494" t="s">
        <v>8317</v>
      </c>
      <c r="T494" t="s">
        <v>8323</v>
      </c>
    </row>
    <row r="495" spans="1:20" ht="42.75" x14ac:dyDescent="0.4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9">
        <f t="shared" si="29"/>
        <v>42114.726134259261</v>
      </c>
      <c r="Q495" s="7">
        <f t="shared" si="30"/>
        <v>42144.517800925925</v>
      </c>
      <c r="R495" t="e">
        <f t="shared" si="31"/>
        <v>#DIV/0!</v>
      </c>
      <c r="S495" t="s">
        <v>8317</v>
      </c>
      <c r="T495" t="s">
        <v>8323</v>
      </c>
    </row>
    <row r="496" spans="1:20" ht="42.75" x14ac:dyDescent="0.4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9">
        <f t="shared" si="29"/>
        <v>41799.830613425926</v>
      </c>
      <c r="Q496" s="7">
        <f t="shared" si="30"/>
        <v>41822.916666666664</v>
      </c>
      <c r="R496">
        <f t="shared" si="31"/>
        <v>10</v>
      </c>
      <c r="S496" t="s">
        <v>8317</v>
      </c>
      <c r="T496" t="s">
        <v>8323</v>
      </c>
    </row>
    <row r="497" spans="1:20" ht="42.75" x14ac:dyDescent="0.4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9">
        <f t="shared" si="29"/>
        <v>42171.827604166669</v>
      </c>
      <c r="Q497" s="7">
        <f t="shared" si="30"/>
        <v>42201.619270833333</v>
      </c>
      <c r="R497" t="e">
        <f t="shared" si="31"/>
        <v>#DIV/0!</v>
      </c>
      <c r="S497" t="s">
        <v>8317</v>
      </c>
      <c r="T497" t="s">
        <v>8323</v>
      </c>
    </row>
    <row r="498" spans="1:20" ht="28.5" x14ac:dyDescent="0.4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9">
        <f t="shared" si="29"/>
        <v>41620.93141203704</v>
      </c>
      <c r="Q498" s="7">
        <f t="shared" si="30"/>
        <v>41680.723078703704</v>
      </c>
      <c r="R498">
        <f t="shared" si="31"/>
        <v>1</v>
      </c>
      <c r="S498" t="s">
        <v>8317</v>
      </c>
      <c r="T498" t="s">
        <v>8323</v>
      </c>
    </row>
    <row r="499" spans="1:20" x14ac:dyDescent="0.4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9">
        <f t="shared" si="29"/>
        <v>41945.037789351853</v>
      </c>
      <c r="Q499" s="7">
        <f t="shared" si="30"/>
        <v>41997.999999999993</v>
      </c>
      <c r="R499">
        <f t="shared" si="31"/>
        <v>10</v>
      </c>
      <c r="S499" t="s">
        <v>8317</v>
      </c>
      <c r="T499" t="s">
        <v>8323</v>
      </c>
    </row>
    <row r="500" spans="1:20" ht="42.75" x14ac:dyDescent="0.4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9">
        <f t="shared" si="29"/>
        <v>40858.762141203704</v>
      </c>
      <c r="Q500" s="7">
        <f t="shared" si="30"/>
        <v>40900.553807870368</v>
      </c>
      <c r="R500">
        <f t="shared" si="31"/>
        <v>136</v>
      </c>
      <c r="S500" t="s">
        <v>8317</v>
      </c>
      <c r="T500" t="s">
        <v>8323</v>
      </c>
    </row>
    <row r="501" spans="1:20" ht="57" x14ac:dyDescent="0.4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9">
        <f t="shared" si="29"/>
        <v>40043.895462962959</v>
      </c>
      <c r="Q501" s="7">
        <f t="shared" si="30"/>
        <v>40098.665972222218</v>
      </c>
      <c r="R501">
        <f t="shared" si="31"/>
        <v>73</v>
      </c>
      <c r="S501" t="s">
        <v>8317</v>
      </c>
      <c r="T501" t="s">
        <v>8323</v>
      </c>
    </row>
    <row r="502" spans="1:20" ht="57" x14ac:dyDescent="0.4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9">
        <f t="shared" si="29"/>
        <v>40247.886006944442</v>
      </c>
      <c r="Q502" s="7">
        <f t="shared" si="30"/>
        <v>40306.719444444439</v>
      </c>
      <c r="R502">
        <f t="shared" si="31"/>
        <v>54</v>
      </c>
      <c r="S502" t="s">
        <v>8317</v>
      </c>
      <c r="T502" t="s">
        <v>8323</v>
      </c>
    </row>
    <row r="503" spans="1:20" ht="42.75" x14ac:dyDescent="0.4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9">
        <f t="shared" si="29"/>
        <v>40703.234386574077</v>
      </c>
      <c r="Q503" s="7">
        <f t="shared" si="30"/>
        <v>40733.026053240741</v>
      </c>
      <c r="R503" t="e">
        <f t="shared" si="31"/>
        <v>#DIV/0!</v>
      </c>
      <c r="S503" t="s">
        <v>8317</v>
      </c>
      <c r="T503" t="s">
        <v>8323</v>
      </c>
    </row>
    <row r="504" spans="1:20" ht="42.75" x14ac:dyDescent="0.4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9">
        <f t="shared" si="29"/>
        <v>40956.553530092591</v>
      </c>
      <c r="Q504" s="7">
        <f t="shared" si="30"/>
        <v>40986.303530092591</v>
      </c>
      <c r="R504">
        <f t="shared" si="31"/>
        <v>58</v>
      </c>
      <c r="S504" t="s">
        <v>8317</v>
      </c>
      <c r="T504" t="s">
        <v>8323</v>
      </c>
    </row>
    <row r="505" spans="1:20" ht="42.75" x14ac:dyDescent="0.4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9">
        <f t="shared" si="29"/>
        <v>41991.526655092588</v>
      </c>
      <c r="Q505" s="7">
        <f t="shared" si="30"/>
        <v>42021.318321759252</v>
      </c>
      <c r="R505">
        <f t="shared" si="31"/>
        <v>13</v>
      </c>
      <c r="S505" t="s">
        <v>8317</v>
      </c>
      <c r="T505" t="s">
        <v>8323</v>
      </c>
    </row>
    <row r="506" spans="1:20" ht="42.75" x14ac:dyDescent="0.4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9">
        <f t="shared" si="29"/>
        <v>40949.98364583333</v>
      </c>
      <c r="Q506" s="7">
        <f t="shared" si="30"/>
        <v>41009.73364583333</v>
      </c>
      <c r="R506">
        <f t="shared" si="31"/>
        <v>67</v>
      </c>
      <c r="S506" t="s">
        <v>8317</v>
      </c>
      <c r="T506" t="s">
        <v>8323</v>
      </c>
    </row>
    <row r="507" spans="1:20" ht="42.75" x14ac:dyDescent="0.4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9">
        <f t="shared" si="29"/>
        <v>42318.098217592589</v>
      </c>
      <c r="Q507" s="7">
        <f t="shared" si="30"/>
        <v>42362.889884259253</v>
      </c>
      <c r="R507">
        <f t="shared" si="31"/>
        <v>4</v>
      </c>
      <c r="S507" t="s">
        <v>8317</v>
      </c>
      <c r="T507" t="s">
        <v>8323</v>
      </c>
    </row>
    <row r="508" spans="1:20" ht="42.75" x14ac:dyDescent="0.4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9">
        <f t="shared" si="29"/>
        <v>41466.552314814813</v>
      </c>
      <c r="Q508" s="7">
        <f t="shared" si="30"/>
        <v>41496.343981481477</v>
      </c>
      <c r="R508">
        <f t="shared" si="31"/>
        <v>250</v>
      </c>
      <c r="S508" t="s">
        <v>8317</v>
      </c>
      <c r="T508" t="s">
        <v>8323</v>
      </c>
    </row>
    <row r="509" spans="1:20" ht="42.75" x14ac:dyDescent="0.4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9">
        <f t="shared" si="29"/>
        <v>41156.958993055552</v>
      </c>
      <c r="Q509" s="7">
        <f t="shared" si="30"/>
        <v>41201.750659722216</v>
      </c>
      <c r="R509">
        <f t="shared" si="31"/>
        <v>64</v>
      </c>
      <c r="S509" t="s">
        <v>8317</v>
      </c>
      <c r="T509" t="s">
        <v>8323</v>
      </c>
    </row>
    <row r="510" spans="1:20" ht="57" x14ac:dyDescent="0.4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9">
        <f t="shared" si="29"/>
        <v>40995.024317129632</v>
      </c>
      <c r="Q510" s="7">
        <f t="shared" si="30"/>
        <v>41054.384722222218</v>
      </c>
      <c r="R510">
        <f t="shared" si="31"/>
        <v>133</v>
      </c>
      <c r="S510" t="s">
        <v>8317</v>
      </c>
      <c r="T510" t="s">
        <v>8323</v>
      </c>
    </row>
    <row r="511" spans="1:20" ht="42.75" x14ac:dyDescent="0.4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9">
        <f t="shared" si="29"/>
        <v>42153.631597222222</v>
      </c>
      <c r="Q511" s="7">
        <f t="shared" si="30"/>
        <v>42183.423263888886</v>
      </c>
      <c r="R511">
        <f t="shared" si="31"/>
        <v>10</v>
      </c>
      <c r="S511" t="s">
        <v>8317</v>
      </c>
      <c r="T511" t="s">
        <v>8323</v>
      </c>
    </row>
    <row r="512" spans="1:20" ht="42.75" x14ac:dyDescent="0.4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9">
        <f t="shared" si="29"/>
        <v>42400.176377314812</v>
      </c>
      <c r="Q512" s="7">
        <f t="shared" si="30"/>
        <v>42429.968043981477</v>
      </c>
      <c r="R512" t="e">
        <f t="shared" si="31"/>
        <v>#DIV/0!</v>
      </c>
      <c r="S512" t="s">
        <v>8317</v>
      </c>
      <c r="T512" t="s">
        <v>8323</v>
      </c>
    </row>
    <row r="513" spans="1:20" ht="42.75" x14ac:dyDescent="0.4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9">
        <f t="shared" si="29"/>
        <v>41340.303032407406</v>
      </c>
      <c r="Q513" s="7">
        <f t="shared" si="30"/>
        <v>41370.053032407406</v>
      </c>
      <c r="R513">
        <f t="shared" si="31"/>
        <v>30</v>
      </c>
      <c r="S513" t="s">
        <v>8317</v>
      </c>
      <c r="T513" t="s">
        <v>8323</v>
      </c>
    </row>
    <row r="514" spans="1:20" ht="42.75" x14ac:dyDescent="0.4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32">ROUND(E:E/D:D*100,0)</f>
        <v>0</v>
      </c>
      <c r="P514" s="9">
        <f t="shared" si="29"/>
        <v>42649.742210648154</v>
      </c>
      <c r="Q514" s="7">
        <f t="shared" si="30"/>
        <v>42694.575543981475</v>
      </c>
      <c r="R514">
        <f t="shared" si="31"/>
        <v>6</v>
      </c>
      <c r="S514" t="s">
        <v>8317</v>
      </c>
      <c r="T514" t="s">
        <v>8323</v>
      </c>
    </row>
    <row r="515" spans="1:20" ht="28.5" x14ac:dyDescent="0.4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2"/>
        <v>14</v>
      </c>
      <c r="P515" s="9">
        <f t="shared" ref="P515:P578" si="33">(J515/86400)+25569</f>
        <v>42552.653993055559</v>
      </c>
      <c r="Q515" s="7">
        <f t="shared" ref="Q515:Q578" si="34">(I515/86400)+25569+(-5/24)</f>
        <v>42597.083333333336</v>
      </c>
      <c r="R515">
        <f t="shared" ref="R515:R578" si="35">ROUND(E515/L515,0)</f>
        <v>102</v>
      </c>
      <c r="S515" t="s">
        <v>8317</v>
      </c>
      <c r="T515" t="s">
        <v>8323</v>
      </c>
    </row>
    <row r="516" spans="1:20" ht="42.75" x14ac:dyDescent="0.4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9">
        <f t="shared" si="33"/>
        <v>41830.613969907405</v>
      </c>
      <c r="Q516" s="7">
        <f t="shared" si="34"/>
        <v>41860.405636574069</v>
      </c>
      <c r="R516">
        <f t="shared" si="35"/>
        <v>17</v>
      </c>
      <c r="S516" t="s">
        <v>8317</v>
      </c>
      <c r="T516" t="s">
        <v>8323</v>
      </c>
    </row>
    <row r="517" spans="1:20" ht="42.75" x14ac:dyDescent="0.4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9">
        <f t="shared" si="33"/>
        <v>42327.490752314814</v>
      </c>
      <c r="Q517" s="7">
        <f t="shared" si="34"/>
        <v>42367.282418981478</v>
      </c>
      <c r="R517">
        <f t="shared" si="35"/>
        <v>725</v>
      </c>
      <c r="S517" t="s">
        <v>8317</v>
      </c>
      <c r="T517" t="s">
        <v>8323</v>
      </c>
    </row>
    <row r="518" spans="1:20" ht="28.5" x14ac:dyDescent="0.4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9">
        <f t="shared" si="33"/>
        <v>42091.778703703705</v>
      </c>
      <c r="Q518" s="7">
        <f t="shared" si="34"/>
        <v>42151.570370370369</v>
      </c>
      <c r="R518" t="e">
        <f t="shared" si="35"/>
        <v>#DIV/0!</v>
      </c>
      <c r="S518" t="s">
        <v>8317</v>
      </c>
      <c r="T518" t="s">
        <v>8323</v>
      </c>
    </row>
    <row r="519" spans="1:20" ht="42.75" x14ac:dyDescent="0.4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9">
        <f t="shared" si="33"/>
        <v>42738.615289351852</v>
      </c>
      <c r="Q519" s="7">
        <f t="shared" si="34"/>
        <v>42768.406956018516</v>
      </c>
      <c r="R519">
        <f t="shared" si="35"/>
        <v>68</v>
      </c>
      <c r="S519" t="s">
        <v>8317</v>
      </c>
      <c r="T519" t="s">
        <v>8323</v>
      </c>
    </row>
    <row r="520" spans="1:20" ht="42.75" x14ac:dyDescent="0.4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9">
        <f t="shared" si="33"/>
        <v>42223.616018518514</v>
      </c>
      <c r="Q520" s="7">
        <f t="shared" si="34"/>
        <v>42253.406944444439</v>
      </c>
      <c r="R520" t="e">
        <f t="shared" si="35"/>
        <v>#DIV/0!</v>
      </c>
      <c r="S520" t="s">
        <v>8317</v>
      </c>
      <c r="T520" t="s">
        <v>8323</v>
      </c>
    </row>
    <row r="521" spans="1:20" ht="42.75" x14ac:dyDescent="0.4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9">
        <f t="shared" si="33"/>
        <v>41218.391446759255</v>
      </c>
      <c r="Q521" s="7">
        <f t="shared" si="34"/>
        <v>41248.183113425919</v>
      </c>
      <c r="R521">
        <f t="shared" si="35"/>
        <v>39</v>
      </c>
      <c r="S521" t="s">
        <v>8317</v>
      </c>
      <c r="T521" t="s">
        <v>8323</v>
      </c>
    </row>
    <row r="522" spans="1:20" ht="42.75" x14ac:dyDescent="0.4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9">
        <f t="shared" si="33"/>
        <v>42318.702094907407</v>
      </c>
      <c r="Q522" s="7">
        <f t="shared" si="34"/>
        <v>42348.493761574071</v>
      </c>
      <c r="R522">
        <f t="shared" si="35"/>
        <v>150</v>
      </c>
      <c r="S522" t="s">
        <v>8324</v>
      </c>
      <c r="T522" t="s">
        <v>8325</v>
      </c>
    </row>
    <row r="523" spans="1:20" ht="42.75" x14ac:dyDescent="0.4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9">
        <f t="shared" si="33"/>
        <v>42646.092812499999</v>
      </c>
      <c r="Q523" s="7">
        <f t="shared" si="34"/>
        <v>42674.999305555553</v>
      </c>
      <c r="R523">
        <f t="shared" si="35"/>
        <v>93</v>
      </c>
      <c r="S523" t="s">
        <v>8324</v>
      </c>
      <c r="T523" t="s">
        <v>8325</v>
      </c>
    </row>
    <row r="524" spans="1:20" ht="42.75" x14ac:dyDescent="0.4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9">
        <f t="shared" si="33"/>
        <v>42430.040798611109</v>
      </c>
      <c r="Q524" s="7">
        <f t="shared" si="34"/>
        <v>42449.790798611109</v>
      </c>
      <c r="R524">
        <f t="shared" si="35"/>
        <v>111</v>
      </c>
      <c r="S524" t="s">
        <v>8324</v>
      </c>
      <c r="T524" t="s">
        <v>8325</v>
      </c>
    </row>
    <row r="525" spans="1:20" ht="42.75" x14ac:dyDescent="0.4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9">
        <f t="shared" si="33"/>
        <v>42238.13282407407</v>
      </c>
      <c r="Q525" s="7">
        <f t="shared" si="34"/>
        <v>42267.924490740734</v>
      </c>
      <c r="R525">
        <f t="shared" si="35"/>
        <v>72</v>
      </c>
      <c r="S525" t="s">
        <v>8324</v>
      </c>
      <c r="T525" t="s">
        <v>8325</v>
      </c>
    </row>
    <row r="526" spans="1:20" ht="42.75" x14ac:dyDescent="0.4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9">
        <f t="shared" si="33"/>
        <v>42492.717233796298</v>
      </c>
      <c r="Q526" s="7">
        <f t="shared" si="34"/>
        <v>42522.508900462963</v>
      </c>
      <c r="R526">
        <f t="shared" si="35"/>
        <v>29</v>
      </c>
      <c r="S526" t="s">
        <v>8324</v>
      </c>
      <c r="T526" t="s">
        <v>8325</v>
      </c>
    </row>
    <row r="527" spans="1:20" ht="57" x14ac:dyDescent="0.4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9">
        <f t="shared" si="33"/>
        <v>41850.400937500002</v>
      </c>
      <c r="Q527" s="7">
        <f t="shared" si="34"/>
        <v>41895.192604166667</v>
      </c>
      <c r="R527">
        <f t="shared" si="35"/>
        <v>1000</v>
      </c>
      <c r="S527" t="s">
        <v>8324</v>
      </c>
      <c r="T527" t="s">
        <v>8325</v>
      </c>
    </row>
    <row r="528" spans="1:20" ht="42.75" x14ac:dyDescent="0.4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9">
        <f t="shared" si="33"/>
        <v>42192.591944444444</v>
      </c>
      <c r="Q528" s="7">
        <f t="shared" si="34"/>
        <v>42223.499999999993</v>
      </c>
      <c r="R528">
        <f t="shared" si="35"/>
        <v>74</v>
      </c>
      <c r="S528" t="s">
        <v>8324</v>
      </c>
      <c r="T528" t="s">
        <v>8325</v>
      </c>
    </row>
    <row r="529" spans="1:20" ht="57" x14ac:dyDescent="0.4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9">
        <f t="shared" si="33"/>
        <v>42753.205625000002</v>
      </c>
      <c r="Q529" s="7">
        <f t="shared" si="34"/>
        <v>42783.461805555555</v>
      </c>
      <c r="R529">
        <f t="shared" si="35"/>
        <v>64</v>
      </c>
      <c r="S529" t="s">
        <v>8324</v>
      </c>
      <c r="T529" t="s">
        <v>8325</v>
      </c>
    </row>
    <row r="530" spans="1:20" ht="28.5" x14ac:dyDescent="0.4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9">
        <f t="shared" si="33"/>
        <v>42155.920219907406</v>
      </c>
      <c r="Q530" s="7">
        <f t="shared" si="34"/>
        <v>42176.680555555555</v>
      </c>
      <c r="R530">
        <f t="shared" si="35"/>
        <v>44</v>
      </c>
      <c r="S530" t="s">
        <v>8324</v>
      </c>
      <c r="T530" t="s">
        <v>8325</v>
      </c>
    </row>
    <row r="531" spans="1:20" ht="42.75" x14ac:dyDescent="0.4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9">
        <f t="shared" si="33"/>
        <v>42725.031180555554</v>
      </c>
      <c r="Q531" s="7">
        <f t="shared" si="34"/>
        <v>42745.999999999993</v>
      </c>
      <c r="R531">
        <f t="shared" si="35"/>
        <v>87</v>
      </c>
      <c r="S531" t="s">
        <v>8324</v>
      </c>
      <c r="T531" t="s">
        <v>8325</v>
      </c>
    </row>
    <row r="532" spans="1:20" ht="42.75" x14ac:dyDescent="0.4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9">
        <f t="shared" si="33"/>
        <v>42157.591064814813</v>
      </c>
      <c r="Q532" s="7">
        <f t="shared" si="34"/>
        <v>42178.874999999993</v>
      </c>
      <c r="R532">
        <f t="shared" si="35"/>
        <v>127</v>
      </c>
      <c r="S532" t="s">
        <v>8324</v>
      </c>
      <c r="T532" t="s">
        <v>8325</v>
      </c>
    </row>
    <row r="533" spans="1:20" ht="42.75" x14ac:dyDescent="0.4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9">
        <f t="shared" si="33"/>
        <v>42676.065150462964</v>
      </c>
      <c r="Q533" s="7">
        <f t="shared" si="34"/>
        <v>42721.082638888889</v>
      </c>
      <c r="R533">
        <f t="shared" si="35"/>
        <v>129</v>
      </c>
      <c r="S533" t="s">
        <v>8324</v>
      </c>
      <c r="T533" t="s">
        <v>8325</v>
      </c>
    </row>
    <row r="534" spans="1:20" ht="42.75" x14ac:dyDescent="0.4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9">
        <f t="shared" si="33"/>
        <v>42473.007037037038</v>
      </c>
      <c r="Q534" s="7">
        <f t="shared" si="34"/>
        <v>42502.798703703702</v>
      </c>
      <c r="R534">
        <f t="shared" si="35"/>
        <v>71</v>
      </c>
      <c r="S534" t="s">
        <v>8324</v>
      </c>
      <c r="T534" t="s">
        <v>8325</v>
      </c>
    </row>
    <row r="535" spans="1:20" ht="42.75" x14ac:dyDescent="0.4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9">
        <f t="shared" si="33"/>
        <v>42482.43478009259</v>
      </c>
      <c r="Q535" s="7">
        <f t="shared" si="34"/>
        <v>42506.226446759254</v>
      </c>
      <c r="R535">
        <f t="shared" si="35"/>
        <v>118</v>
      </c>
      <c r="S535" t="s">
        <v>8324</v>
      </c>
      <c r="T535" t="s">
        <v>8325</v>
      </c>
    </row>
    <row r="536" spans="1:20" ht="42.75" x14ac:dyDescent="0.4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9">
        <f t="shared" si="33"/>
        <v>42270.810995370368</v>
      </c>
      <c r="Q536" s="7">
        <f t="shared" si="34"/>
        <v>42309.749999999993</v>
      </c>
      <c r="R536">
        <f t="shared" si="35"/>
        <v>327</v>
      </c>
      <c r="S536" t="s">
        <v>8324</v>
      </c>
      <c r="T536" t="s">
        <v>8325</v>
      </c>
    </row>
    <row r="537" spans="1:20" ht="28.5" x14ac:dyDescent="0.4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9">
        <f t="shared" si="33"/>
        <v>42711.54519675926</v>
      </c>
      <c r="Q537" s="7">
        <f t="shared" si="34"/>
        <v>42741.336863425924</v>
      </c>
      <c r="R537">
        <f t="shared" si="35"/>
        <v>35</v>
      </c>
      <c r="S537" t="s">
        <v>8324</v>
      </c>
      <c r="T537" t="s">
        <v>8325</v>
      </c>
    </row>
    <row r="538" spans="1:20" ht="42.75" x14ac:dyDescent="0.4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9">
        <f t="shared" si="33"/>
        <v>42179.344988425924</v>
      </c>
      <c r="Q538" s="7">
        <f t="shared" si="34"/>
        <v>42219.541666666664</v>
      </c>
      <c r="R538">
        <f t="shared" si="35"/>
        <v>100</v>
      </c>
      <c r="S538" t="s">
        <v>8324</v>
      </c>
      <c r="T538" t="s">
        <v>8325</v>
      </c>
    </row>
    <row r="539" spans="1:20" ht="42.75" x14ac:dyDescent="0.4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9">
        <f t="shared" si="33"/>
        <v>42282.768414351856</v>
      </c>
      <c r="Q539" s="7">
        <f t="shared" si="34"/>
        <v>42312.601747685178</v>
      </c>
      <c r="R539">
        <f t="shared" si="35"/>
        <v>41</v>
      </c>
      <c r="S539" t="s">
        <v>8324</v>
      </c>
      <c r="T539" t="s">
        <v>8325</v>
      </c>
    </row>
    <row r="540" spans="1:20" ht="42.75" x14ac:dyDescent="0.4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9">
        <f t="shared" si="33"/>
        <v>42473.794710648144</v>
      </c>
      <c r="Q540" s="7">
        <f t="shared" si="34"/>
        <v>42503.586377314808</v>
      </c>
      <c r="R540">
        <f t="shared" si="35"/>
        <v>252</v>
      </c>
      <c r="S540" t="s">
        <v>8324</v>
      </c>
      <c r="T540" t="s">
        <v>8325</v>
      </c>
    </row>
    <row r="541" spans="1:20" ht="42.75" x14ac:dyDescent="0.4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9">
        <f t="shared" si="33"/>
        <v>42535.049849537041</v>
      </c>
      <c r="Q541" s="7">
        <f t="shared" si="34"/>
        <v>42555.841516203705</v>
      </c>
      <c r="R541">
        <f t="shared" si="35"/>
        <v>25</v>
      </c>
      <c r="S541" t="s">
        <v>8324</v>
      </c>
      <c r="T541" t="s">
        <v>8325</v>
      </c>
    </row>
    <row r="542" spans="1:20" ht="57" x14ac:dyDescent="0.4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9">
        <f t="shared" si="33"/>
        <v>42009.817199074074</v>
      </c>
      <c r="Q542" s="7">
        <f t="shared" si="34"/>
        <v>42039.608865740738</v>
      </c>
      <c r="R542">
        <f t="shared" si="35"/>
        <v>1</v>
      </c>
      <c r="S542" t="s">
        <v>8326</v>
      </c>
      <c r="T542" t="s">
        <v>8327</v>
      </c>
    </row>
    <row r="543" spans="1:20" ht="42.75" x14ac:dyDescent="0.4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9">
        <f t="shared" si="33"/>
        <v>42276.046689814815</v>
      </c>
      <c r="Q543" s="7">
        <f t="shared" si="34"/>
        <v>42305.838356481479</v>
      </c>
      <c r="R543">
        <f t="shared" si="35"/>
        <v>25</v>
      </c>
      <c r="S543" t="s">
        <v>8326</v>
      </c>
      <c r="T543" t="s">
        <v>8327</v>
      </c>
    </row>
    <row r="544" spans="1:20" ht="42.75" x14ac:dyDescent="0.4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9">
        <f t="shared" si="33"/>
        <v>42433.737453703703</v>
      </c>
      <c r="Q544" s="7">
        <f t="shared" si="34"/>
        <v>42493.487453703703</v>
      </c>
      <c r="R544">
        <f t="shared" si="35"/>
        <v>1</v>
      </c>
      <c r="S544" t="s">
        <v>8326</v>
      </c>
      <c r="T544" t="s">
        <v>8327</v>
      </c>
    </row>
    <row r="545" spans="1:20" ht="42.75" x14ac:dyDescent="0.4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9">
        <f t="shared" si="33"/>
        <v>41914.092152777775</v>
      </c>
      <c r="Q545" s="7">
        <f t="shared" si="34"/>
        <v>41943.88381944444</v>
      </c>
      <c r="R545">
        <f t="shared" si="35"/>
        <v>35</v>
      </c>
      <c r="S545" t="s">
        <v>8326</v>
      </c>
      <c r="T545" t="s">
        <v>8327</v>
      </c>
    </row>
    <row r="546" spans="1:20" ht="42.75" x14ac:dyDescent="0.4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9">
        <f t="shared" si="33"/>
        <v>42525.656944444447</v>
      </c>
      <c r="Q546" s="7">
        <f t="shared" si="34"/>
        <v>42555.448611111111</v>
      </c>
      <c r="R546">
        <f t="shared" si="35"/>
        <v>3</v>
      </c>
      <c r="S546" t="s">
        <v>8326</v>
      </c>
      <c r="T546" t="s">
        <v>8327</v>
      </c>
    </row>
    <row r="547" spans="1:20" ht="42.75" x14ac:dyDescent="0.4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9">
        <f t="shared" si="33"/>
        <v>42283.592465277776</v>
      </c>
      <c r="Q547" s="7">
        <f t="shared" si="34"/>
        <v>42323.425798611112</v>
      </c>
      <c r="R547">
        <f t="shared" si="35"/>
        <v>403</v>
      </c>
      <c r="S547" t="s">
        <v>8326</v>
      </c>
      <c r="T547" t="s">
        <v>8327</v>
      </c>
    </row>
    <row r="548" spans="1:20" ht="42.75" x14ac:dyDescent="0.4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9">
        <f t="shared" si="33"/>
        <v>42249.667997685188</v>
      </c>
      <c r="Q548" s="7">
        <f t="shared" si="34"/>
        <v>42294.459664351853</v>
      </c>
      <c r="R548">
        <f t="shared" si="35"/>
        <v>26</v>
      </c>
      <c r="S548" t="s">
        <v>8326</v>
      </c>
      <c r="T548" t="s">
        <v>8327</v>
      </c>
    </row>
    <row r="549" spans="1:20" ht="42.75" x14ac:dyDescent="0.4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9">
        <f t="shared" si="33"/>
        <v>42380.696342592593</v>
      </c>
      <c r="Q549" s="7">
        <f t="shared" si="34"/>
        <v>42410.488009259258</v>
      </c>
      <c r="R549" t="e">
        <f t="shared" si="35"/>
        <v>#DIV/0!</v>
      </c>
      <c r="S549" t="s">
        <v>8326</v>
      </c>
      <c r="T549" t="s">
        <v>8327</v>
      </c>
    </row>
    <row r="550" spans="1:20" ht="42.75" x14ac:dyDescent="0.4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9">
        <f t="shared" si="33"/>
        <v>42276.903333333335</v>
      </c>
      <c r="Q550" s="7">
        <f t="shared" si="34"/>
        <v>42306.695</v>
      </c>
      <c r="R550">
        <f t="shared" si="35"/>
        <v>9</v>
      </c>
      <c r="S550" t="s">
        <v>8326</v>
      </c>
      <c r="T550" t="s">
        <v>8327</v>
      </c>
    </row>
    <row r="551" spans="1:20" ht="57" x14ac:dyDescent="0.4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9">
        <f t="shared" si="33"/>
        <v>42163.636828703704</v>
      </c>
      <c r="Q551" s="7">
        <f t="shared" si="34"/>
        <v>42193.428495370368</v>
      </c>
      <c r="R551">
        <f t="shared" si="35"/>
        <v>9</v>
      </c>
      <c r="S551" t="s">
        <v>8326</v>
      </c>
      <c r="T551" t="s">
        <v>8327</v>
      </c>
    </row>
    <row r="552" spans="1:20" ht="42.75" x14ac:dyDescent="0.4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9">
        <f t="shared" si="33"/>
        <v>42753.678761574076</v>
      </c>
      <c r="Q552" s="7">
        <f t="shared" si="34"/>
        <v>42765.999999999993</v>
      </c>
      <c r="R552">
        <f t="shared" si="35"/>
        <v>9</v>
      </c>
      <c r="S552" t="s">
        <v>8326</v>
      </c>
      <c r="T552" t="s">
        <v>8327</v>
      </c>
    </row>
    <row r="553" spans="1:20" ht="42.75" x14ac:dyDescent="0.4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9">
        <f t="shared" si="33"/>
        <v>42173.275740740741</v>
      </c>
      <c r="Q553" s="7">
        <f t="shared" si="34"/>
        <v>42217.536805555552</v>
      </c>
      <c r="R553">
        <f t="shared" si="35"/>
        <v>135</v>
      </c>
      <c r="S553" t="s">
        <v>8326</v>
      </c>
      <c r="T553" t="s">
        <v>8327</v>
      </c>
    </row>
    <row r="554" spans="1:20" ht="42.75" x14ac:dyDescent="0.4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9">
        <f t="shared" si="33"/>
        <v>42318.616851851853</v>
      </c>
      <c r="Q554" s="7">
        <f t="shared" si="34"/>
        <v>42378.408518518518</v>
      </c>
      <c r="R554" t="e">
        <f t="shared" si="35"/>
        <v>#DIV/0!</v>
      </c>
      <c r="S554" t="s">
        <v>8326</v>
      </c>
      <c r="T554" t="s">
        <v>8327</v>
      </c>
    </row>
    <row r="555" spans="1:20" ht="42.75" x14ac:dyDescent="0.4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9">
        <f t="shared" si="33"/>
        <v>41927.71980324074</v>
      </c>
      <c r="Q555" s="7">
        <f t="shared" si="34"/>
        <v>41957.553136574068</v>
      </c>
      <c r="R555">
        <f t="shared" si="35"/>
        <v>21</v>
      </c>
      <c r="S555" t="s">
        <v>8326</v>
      </c>
      <c r="T555" t="s">
        <v>8327</v>
      </c>
    </row>
    <row r="556" spans="1:20" ht="42.75" x14ac:dyDescent="0.4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9">
        <f t="shared" si="33"/>
        <v>41901.684861111113</v>
      </c>
      <c r="Q556" s="7">
        <f t="shared" si="34"/>
        <v>41931.476527777777</v>
      </c>
      <c r="R556">
        <f t="shared" si="35"/>
        <v>64</v>
      </c>
      <c r="S556" t="s">
        <v>8326</v>
      </c>
      <c r="T556" t="s">
        <v>8327</v>
      </c>
    </row>
    <row r="557" spans="1:20" ht="42.75" x14ac:dyDescent="0.4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9">
        <f t="shared" si="33"/>
        <v>42503.353506944448</v>
      </c>
      <c r="Q557" s="7">
        <f t="shared" si="34"/>
        <v>42533.145173611112</v>
      </c>
      <c r="R557" t="e">
        <f t="shared" si="35"/>
        <v>#DIV/0!</v>
      </c>
      <c r="S557" t="s">
        <v>8326</v>
      </c>
      <c r="T557" t="s">
        <v>8327</v>
      </c>
    </row>
    <row r="558" spans="1:20" ht="28.5" x14ac:dyDescent="0.4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9">
        <f t="shared" si="33"/>
        <v>42345.860150462962</v>
      </c>
      <c r="Q558" s="7">
        <f t="shared" si="34"/>
        <v>42375.651817129627</v>
      </c>
      <c r="R558">
        <f t="shared" si="35"/>
        <v>200</v>
      </c>
      <c r="S558" t="s">
        <v>8326</v>
      </c>
      <c r="T558" t="s">
        <v>8327</v>
      </c>
    </row>
    <row r="559" spans="1:20" ht="42.75" x14ac:dyDescent="0.4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9">
        <f t="shared" si="33"/>
        <v>42676.942164351851</v>
      </c>
      <c r="Q559" s="7">
        <f t="shared" si="34"/>
        <v>42706.775497685179</v>
      </c>
      <c r="R559">
        <f t="shared" si="35"/>
        <v>68</v>
      </c>
      <c r="S559" t="s">
        <v>8326</v>
      </c>
      <c r="T559" t="s">
        <v>8327</v>
      </c>
    </row>
    <row r="560" spans="1:20" ht="42.75" x14ac:dyDescent="0.4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9">
        <f t="shared" si="33"/>
        <v>42057.883159722223</v>
      </c>
      <c r="Q560" s="7">
        <f t="shared" si="34"/>
        <v>42087.633159722223</v>
      </c>
      <c r="R560" t="e">
        <f t="shared" si="35"/>
        <v>#DIV/0!</v>
      </c>
      <c r="S560" t="s">
        <v>8326</v>
      </c>
      <c r="T560" t="s">
        <v>8327</v>
      </c>
    </row>
    <row r="561" spans="1:20" ht="42.75" x14ac:dyDescent="0.4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9">
        <f t="shared" si="33"/>
        <v>42321.283101851848</v>
      </c>
      <c r="Q561" s="7">
        <f t="shared" si="34"/>
        <v>42351.074768518512</v>
      </c>
      <c r="R561">
        <f t="shared" si="35"/>
        <v>50</v>
      </c>
      <c r="S561" t="s">
        <v>8326</v>
      </c>
      <c r="T561" t="s">
        <v>8327</v>
      </c>
    </row>
    <row r="562" spans="1:20" ht="42.75" x14ac:dyDescent="0.4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9">
        <f t="shared" si="33"/>
        <v>41960.771354166667</v>
      </c>
      <c r="Q562" s="7">
        <f t="shared" si="34"/>
        <v>41990.563020833331</v>
      </c>
      <c r="R562">
        <f t="shared" si="35"/>
        <v>4</v>
      </c>
      <c r="S562" t="s">
        <v>8326</v>
      </c>
      <c r="T562" t="s">
        <v>8327</v>
      </c>
    </row>
    <row r="563" spans="1:20" ht="42.75" x14ac:dyDescent="0.4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9">
        <f t="shared" si="33"/>
        <v>42268.658715277779</v>
      </c>
      <c r="Q563" s="7">
        <f t="shared" si="34"/>
        <v>42303.450381944444</v>
      </c>
      <c r="R563">
        <f t="shared" si="35"/>
        <v>28</v>
      </c>
      <c r="S563" t="s">
        <v>8326</v>
      </c>
      <c r="T563" t="s">
        <v>8327</v>
      </c>
    </row>
    <row r="564" spans="1:20" ht="42.75" x14ac:dyDescent="0.4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9">
        <f t="shared" si="33"/>
        <v>42692.389062499999</v>
      </c>
      <c r="Q564" s="7">
        <f t="shared" si="34"/>
        <v>42722.180729166663</v>
      </c>
      <c r="R564" t="e">
        <f t="shared" si="35"/>
        <v>#DIV/0!</v>
      </c>
      <c r="S564" t="s">
        <v>8326</v>
      </c>
      <c r="T564" t="s">
        <v>8327</v>
      </c>
    </row>
    <row r="565" spans="1:20" ht="42.75" x14ac:dyDescent="0.4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9">
        <f t="shared" si="33"/>
        <v>42022.069988425923</v>
      </c>
      <c r="Q565" s="7">
        <f t="shared" si="34"/>
        <v>42051.861655092587</v>
      </c>
      <c r="R565">
        <f t="shared" si="35"/>
        <v>34</v>
      </c>
      <c r="S565" t="s">
        <v>8326</v>
      </c>
      <c r="T565" t="s">
        <v>8327</v>
      </c>
    </row>
    <row r="566" spans="1:20" ht="57" x14ac:dyDescent="0.4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9">
        <f t="shared" si="33"/>
        <v>42411.942997685182</v>
      </c>
      <c r="Q566" s="7">
        <f t="shared" si="34"/>
        <v>42441.734664351847</v>
      </c>
      <c r="R566">
        <f t="shared" si="35"/>
        <v>1</v>
      </c>
      <c r="S566" t="s">
        <v>8326</v>
      </c>
      <c r="T566" t="s">
        <v>8327</v>
      </c>
    </row>
    <row r="567" spans="1:20" ht="42.75" x14ac:dyDescent="0.4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9">
        <f t="shared" si="33"/>
        <v>42165.78528935185</v>
      </c>
      <c r="Q567" s="7">
        <f t="shared" si="34"/>
        <v>42195.576956018514</v>
      </c>
      <c r="R567" t="e">
        <f t="shared" si="35"/>
        <v>#DIV/0!</v>
      </c>
      <c r="S567" t="s">
        <v>8326</v>
      </c>
      <c r="T567" t="s">
        <v>8327</v>
      </c>
    </row>
    <row r="568" spans="1:20" ht="42.75" x14ac:dyDescent="0.4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9">
        <f t="shared" si="33"/>
        <v>42535.68440972222</v>
      </c>
      <c r="Q568" s="7">
        <f t="shared" si="34"/>
        <v>42565.476076388884</v>
      </c>
      <c r="R568">
        <f t="shared" si="35"/>
        <v>1</v>
      </c>
      <c r="S568" t="s">
        <v>8326</v>
      </c>
      <c r="T568" t="s">
        <v>8327</v>
      </c>
    </row>
    <row r="569" spans="1:20" ht="42.75" x14ac:dyDescent="0.4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9">
        <f t="shared" si="33"/>
        <v>41975.842523148152</v>
      </c>
      <c r="Q569" s="7">
        <f t="shared" si="34"/>
        <v>42005.634189814817</v>
      </c>
      <c r="R569" t="e">
        <f t="shared" si="35"/>
        <v>#DIV/0!</v>
      </c>
      <c r="S569" t="s">
        <v>8326</v>
      </c>
      <c r="T569" t="s">
        <v>8327</v>
      </c>
    </row>
    <row r="570" spans="1:20" ht="57" x14ac:dyDescent="0.4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9">
        <f t="shared" si="33"/>
        <v>42348.9215625</v>
      </c>
      <c r="Q570" s="7">
        <f t="shared" si="34"/>
        <v>42385.249999999993</v>
      </c>
      <c r="R570">
        <f t="shared" si="35"/>
        <v>49</v>
      </c>
      <c r="S570" t="s">
        <v>8326</v>
      </c>
      <c r="T570" t="s">
        <v>8327</v>
      </c>
    </row>
    <row r="571" spans="1:20" ht="42.75" x14ac:dyDescent="0.4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9">
        <f t="shared" si="33"/>
        <v>42340.847361111111</v>
      </c>
      <c r="Q571" s="7">
        <f t="shared" si="34"/>
        <v>42370.639027777775</v>
      </c>
      <c r="R571">
        <f t="shared" si="35"/>
        <v>20</v>
      </c>
      <c r="S571" t="s">
        <v>8326</v>
      </c>
      <c r="T571" t="s">
        <v>8327</v>
      </c>
    </row>
    <row r="572" spans="1:20" ht="28.5" x14ac:dyDescent="0.4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9">
        <f t="shared" si="33"/>
        <v>42388.798252314809</v>
      </c>
      <c r="Q572" s="7">
        <f t="shared" si="34"/>
        <v>42418.589918981474</v>
      </c>
      <c r="R572">
        <f t="shared" si="35"/>
        <v>142</v>
      </c>
      <c r="S572" t="s">
        <v>8326</v>
      </c>
      <c r="T572" t="s">
        <v>8327</v>
      </c>
    </row>
    <row r="573" spans="1:20" ht="42.75" x14ac:dyDescent="0.4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9">
        <f t="shared" si="33"/>
        <v>42192.816238425927</v>
      </c>
      <c r="Q573" s="7">
        <f t="shared" si="34"/>
        <v>42211.957638888889</v>
      </c>
      <c r="R573">
        <f t="shared" si="35"/>
        <v>53</v>
      </c>
      <c r="S573" t="s">
        <v>8326</v>
      </c>
      <c r="T573" t="s">
        <v>8327</v>
      </c>
    </row>
    <row r="574" spans="1:20" ht="42.75" x14ac:dyDescent="0.4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9">
        <f t="shared" si="33"/>
        <v>42282.716296296298</v>
      </c>
      <c r="Q574" s="7">
        <f t="shared" si="34"/>
        <v>42312.549629629626</v>
      </c>
      <c r="R574" t="e">
        <f t="shared" si="35"/>
        <v>#DIV/0!</v>
      </c>
      <c r="S574" t="s">
        <v>8326</v>
      </c>
      <c r="T574" t="s">
        <v>8327</v>
      </c>
    </row>
    <row r="575" spans="1:20" ht="42.75" x14ac:dyDescent="0.4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9">
        <f t="shared" si="33"/>
        <v>41963.050127314811</v>
      </c>
      <c r="Q575" s="7">
        <f t="shared" si="34"/>
        <v>42021.841666666667</v>
      </c>
      <c r="R575">
        <f t="shared" si="35"/>
        <v>38</v>
      </c>
      <c r="S575" t="s">
        <v>8326</v>
      </c>
      <c r="T575" t="s">
        <v>8327</v>
      </c>
    </row>
    <row r="576" spans="1:20" ht="42.75" x14ac:dyDescent="0.4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9">
        <f t="shared" si="33"/>
        <v>42632.443368055552</v>
      </c>
      <c r="Q576" s="7">
        <f t="shared" si="34"/>
        <v>42662.235034722216</v>
      </c>
      <c r="R576">
        <f t="shared" si="35"/>
        <v>20</v>
      </c>
      <c r="S576" t="s">
        <v>8326</v>
      </c>
      <c r="T576" t="s">
        <v>8327</v>
      </c>
    </row>
    <row r="577" spans="1:20" ht="57" x14ac:dyDescent="0.4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9">
        <f t="shared" si="33"/>
        <v>42138.692627314813</v>
      </c>
      <c r="Q577" s="7">
        <f t="shared" si="34"/>
        <v>42168.484293981477</v>
      </c>
      <c r="R577">
        <f t="shared" si="35"/>
        <v>65</v>
      </c>
      <c r="S577" t="s">
        <v>8326</v>
      </c>
      <c r="T577" t="s">
        <v>8327</v>
      </c>
    </row>
    <row r="578" spans="1:20" ht="42.75" x14ac:dyDescent="0.4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36">ROUND(E:E/D:D*100,0)</f>
        <v>0</v>
      </c>
      <c r="P578" s="9">
        <f t="shared" si="33"/>
        <v>42031.471666666665</v>
      </c>
      <c r="Q578" s="7">
        <f t="shared" si="34"/>
        <v>42091.221666666665</v>
      </c>
      <c r="R578">
        <f t="shared" si="35"/>
        <v>1</v>
      </c>
      <c r="S578" t="s">
        <v>8326</v>
      </c>
      <c r="T578" t="s">
        <v>8327</v>
      </c>
    </row>
    <row r="579" spans="1:20" ht="42.75" x14ac:dyDescent="0.4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6"/>
        <v>0</v>
      </c>
      <c r="P579" s="9">
        <f t="shared" ref="P579:P642" si="37">(J579/86400)+25569</f>
        <v>42450.589143518519</v>
      </c>
      <c r="Q579" s="7">
        <f t="shared" ref="Q579:Q642" si="38">(I579/86400)+25569+(-5/24)</f>
        <v>42510.380810185183</v>
      </c>
      <c r="R579">
        <f t="shared" ref="R579:R642" si="39">ROUND(E579/L579,0)</f>
        <v>10</v>
      </c>
      <c r="S579" t="s">
        <v>8326</v>
      </c>
      <c r="T579" t="s">
        <v>8327</v>
      </c>
    </row>
    <row r="580" spans="1:20" ht="28.5" x14ac:dyDescent="0.4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9">
        <f t="shared" si="37"/>
        <v>42230.578622685185</v>
      </c>
      <c r="Q580" s="7">
        <f t="shared" si="38"/>
        <v>42254.370289351849</v>
      </c>
      <c r="R580">
        <f t="shared" si="39"/>
        <v>2</v>
      </c>
      <c r="S580" t="s">
        <v>8326</v>
      </c>
      <c r="T580" t="s">
        <v>8327</v>
      </c>
    </row>
    <row r="581" spans="1:20" ht="28.5" x14ac:dyDescent="0.4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9">
        <f t="shared" si="37"/>
        <v>41968.852118055554</v>
      </c>
      <c r="Q581" s="7">
        <f t="shared" si="38"/>
        <v>41998.643784722219</v>
      </c>
      <c r="R581">
        <f t="shared" si="39"/>
        <v>35</v>
      </c>
      <c r="S581" t="s">
        <v>8326</v>
      </c>
      <c r="T581" t="s">
        <v>8327</v>
      </c>
    </row>
    <row r="582" spans="1:20" ht="42.75" x14ac:dyDescent="0.4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9">
        <f t="shared" si="37"/>
        <v>42605.908182870371</v>
      </c>
      <c r="Q582" s="7">
        <f t="shared" si="38"/>
        <v>42635.699849537035</v>
      </c>
      <c r="R582">
        <f t="shared" si="39"/>
        <v>1</v>
      </c>
      <c r="S582" t="s">
        <v>8326</v>
      </c>
      <c r="T582" t="s">
        <v>8327</v>
      </c>
    </row>
    <row r="583" spans="1:20" ht="42.75" x14ac:dyDescent="0.4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9">
        <f t="shared" si="37"/>
        <v>42188.012777777782</v>
      </c>
      <c r="Q583" s="7">
        <f t="shared" si="38"/>
        <v>42217.804444444446</v>
      </c>
      <c r="R583" t="e">
        <f t="shared" si="39"/>
        <v>#DIV/0!</v>
      </c>
      <c r="S583" t="s">
        <v>8326</v>
      </c>
      <c r="T583" t="s">
        <v>8327</v>
      </c>
    </row>
    <row r="584" spans="1:20" ht="42.75" x14ac:dyDescent="0.4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9">
        <f t="shared" si="37"/>
        <v>42055.739803240736</v>
      </c>
      <c r="Q584" s="7">
        <f t="shared" si="38"/>
        <v>42078.541666666664</v>
      </c>
      <c r="R584" t="e">
        <f t="shared" si="39"/>
        <v>#DIV/0!</v>
      </c>
      <c r="S584" t="s">
        <v>8326</v>
      </c>
      <c r="T584" t="s">
        <v>8327</v>
      </c>
    </row>
    <row r="585" spans="1:20" ht="42.75" x14ac:dyDescent="0.4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9">
        <f t="shared" si="37"/>
        <v>42052.93850694444</v>
      </c>
      <c r="Q585" s="7">
        <f t="shared" si="38"/>
        <v>42082.688506944447</v>
      </c>
      <c r="R585">
        <f t="shared" si="39"/>
        <v>1</v>
      </c>
      <c r="S585" t="s">
        <v>8326</v>
      </c>
      <c r="T585" t="s">
        <v>8327</v>
      </c>
    </row>
    <row r="586" spans="1:20" ht="28.5" x14ac:dyDescent="0.4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9">
        <f t="shared" si="37"/>
        <v>42049.716620370367</v>
      </c>
      <c r="Q586" s="7">
        <f t="shared" si="38"/>
        <v>42079.466620370367</v>
      </c>
      <c r="R586">
        <f t="shared" si="39"/>
        <v>5</v>
      </c>
      <c r="S586" t="s">
        <v>8326</v>
      </c>
      <c r="T586" t="s">
        <v>8327</v>
      </c>
    </row>
    <row r="587" spans="1:20" ht="42.75" x14ac:dyDescent="0.4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9">
        <f t="shared" si="37"/>
        <v>42283.3909375</v>
      </c>
      <c r="Q587" s="7">
        <f t="shared" si="38"/>
        <v>42338.791666666664</v>
      </c>
      <c r="R587" t="e">
        <f t="shared" si="39"/>
        <v>#DIV/0!</v>
      </c>
      <c r="S587" t="s">
        <v>8326</v>
      </c>
      <c r="T587" t="s">
        <v>8327</v>
      </c>
    </row>
    <row r="588" spans="1:20" ht="42.75" x14ac:dyDescent="0.4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9">
        <f t="shared" si="37"/>
        <v>42020.854247685187</v>
      </c>
      <c r="Q588" s="7">
        <f t="shared" si="38"/>
        <v>42050.645914351851</v>
      </c>
      <c r="R588">
        <f t="shared" si="39"/>
        <v>14</v>
      </c>
      <c r="S588" t="s">
        <v>8326</v>
      </c>
      <c r="T588" t="s">
        <v>8327</v>
      </c>
    </row>
    <row r="589" spans="1:20" ht="71.25" x14ac:dyDescent="0.4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9">
        <f t="shared" si="37"/>
        <v>42080.757326388892</v>
      </c>
      <c r="Q589" s="7">
        <f t="shared" si="38"/>
        <v>42110.548993055556</v>
      </c>
      <c r="R589">
        <f t="shared" si="39"/>
        <v>389</v>
      </c>
      <c r="S589" t="s">
        <v>8326</v>
      </c>
      <c r="T589" t="s">
        <v>8327</v>
      </c>
    </row>
    <row r="590" spans="1:20" ht="42.75" x14ac:dyDescent="0.4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9">
        <f t="shared" si="37"/>
        <v>42631.769513888888</v>
      </c>
      <c r="Q590" s="7">
        <f t="shared" si="38"/>
        <v>42691.602847222217</v>
      </c>
      <c r="R590">
        <f t="shared" si="39"/>
        <v>151</v>
      </c>
      <c r="S590" t="s">
        <v>8326</v>
      </c>
      <c r="T590" t="s">
        <v>8327</v>
      </c>
    </row>
    <row r="591" spans="1:20" x14ac:dyDescent="0.4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9">
        <f t="shared" si="37"/>
        <v>42178.614571759259</v>
      </c>
      <c r="Q591" s="7">
        <f t="shared" si="38"/>
        <v>42193.406238425923</v>
      </c>
      <c r="R591">
        <f t="shared" si="39"/>
        <v>1</v>
      </c>
      <c r="S591" t="s">
        <v>8326</v>
      </c>
      <c r="T591" t="s">
        <v>8327</v>
      </c>
    </row>
    <row r="592" spans="1:20" ht="42.75" x14ac:dyDescent="0.4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9">
        <f t="shared" si="37"/>
        <v>42377.554756944446</v>
      </c>
      <c r="Q592" s="7">
        <f t="shared" si="38"/>
        <v>42408.334027777775</v>
      </c>
      <c r="R592">
        <f t="shared" si="39"/>
        <v>25</v>
      </c>
      <c r="S592" t="s">
        <v>8326</v>
      </c>
      <c r="T592" t="s">
        <v>8327</v>
      </c>
    </row>
    <row r="593" spans="1:20" ht="42.75" x14ac:dyDescent="0.4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9">
        <f t="shared" si="37"/>
        <v>42177.543171296296</v>
      </c>
      <c r="Q593" s="7">
        <f t="shared" si="38"/>
        <v>42207.334837962961</v>
      </c>
      <c r="R593">
        <f t="shared" si="39"/>
        <v>31</v>
      </c>
      <c r="S593" t="s">
        <v>8326</v>
      </c>
      <c r="T593" t="s">
        <v>8327</v>
      </c>
    </row>
    <row r="594" spans="1:20" ht="42.75" x14ac:dyDescent="0.4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9">
        <f t="shared" si="37"/>
        <v>41946.232175925928</v>
      </c>
      <c r="Q594" s="7">
        <f t="shared" si="38"/>
        <v>41976.023842592585</v>
      </c>
      <c r="R594">
        <f t="shared" si="39"/>
        <v>250</v>
      </c>
      <c r="S594" t="s">
        <v>8326</v>
      </c>
      <c r="T594" t="s">
        <v>8327</v>
      </c>
    </row>
    <row r="595" spans="1:20" ht="57" x14ac:dyDescent="0.4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9">
        <f t="shared" si="37"/>
        <v>42070.677604166667</v>
      </c>
      <c r="Q595" s="7">
        <f t="shared" si="38"/>
        <v>42100.427604166667</v>
      </c>
      <c r="R595">
        <f t="shared" si="39"/>
        <v>16</v>
      </c>
      <c r="S595" t="s">
        <v>8326</v>
      </c>
      <c r="T595" t="s">
        <v>8327</v>
      </c>
    </row>
    <row r="596" spans="1:20" ht="28.5" x14ac:dyDescent="0.4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9">
        <f t="shared" si="37"/>
        <v>42446.780162037037</v>
      </c>
      <c r="Q596" s="7">
        <f t="shared" si="38"/>
        <v>42476.571828703702</v>
      </c>
      <c r="R596">
        <f t="shared" si="39"/>
        <v>13</v>
      </c>
      <c r="S596" t="s">
        <v>8326</v>
      </c>
      <c r="T596" t="s">
        <v>8327</v>
      </c>
    </row>
    <row r="597" spans="1:20" ht="42.75" x14ac:dyDescent="0.4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9">
        <f t="shared" si="37"/>
        <v>42083.069884259261</v>
      </c>
      <c r="Q597" s="7">
        <f t="shared" si="38"/>
        <v>42127.861550925925</v>
      </c>
      <c r="R597">
        <f t="shared" si="39"/>
        <v>53</v>
      </c>
      <c r="S597" t="s">
        <v>8326</v>
      </c>
      <c r="T597" t="s">
        <v>8327</v>
      </c>
    </row>
    <row r="598" spans="1:20" ht="28.5" x14ac:dyDescent="0.4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9">
        <f t="shared" si="37"/>
        <v>42646.896898148145</v>
      </c>
      <c r="Q598" s="7">
        <f t="shared" si="38"/>
        <v>42676.688564814809</v>
      </c>
      <c r="R598">
        <f t="shared" si="39"/>
        <v>3</v>
      </c>
      <c r="S598" t="s">
        <v>8326</v>
      </c>
      <c r="T598" t="s">
        <v>8327</v>
      </c>
    </row>
    <row r="599" spans="1:20" ht="42.75" x14ac:dyDescent="0.4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9">
        <f t="shared" si="37"/>
        <v>42545.705266203702</v>
      </c>
      <c r="Q599" s="7">
        <f t="shared" si="38"/>
        <v>42582.458333333336</v>
      </c>
      <c r="R599">
        <f t="shared" si="39"/>
        <v>10</v>
      </c>
      <c r="S599" t="s">
        <v>8326</v>
      </c>
      <c r="T599" t="s">
        <v>8327</v>
      </c>
    </row>
    <row r="600" spans="1:20" ht="28.5" x14ac:dyDescent="0.4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9">
        <f t="shared" si="37"/>
        <v>41948.00209490741</v>
      </c>
      <c r="Q600" s="7">
        <f t="shared" si="38"/>
        <v>41977.793761574074</v>
      </c>
      <c r="R600">
        <f t="shared" si="39"/>
        <v>121</v>
      </c>
      <c r="S600" t="s">
        <v>8326</v>
      </c>
      <c r="T600" t="s">
        <v>8327</v>
      </c>
    </row>
    <row r="601" spans="1:20" ht="42.75" x14ac:dyDescent="0.4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9">
        <f t="shared" si="37"/>
        <v>42047.812523148154</v>
      </c>
      <c r="Q601" s="7">
        <f t="shared" si="38"/>
        <v>42071.427777777775</v>
      </c>
      <c r="R601">
        <f t="shared" si="39"/>
        <v>16</v>
      </c>
      <c r="S601" t="s">
        <v>8326</v>
      </c>
      <c r="T601" t="s">
        <v>8327</v>
      </c>
    </row>
    <row r="602" spans="1:20" ht="28.5" x14ac:dyDescent="0.4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9">
        <f t="shared" si="37"/>
        <v>42073.798171296294</v>
      </c>
      <c r="Q602" s="7">
        <f t="shared" si="38"/>
        <v>42133.589837962958</v>
      </c>
      <c r="R602">
        <f t="shared" si="39"/>
        <v>100</v>
      </c>
      <c r="S602" t="s">
        <v>8326</v>
      </c>
      <c r="T602" t="s">
        <v>8327</v>
      </c>
    </row>
    <row r="603" spans="1:20" ht="42.75" x14ac:dyDescent="0.4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9">
        <f t="shared" si="37"/>
        <v>41969.858090277776</v>
      </c>
      <c r="Q603" s="7">
        <f t="shared" si="38"/>
        <v>41999.64975694444</v>
      </c>
      <c r="R603">
        <f t="shared" si="39"/>
        <v>23</v>
      </c>
      <c r="S603" t="s">
        <v>8326</v>
      </c>
      <c r="T603" t="s">
        <v>8327</v>
      </c>
    </row>
    <row r="604" spans="1:20" ht="42.75" x14ac:dyDescent="0.4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9">
        <f t="shared" si="37"/>
        <v>42143.79415509259</v>
      </c>
      <c r="Q604" s="7">
        <f t="shared" si="38"/>
        <v>42173.585821759254</v>
      </c>
      <c r="R604" t="e">
        <f t="shared" si="39"/>
        <v>#DIV/0!</v>
      </c>
      <c r="S604" t="s">
        <v>8326</v>
      </c>
      <c r="T604" t="s">
        <v>8327</v>
      </c>
    </row>
    <row r="605" spans="1:20" ht="42.75" x14ac:dyDescent="0.4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9">
        <f t="shared" si="37"/>
        <v>41835.639155092591</v>
      </c>
      <c r="Q605" s="7">
        <f t="shared" si="38"/>
        <v>41865.430821759255</v>
      </c>
      <c r="R605">
        <f t="shared" si="39"/>
        <v>45</v>
      </c>
      <c r="S605" t="s">
        <v>8326</v>
      </c>
      <c r="T605" t="s">
        <v>8327</v>
      </c>
    </row>
    <row r="606" spans="1:20" ht="42.75" x14ac:dyDescent="0.4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9">
        <f t="shared" si="37"/>
        <v>41849.035370370373</v>
      </c>
      <c r="Q606" s="7">
        <f t="shared" si="38"/>
        <v>41878.827037037037</v>
      </c>
      <c r="R606" t="e">
        <f t="shared" si="39"/>
        <v>#DIV/0!</v>
      </c>
      <c r="S606" t="s">
        <v>8326</v>
      </c>
      <c r="T606" t="s">
        <v>8327</v>
      </c>
    </row>
    <row r="607" spans="1:20" ht="28.5" x14ac:dyDescent="0.4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9">
        <f t="shared" si="37"/>
        <v>42194.357731481483</v>
      </c>
      <c r="Q607" s="7">
        <f t="shared" si="38"/>
        <v>42239.149398148147</v>
      </c>
      <c r="R607">
        <f t="shared" si="39"/>
        <v>16</v>
      </c>
      <c r="S607" t="s">
        <v>8326</v>
      </c>
      <c r="T607" t="s">
        <v>8327</v>
      </c>
    </row>
    <row r="608" spans="1:20" ht="42.75" x14ac:dyDescent="0.4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9">
        <f t="shared" si="37"/>
        <v>42102.650567129633</v>
      </c>
      <c r="Q608" s="7">
        <f t="shared" si="38"/>
        <v>42148.416666666664</v>
      </c>
      <c r="R608">
        <f t="shared" si="39"/>
        <v>10</v>
      </c>
      <c r="S608" t="s">
        <v>8326</v>
      </c>
      <c r="T608" t="s">
        <v>8327</v>
      </c>
    </row>
    <row r="609" spans="1:20" ht="42.75" x14ac:dyDescent="0.4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9">
        <f t="shared" si="37"/>
        <v>42300.825648148151</v>
      </c>
      <c r="Q609" s="7">
        <f t="shared" si="38"/>
        <v>42330.65898148148</v>
      </c>
      <c r="R609" t="e">
        <f t="shared" si="39"/>
        <v>#DIV/0!</v>
      </c>
      <c r="S609" t="s">
        <v>8326</v>
      </c>
      <c r="T609" t="s">
        <v>8327</v>
      </c>
    </row>
    <row r="610" spans="1:20" ht="42.75" x14ac:dyDescent="0.4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9">
        <f t="shared" si="37"/>
        <v>42140.921064814815</v>
      </c>
      <c r="Q610" s="7">
        <f t="shared" si="38"/>
        <v>42170.712731481479</v>
      </c>
      <c r="R610">
        <f t="shared" si="39"/>
        <v>292</v>
      </c>
      <c r="S610" t="s">
        <v>8326</v>
      </c>
      <c r="T610" t="s">
        <v>8327</v>
      </c>
    </row>
    <row r="611" spans="1:20" ht="42.75" x14ac:dyDescent="0.4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9">
        <f t="shared" si="37"/>
        <v>42307.034074074079</v>
      </c>
      <c r="Q611" s="7">
        <f t="shared" si="38"/>
        <v>42336.867407407401</v>
      </c>
      <c r="R611">
        <f t="shared" si="39"/>
        <v>5</v>
      </c>
      <c r="S611" t="s">
        <v>8326</v>
      </c>
      <c r="T611" t="s">
        <v>8327</v>
      </c>
    </row>
    <row r="612" spans="1:20" ht="42.75" x14ac:dyDescent="0.4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9">
        <f t="shared" si="37"/>
        <v>42086.83085648148</v>
      </c>
      <c r="Q612" s="7">
        <f t="shared" si="38"/>
        <v>42116.622523148144</v>
      </c>
      <c r="R612" t="e">
        <f t="shared" si="39"/>
        <v>#DIV/0!</v>
      </c>
      <c r="S612" t="s">
        <v>8326</v>
      </c>
      <c r="T612" t="s">
        <v>8327</v>
      </c>
    </row>
    <row r="613" spans="1:20" ht="42.75" x14ac:dyDescent="0.4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9">
        <f t="shared" si="37"/>
        <v>42328.560613425929</v>
      </c>
      <c r="Q613" s="7">
        <f t="shared" si="38"/>
        <v>42388.352280092593</v>
      </c>
      <c r="R613" t="e">
        <f t="shared" si="39"/>
        <v>#DIV/0!</v>
      </c>
      <c r="S613" t="s">
        <v>8326</v>
      </c>
      <c r="T613" t="s">
        <v>8327</v>
      </c>
    </row>
    <row r="614" spans="1:20" ht="28.5" x14ac:dyDescent="0.4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9">
        <f t="shared" si="37"/>
        <v>42585.031782407408</v>
      </c>
      <c r="Q614" s="7">
        <f t="shared" si="38"/>
        <v>42614.823449074072</v>
      </c>
      <c r="R614" t="e">
        <f t="shared" si="39"/>
        <v>#DIV/0!</v>
      </c>
      <c r="S614" t="s">
        <v>8326</v>
      </c>
      <c r="T614" t="s">
        <v>8327</v>
      </c>
    </row>
    <row r="615" spans="1:20" ht="42.75" x14ac:dyDescent="0.4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9">
        <f t="shared" si="37"/>
        <v>42247.496759259258</v>
      </c>
      <c r="Q615" s="7">
        <f t="shared" si="38"/>
        <v>42277.999305555553</v>
      </c>
      <c r="R615">
        <f t="shared" si="39"/>
        <v>106</v>
      </c>
      <c r="S615" t="s">
        <v>8326</v>
      </c>
      <c r="T615" t="s">
        <v>8327</v>
      </c>
    </row>
    <row r="616" spans="1:20" ht="42.75" x14ac:dyDescent="0.4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9">
        <f t="shared" si="37"/>
        <v>42515.061805555553</v>
      </c>
      <c r="Q616" s="7">
        <f t="shared" si="38"/>
        <v>42544.853472222218</v>
      </c>
      <c r="R616" t="e">
        <f t="shared" si="39"/>
        <v>#DIV/0!</v>
      </c>
      <c r="S616" t="s">
        <v>8326</v>
      </c>
      <c r="T616" t="s">
        <v>8327</v>
      </c>
    </row>
    <row r="617" spans="1:20" ht="42.75" x14ac:dyDescent="0.4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9">
        <f t="shared" si="37"/>
        <v>42242.122210648144</v>
      </c>
      <c r="Q617" s="7">
        <f t="shared" si="38"/>
        <v>42271.913877314808</v>
      </c>
      <c r="R617" t="e">
        <f t="shared" si="39"/>
        <v>#DIV/0!</v>
      </c>
      <c r="S617" t="s">
        <v>8326</v>
      </c>
      <c r="T617" t="s">
        <v>8327</v>
      </c>
    </row>
    <row r="618" spans="1:20" ht="42.75" x14ac:dyDescent="0.4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9">
        <f t="shared" si="37"/>
        <v>42761.376238425924</v>
      </c>
      <c r="Q618" s="7">
        <f t="shared" si="38"/>
        <v>42791.167905092589</v>
      </c>
      <c r="R618" t="e">
        <f t="shared" si="39"/>
        <v>#DIV/0!</v>
      </c>
      <c r="S618" t="s">
        <v>8326</v>
      </c>
      <c r="T618" t="s">
        <v>8327</v>
      </c>
    </row>
    <row r="619" spans="1:20" ht="42.75" x14ac:dyDescent="0.4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9">
        <f t="shared" si="37"/>
        <v>42087.343090277776</v>
      </c>
      <c r="Q619" s="7">
        <f t="shared" si="38"/>
        <v>42132.134756944441</v>
      </c>
      <c r="R619">
        <f t="shared" si="39"/>
        <v>20</v>
      </c>
      <c r="S619" t="s">
        <v>8326</v>
      </c>
      <c r="T619" t="s">
        <v>8327</v>
      </c>
    </row>
    <row r="620" spans="1:20" ht="42.75" x14ac:dyDescent="0.4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9">
        <f t="shared" si="37"/>
        <v>42317.810219907406</v>
      </c>
      <c r="Q620" s="7">
        <f t="shared" si="38"/>
        <v>42347.60188657407</v>
      </c>
      <c r="R620" t="e">
        <f t="shared" si="39"/>
        <v>#DIV/0!</v>
      </c>
      <c r="S620" t="s">
        <v>8326</v>
      </c>
      <c r="T620" t="s">
        <v>8327</v>
      </c>
    </row>
    <row r="621" spans="1:20" ht="28.5" x14ac:dyDescent="0.4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9">
        <f t="shared" si="37"/>
        <v>41908.650347222225</v>
      </c>
      <c r="Q621" s="7">
        <f t="shared" si="38"/>
        <v>41968.483680555553</v>
      </c>
      <c r="R621">
        <f t="shared" si="39"/>
        <v>1</v>
      </c>
      <c r="S621" t="s">
        <v>8326</v>
      </c>
      <c r="T621" t="s">
        <v>8327</v>
      </c>
    </row>
    <row r="622" spans="1:20" ht="42.75" x14ac:dyDescent="0.4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9">
        <f t="shared" si="37"/>
        <v>41831.716874999998</v>
      </c>
      <c r="Q622" s="7">
        <f t="shared" si="38"/>
        <v>41876.508541666662</v>
      </c>
      <c r="R622">
        <f t="shared" si="39"/>
        <v>300</v>
      </c>
      <c r="S622" t="s">
        <v>8326</v>
      </c>
      <c r="T622" t="s">
        <v>8327</v>
      </c>
    </row>
    <row r="623" spans="1:20" ht="42.75" x14ac:dyDescent="0.4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9">
        <f t="shared" si="37"/>
        <v>42528.987696759257</v>
      </c>
      <c r="Q623" s="7">
        <f t="shared" si="38"/>
        <v>42558.779363425921</v>
      </c>
      <c r="R623">
        <f t="shared" si="39"/>
        <v>87</v>
      </c>
      <c r="S623" t="s">
        <v>8326</v>
      </c>
      <c r="T623" t="s">
        <v>8327</v>
      </c>
    </row>
    <row r="624" spans="1:20" ht="42.75" x14ac:dyDescent="0.4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9">
        <f t="shared" si="37"/>
        <v>42532.774745370371</v>
      </c>
      <c r="Q624" s="7">
        <f t="shared" si="38"/>
        <v>42552.566412037035</v>
      </c>
      <c r="R624">
        <f t="shared" si="39"/>
        <v>38</v>
      </c>
      <c r="S624" t="s">
        <v>8326</v>
      </c>
      <c r="T624" t="s">
        <v>8327</v>
      </c>
    </row>
    <row r="625" spans="1:20" ht="57" x14ac:dyDescent="0.4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9">
        <f t="shared" si="37"/>
        <v>42122.009224537032</v>
      </c>
      <c r="Q625" s="7">
        <f t="shared" si="38"/>
        <v>42151.800891203697</v>
      </c>
      <c r="R625" t="e">
        <f t="shared" si="39"/>
        <v>#DIV/0!</v>
      </c>
      <c r="S625" t="s">
        <v>8326</v>
      </c>
      <c r="T625" t="s">
        <v>8327</v>
      </c>
    </row>
    <row r="626" spans="1:20" ht="42.75" x14ac:dyDescent="0.4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9">
        <f t="shared" si="37"/>
        <v>42108.988900462966</v>
      </c>
      <c r="Q626" s="7">
        <f t="shared" si="38"/>
        <v>42138.78056712963</v>
      </c>
      <c r="R626" t="e">
        <f t="shared" si="39"/>
        <v>#DIV/0!</v>
      </c>
      <c r="S626" t="s">
        <v>8326</v>
      </c>
      <c r="T626" t="s">
        <v>8327</v>
      </c>
    </row>
    <row r="627" spans="1:20" ht="42.75" x14ac:dyDescent="0.4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9">
        <f t="shared" si="37"/>
        <v>42790.895567129628</v>
      </c>
      <c r="Q627" s="7">
        <f t="shared" si="38"/>
        <v>42820.645567129628</v>
      </c>
      <c r="R627" t="e">
        <f t="shared" si="39"/>
        <v>#DIV/0!</v>
      </c>
      <c r="S627" t="s">
        <v>8326</v>
      </c>
      <c r="T627" t="s">
        <v>8327</v>
      </c>
    </row>
    <row r="628" spans="1:20" ht="42.75" x14ac:dyDescent="0.4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9">
        <f t="shared" si="37"/>
        <v>42198.559479166666</v>
      </c>
      <c r="Q628" s="7">
        <f t="shared" si="38"/>
        <v>42231.348611111105</v>
      </c>
      <c r="R628">
        <f t="shared" si="39"/>
        <v>111</v>
      </c>
      <c r="S628" t="s">
        <v>8326</v>
      </c>
      <c r="T628" t="s">
        <v>8327</v>
      </c>
    </row>
    <row r="629" spans="1:20" ht="42.75" x14ac:dyDescent="0.4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9">
        <f t="shared" si="37"/>
        <v>42384.306840277779</v>
      </c>
      <c r="Q629" s="7">
        <f t="shared" si="38"/>
        <v>42443.749999999993</v>
      </c>
      <c r="R629">
        <f t="shared" si="39"/>
        <v>90</v>
      </c>
      <c r="S629" t="s">
        <v>8326</v>
      </c>
      <c r="T629" t="s">
        <v>8327</v>
      </c>
    </row>
    <row r="630" spans="1:20" ht="42.75" x14ac:dyDescent="0.4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9">
        <f t="shared" si="37"/>
        <v>41803.692789351851</v>
      </c>
      <c r="Q630" s="7">
        <f t="shared" si="38"/>
        <v>41833.484456018516</v>
      </c>
      <c r="R630" t="e">
        <f t="shared" si="39"/>
        <v>#DIV/0!</v>
      </c>
      <c r="S630" t="s">
        <v>8326</v>
      </c>
      <c r="T630" t="s">
        <v>8327</v>
      </c>
    </row>
    <row r="631" spans="1:20" ht="42.75" x14ac:dyDescent="0.4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9">
        <f t="shared" si="37"/>
        <v>42474.637824074074</v>
      </c>
      <c r="Q631" s="7">
        <f t="shared" si="38"/>
        <v>42504.429490740738</v>
      </c>
      <c r="R631">
        <f t="shared" si="39"/>
        <v>117</v>
      </c>
      <c r="S631" t="s">
        <v>8326</v>
      </c>
      <c r="T631" t="s">
        <v>8327</v>
      </c>
    </row>
    <row r="632" spans="1:20" ht="42.75" x14ac:dyDescent="0.4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9">
        <f t="shared" si="37"/>
        <v>42223.619456018518</v>
      </c>
      <c r="Q632" s="7">
        <f t="shared" si="38"/>
        <v>42253.006944444445</v>
      </c>
      <c r="R632">
        <f t="shared" si="39"/>
        <v>10</v>
      </c>
      <c r="S632" t="s">
        <v>8326</v>
      </c>
      <c r="T632" t="s">
        <v>8327</v>
      </c>
    </row>
    <row r="633" spans="1:20" ht="28.5" x14ac:dyDescent="0.4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9">
        <f t="shared" si="37"/>
        <v>42489.772326388891</v>
      </c>
      <c r="Q633" s="7">
        <f t="shared" si="38"/>
        <v>42518.563993055555</v>
      </c>
      <c r="R633">
        <f t="shared" si="39"/>
        <v>77</v>
      </c>
      <c r="S633" t="s">
        <v>8326</v>
      </c>
      <c r="T633" t="s">
        <v>8327</v>
      </c>
    </row>
    <row r="634" spans="1:20" ht="28.5" x14ac:dyDescent="0.4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9">
        <f t="shared" si="37"/>
        <v>42303.659317129626</v>
      </c>
      <c r="Q634" s="7">
        <f t="shared" si="38"/>
        <v>42333.492650462962</v>
      </c>
      <c r="R634" t="e">
        <f t="shared" si="39"/>
        <v>#DIV/0!</v>
      </c>
      <c r="S634" t="s">
        <v>8326</v>
      </c>
      <c r="T634" t="s">
        <v>8327</v>
      </c>
    </row>
    <row r="635" spans="1:20" ht="42.75" x14ac:dyDescent="0.4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9">
        <f t="shared" si="37"/>
        <v>42507.299328703702</v>
      </c>
      <c r="Q635" s="7">
        <f t="shared" si="38"/>
        <v>42538.749999999993</v>
      </c>
      <c r="R635">
        <f t="shared" si="39"/>
        <v>50</v>
      </c>
      <c r="S635" t="s">
        <v>8326</v>
      </c>
      <c r="T635" t="s">
        <v>8327</v>
      </c>
    </row>
    <row r="636" spans="1:20" ht="28.5" x14ac:dyDescent="0.4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9">
        <f t="shared" si="37"/>
        <v>42031.928576388891</v>
      </c>
      <c r="Q636" s="7">
        <f t="shared" si="38"/>
        <v>42061.720243055555</v>
      </c>
      <c r="R636">
        <f t="shared" si="39"/>
        <v>1</v>
      </c>
      <c r="S636" t="s">
        <v>8326</v>
      </c>
      <c r="T636" t="s">
        <v>8327</v>
      </c>
    </row>
    <row r="637" spans="1:20" ht="28.5" x14ac:dyDescent="0.4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9">
        <f t="shared" si="37"/>
        <v>42076.092152777783</v>
      </c>
      <c r="Q637" s="7">
        <f t="shared" si="38"/>
        <v>42105.883819444447</v>
      </c>
      <c r="R637">
        <f t="shared" si="39"/>
        <v>2</v>
      </c>
      <c r="S637" t="s">
        <v>8326</v>
      </c>
      <c r="T637" t="s">
        <v>8327</v>
      </c>
    </row>
    <row r="638" spans="1:20" ht="42.75" x14ac:dyDescent="0.4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9">
        <f t="shared" si="37"/>
        <v>42131.455439814818</v>
      </c>
      <c r="Q638" s="7">
        <f t="shared" si="38"/>
        <v>42161.240972222215</v>
      </c>
      <c r="R638">
        <f t="shared" si="39"/>
        <v>4</v>
      </c>
      <c r="S638" t="s">
        <v>8326</v>
      </c>
      <c r="T638" t="s">
        <v>8327</v>
      </c>
    </row>
    <row r="639" spans="1:20" ht="42.75" x14ac:dyDescent="0.4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9">
        <f t="shared" si="37"/>
        <v>42762.962013888886</v>
      </c>
      <c r="Q639" s="7">
        <f t="shared" si="38"/>
        <v>42791.75277777778</v>
      </c>
      <c r="R639" t="e">
        <f t="shared" si="39"/>
        <v>#DIV/0!</v>
      </c>
      <c r="S639" t="s">
        <v>8326</v>
      </c>
      <c r="T639" t="s">
        <v>8327</v>
      </c>
    </row>
    <row r="640" spans="1:20" x14ac:dyDescent="0.4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9">
        <f t="shared" si="37"/>
        <v>42759.593310185184</v>
      </c>
      <c r="Q640" s="7">
        <f t="shared" si="38"/>
        <v>42819.343310185184</v>
      </c>
      <c r="R640">
        <f t="shared" si="39"/>
        <v>3</v>
      </c>
      <c r="S640" t="s">
        <v>8326</v>
      </c>
      <c r="T640" t="s">
        <v>8327</v>
      </c>
    </row>
    <row r="641" spans="1:20" ht="28.5" x14ac:dyDescent="0.4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9">
        <f t="shared" si="37"/>
        <v>41865.583275462966</v>
      </c>
      <c r="Q641" s="7">
        <f t="shared" si="38"/>
        <v>41925.374942129631</v>
      </c>
      <c r="R641">
        <f t="shared" si="39"/>
        <v>1</v>
      </c>
      <c r="S641" t="s">
        <v>8326</v>
      </c>
      <c r="T641" t="s">
        <v>8327</v>
      </c>
    </row>
    <row r="642" spans="1:20" ht="42.75" x14ac:dyDescent="0.4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40">ROUND(E:E/D:D*100,0)</f>
        <v>144</v>
      </c>
      <c r="P642" s="9">
        <f t="shared" si="37"/>
        <v>42683.420312499999</v>
      </c>
      <c r="Q642" s="7">
        <f t="shared" si="38"/>
        <v>42698.749999999993</v>
      </c>
      <c r="R642">
        <f t="shared" si="39"/>
        <v>51</v>
      </c>
      <c r="S642" t="s">
        <v>8326</v>
      </c>
      <c r="T642" t="s">
        <v>8328</v>
      </c>
    </row>
    <row r="643" spans="1:20" ht="42.75" x14ac:dyDescent="0.4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40"/>
        <v>119</v>
      </c>
      <c r="P643" s="9">
        <f t="shared" ref="P643:P706" si="41">(J643/86400)+25569</f>
        <v>42199.57</v>
      </c>
      <c r="Q643" s="7">
        <f t="shared" ref="Q643:Q706" si="42">(I643/86400)+25569+(-5/24)</f>
        <v>42229.361666666664</v>
      </c>
      <c r="R643">
        <f t="shared" ref="R643:R706" si="43">ROUND(E643/L643,0)</f>
        <v>151</v>
      </c>
      <c r="S643" t="s">
        <v>8326</v>
      </c>
      <c r="T643" t="s">
        <v>8328</v>
      </c>
    </row>
    <row r="644" spans="1:20" ht="42.75" x14ac:dyDescent="0.4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9">
        <f t="shared" si="41"/>
        <v>42199.651319444441</v>
      </c>
      <c r="Q644" s="7">
        <f t="shared" si="42"/>
        <v>42235.442986111106</v>
      </c>
      <c r="R644">
        <f t="shared" si="43"/>
        <v>134</v>
      </c>
      <c r="S644" t="s">
        <v>8326</v>
      </c>
      <c r="T644" t="s">
        <v>8328</v>
      </c>
    </row>
    <row r="645" spans="1:20" ht="28.5" x14ac:dyDescent="0.4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9">
        <f t="shared" si="41"/>
        <v>42100.642071759255</v>
      </c>
      <c r="Q645" s="7">
        <f t="shared" si="42"/>
        <v>42155.43373842592</v>
      </c>
      <c r="R645">
        <f t="shared" si="43"/>
        <v>174</v>
      </c>
      <c r="S645" t="s">
        <v>8326</v>
      </c>
      <c r="T645" t="s">
        <v>8328</v>
      </c>
    </row>
    <row r="646" spans="1:20" ht="42.75" x14ac:dyDescent="0.4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9">
        <f t="shared" si="41"/>
        <v>41898.665960648148</v>
      </c>
      <c r="Q646" s="7">
        <f t="shared" si="42"/>
        <v>41940.833333333328</v>
      </c>
      <c r="R646">
        <f t="shared" si="43"/>
        <v>73</v>
      </c>
      <c r="S646" t="s">
        <v>8326</v>
      </c>
      <c r="T646" t="s">
        <v>8328</v>
      </c>
    </row>
    <row r="647" spans="1:20" ht="28.5" x14ac:dyDescent="0.4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9">
        <f t="shared" si="41"/>
        <v>42564.026319444441</v>
      </c>
      <c r="Q647" s="7">
        <f t="shared" si="42"/>
        <v>42593.817986111106</v>
      </c>
      <c r="R647">
        <f t="shared" si="43"/>
        <v>24</v>
      </c>
      <c r="S647" t="s">
        <v>8326</v>
      </c>
      <c r="T647" t="s">
        <v>8328</v>
      </c>
    </row>
    <row r="648" spans="1:20" ht="42.75" x14ac:dyDescent="0.4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9">
        <f t="shared" si="41"/>
        <v>41832.852627314816</v>
      </c>
      <c r="Q648" s="7">
        <f t="shared" si="42"/>
        <v>41862.644293981481</v>
      </c>
      <c r="R648">
        <f t="shared" si="43"/>
        <v>39</v>
      </c>
      <c r="S648" t="s">
        <v>8326</v>
      </c>
      <c r="T648" t="s">
        <v>8328</v>
      </c>
    </row>
    <row r="649" spans="1:20" ht="42.75" x14ac:dyDescent="0.4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9">
        <f t="shared" si="41"/>
        <v>42416.767928240741</v>
      </c>
      <c r="Q649" s="7">
        <f t="shared" si="42"/>
        <v>42446.517928240741</v>
      </c>
      <c r="R649">
        <f t="shared" si="43"/>
        <v>126</v>
      </c>
      <c r="S649" t="s">
        <v>8326</v>
      </c>
      <c r="T649" t="s">
        <v>8328</v>
      </c>
    </row>
    <row r="650" spans="1:20" ht="28.5" x14ac:dyDescent="0.4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9">
        <f t="shared" si="41"/>
        <v>41891.693379629629</v>
      </c>
      <c r="Q650" s="7">
        <f t="shared" si="42"/>
        <v>41926.485046296293</v>
      </c>
      <c r="R650">
        <f t="shared" si="43"/>
        <v>1644</v>
      </c>
      <c r="S650" t="s">
        <v>8326</v>
      </c>
      <c r="T650" t="s">
        <v>8328</v>
      </c>
    </row>
    <row r="651" spans="1:20" ht="42.75" x14ac:dyDescent="0.4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9">
        <f t="shared" si="41"/>
        <v>41877.912187499998</v>
      </c>
      <c r="Q651" s="7">
        <f t="shared" si="42"/>
        <v>41898.703854166662</v>
      </c>
      <c r="R651">
        <f t="shared" si="43"/>
        <v>43</v>
      </c>
      <c r="S651" t="s">
        <v>8326</v>
      </c>
      <c r="T651" t="s">
        <v>8328</v>
      </c>
    </row>
    <row r="652" spans="1:20" ht="42.75" x14ac:dyDescent="0.4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9">
        <f t="shared" si="41"/>
        <v>41932.036851851852</v>
      </c>
      <c r="Q652" s="7">
        <f t="shared" si="42"/>
        <v>41991.870185185187</v>
      </c>
      <c r="R652">
        <f t="shared" si="43"/>
        <v>35</v>
      </c>
      <c r="S652" t="s">
        <v>8326</v>
      </c>
      <c r="T652" t="s">
        <v>8328</v>
      </c>
    </row>
    <row r="653" spans="1:20" ht="42.75" x14ac:dyDescent="0.4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9">
        <f t="shared" si="41"/>
        <v>41956.017488425925</v>
      </c>
      <c r="Q653" s="7">
        <f t="shared" si="42"/>
        <v>41985.809155092589</v>
      </c>
      <c r="R653">
        <f t="shared" si="43"/>
        <v>239</v>
      </c>
      <c r="S653" t="s">
        <v>8326</v>
      </c>
      <c r="T653" t="s">
        <v>8328</v>
      </c>
    </row>
    <row r="654" spans="1:20" ht="57" x14ac:dyDescent="0.4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9">
        <f t="shared" si="41"/>
        <v>42675.690393518518</v>
      </c>
      <c r="Q654" s="7">
        <f t="shared" si="42"/>
        <v>42705.523726851847</v>
      </c>
      <c r="R654">
        <f t="shared" si="43"/>
        <v>108</v>
      </c>
      <c r="S654" t="s">
        <v>8326</v>
      </c>
      <c r="T654" t="s">
        <v>8328</v>
      </c>
    </row>
    <row r="655" spans="1:20" ht="42.75" x14ac:dyDescent="0.4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9">
        <f t="shared" si="41"/>
        <v>42199.618518518517</v>
      </c>
      <c r="Q655" s="7">
        <f t="shared" si="42"/>
        <v>42236.410185185181</v>
      </c>
      <c r="R655">
        <f t="shared" si="43"/>
        <v>96</v>
      </c>
      <c r="S655" t="s">
        <v>8326</v>
      </c>
      <c r="T655" t="s">
        <v>8328</v>
      </c>
    </row>
    <row r="656" spans="1:20" ht="42.75" x14ac:dyDescent="0.4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9">
        <f t="shared" si="41"/>
        <v>42163.957326388889</v>
      </c>
      <c r="Q656" s="7">
        <f t="shared" si="42"/>
        <v>42193.748993055553</v>
      </c>
      <c r="R656">
        <f t="shared" si="43"/>
        <v>32</v>
      </c>
      <c r="S656" t="s">
        <v>8326</v>
      </c>
      <c r="T656" t="s">
        <v>8328</v>
      </c>
    </row>
    <row r="657" spans="1:20" ht="42.75" x14ac:dyDescent="0.4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9">
        <f t="shared" si="41"/>
        <v>42045.957314814819</v>
      </c>
      <c r="Q657" s="7">
        <f t="shared" si="42"/>
        <v>42075.707314814812</v>
      </c>
      <c r="R657">
        <f t="shared" si="43"/>
        <v>43</v>
      </c>
      <c r="S657" t="s">
        <v>8326</v>
      </c>
      <c r="T657" t="s">
        <v>8328</v>
      </c>
    </row>
    <row r="658" spans="1:20" ht="42.75" x14ac:dyDescent="0.4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9">
        <f t="shared" si="41"/>
        <v>42417.804618055554</v>
      </c>
      <c r="Q658" s="7">
        <f t="shared" si="42"/>
        <v>42477.554618055554</v>
      </c>
      <c r="R658">
        <f t="shared" si="43"/>
        <v>123</v>
      </c>
      <c r="S658" t="s">
        <v>8326</v>
      </c>
      <c r="T658" t="s">
        <v>8328</v>
      </c>
    </row>
    <row r="659" spans="1:20" ht="42.75" x14ac:dyDescent="0.4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9">
        <f t="shared" si="41"/>
        <v>42331.84574074074</v>
      </c>
      <c r="Q659" s="7">
        <f t="shared" si="42"/>
        <v>42361.637407407405</v>
      </c>
      <c r="R659">
        <f t="shared" si="43"/>
        <v>190</v>
      </c>
      <c r="S659" t="s">
        <v>8326</v>
      </c>
      <c r="T659" t="s">
        <v>8328</v>
      </c>
    </row>
    <row r="660" spans="1:20" ht="42.75" x14ac:dyDescent="0.4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9">
        <f t="shared" si="41"/>
        <v>42179.160752314812</v>
      </c>
      <c r="Q660" s="7">
        <f t="shared" si="42"/>
        <v>42211.541666666664</v>
      </c>
      <c r="R660">
        <f t="shared" si="43"/>
        <v>109</v>
      </c>
      <c r="S660" t="s">
        <v>8326</v>
      </c>
      <c r="T660" t="s">
        <v>8328</v>
      </c>
    </row>
    <row r="661" spans="1:20" x14ac:dyDescent="0.4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9">
        <f t="shared" si="41"/>
        <v>42209.593692129631</v>
      </c>
      <c r="Q661" s="7">
        <f t="shared" si="42"/>
        <v>42239.385358796295</v>
      </c>
      <c r="R661">
        <f t="shared" si="43"/>
        <v>144</v>
      </c>
      <c r="S661" t="s">
        <v>8326</v>
      </c>
      <c r="T661" t="s">
        <v>8328</v>
      </c>
    </row>
    <row r="662" spans="1:20" ht="42.75" x14ac:dyDescent="0.4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9">
        <f t="shared" si="41"/>
        <v>41922.741655092592</v>
      </c>
      <c r="Q662" s="7">
        <f t="shared" si="42"/>
        <v>41952.57498842592</v>
      </c>
      <c r="R662">
        <f t="shared" si="43"/>
        <v>85</v>
      </c>
      <c r="S662" t="s">
        <v>8326</v>
      </c>
      <c r="T662" t="s">
        <v>8328</v>
      </c>
    </row>
    <row r="663" spans="1:20" ht="42.75" x14ac:dyDescent="0.4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9">
        <f t="shared" si="41"/>
        <v>42636.645358796297</v>
      </c>
      <c r="Q663" s="7">
        <f t="shared" si="42"/>
        <v>42666.437025462961</v>
      </c>
      <c r="R663">
        <f t="shared" si="43"/>
        <v>11</v>
      </c>
      <c r="S663" t="s">
        <v>8326</v>
      </c>
      <c r="T663" t="s">
        <v>8328</v>
      </c>
    </row>
    <row r="664" spans="1:20" ht="42.75" x14ac:dyDescent="0.4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9">
        <f t="shared" si="41"/>
        <v>41990.438043981485</v>
      </c>
      <c r="Q664" s="7">
        <f t="shared" si="42"/>
        <v>42020.229710648149</v>
      </c>
      <c r="R664">
        <f t="shared" si="43"/>
        <v>39</v>
      </c>
      <c r="S664" t="s">
        <v>8326</v>
      </c>
      <c r="T664" t="s">
        <v>8328</v>
      </c>
    </row>
    <row r="665" spans="1:20" ht="42.75" x14ac:dyDescent="0.4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9">
        <f t="shared" si="41"/>
        <v>42173.843240740738</v>
      </c>
      <c r="Q665" s="7">
        <f t="shared" si="42"/>
        <v>42203.634907407402</v>
      </c>
      <c r="R665">
        <f t="shared" si="43"/>
        <v>100</v>
      </c>
      <c r="S665" t="s">
        <v>8326</v>
      </c>
      <c r="T665" t="s">
        <v>8328</v>
      </c>
    </row>
    <row r="666" spans="1:20" ht="42.75" x14ac:dyDescent="0.4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9">
        <f t="shared" si="41"/>
        <v>42077.666377314818</v>
      </c>
      <c r="Q666" s="7">
        <f t="shared" si="42"/>
        <v>42107.458043981482</v>
      </c>
      <c r="R666">
        <f t="shared" si="43"/>
        <v>31</v>
      </c>
      <c r="S666" t="s">
        <v>8326</v>
      </c>
      <c r="T666" t="s">
        <v>8328</v>
      </c>
    </row>
    <row r="667" spans="1:20" ht="42.75" x14ac:dyDescent="0.4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9">
        <f t="shared" si="41"/>
        <v>42688.711354166662</v>
      </c>
      <c r="Q667" s="7">
        <f t="shared" si="42"/>
        <v>42748.503020833326</v>
      </c>
      <c r="R667">
        <f t="shared" si="43"/>
        <v>155</v>
      </c>
      <c r="S667" t="s">
        <v>8326</v>
      </c>
      <c r="T667" t="s">
        <v>8328</v>
      </c>
    </row>
    <row r="668" spans="1:20" ht="42.75" x14ac:dyDescent="0.4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9">
        <f t="shared" si="41"/>
        <v>41838.832152777773</v>
      </c>
      <c r="Q668" s="7">
        <f t="shared" si="42"/>
        <v>41868.623819444438</v>
      </c>
      <c r="R668">
        <f t="shared" si="43"/>
        <v>2</v>
      </c>
      <c r="S668" t="s">
        <v>8326</v>
      </c>
      <c r="T668" t="s">
        <v>8328</v>
      </c>
    </row>
    <row r="669" spans="1:20" ht="42.75" x14ac:dyDescent="0.4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9">
        <f t="shared" si="41"/>
        <v>42632.373414351852</v>
      </c>
      <c r="Q669" s="7">
        <f t="shared" si="42"/>
        <v>42672.165081018517</v>
      </c>
      <c r="R669">
        <f t="shared" si="43"/>
        <v>179</v>
      </c>
      <c r="S669" t="s">
        <v>8326</v>
      </c>
      <c r="T669" t="s">
        <v>8328</v>
      </c>
    </row>
    <row r="670" spans="1:20" ht="42.75" x14ac:dyDescent="0.4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9">
        <f t="shared" si="41"/>
        <v>42090.831273148149</v>
      </c>
      <c r="Q670" s="7">
        <f t="shared" si="42"/>
        <v>42135.622939814813</v>
      </c>
      <c r="R670">
        <f t="shared" si="43"/>
        <v>27</v>
      </c>
      <c r="S670" t="s">
        <v>8326</v>
      </c>
      <c r="T670" t="s">
        <v>8328</v>
      </c>
    </row>
    <row r="671" spans="1:20" ht="57" x14ac:dyDescent="0.4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9">
        <f t="shared" si="41"/>
        <v>42527.625671296293</v>
      </c>
      <c r="Q671" s="7">
        <f t="shared" si="42"/>
        <v>42557.417337962957</v>
      </c>
      <c r="R671">
        <f t="shared" si="43"/>
        <v>1536</v>
      </c>
      <c r="S671" t="s">
        <v>8326</v>
      </c>
      <c r="T671" t="s">
        <v>8328</v>
      </c>
    </row>
    <row r="672" spans="1:20" ht="42.75" x14ac:dyDescent="0.4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9">
        <f t="shared" si="41"/>
        <v>42506.709722222222</v>
      </c>
      <c r="Q672" s="7">
        <f t="shared" si="42"/>
        <v>42540.131944444445</v>
      </c>
      <c r="R672">
        <f t="shared" si="43"/>
        <v>85</v>
      </c>
      <c r="S672" t="s">
        <v>8326</v>
      </c>
      <c r="T672" t="s">
        <v>8328</v>
      </c>
    </row>
    <row r="673" spans="1:20" ht="42.75" x14ac:dyDescent="0.4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9">
        <f t="shared" si="41"/>
        <v>41984.692731481482</v>
      </c>
      <c r="Q673" s="7">
        <f t="shared" si="42"/>
        <v>42017.958333333336</v>
      </c>
      <c r="R673">
        <f t="shared" si="43"/>
        <v>789</v>
      </c>
      <c r="S673" t="s">
        <v>8326</v>
      </c>
      <c r="T673" t="s">
        <v>8328</v>
      </c>
    </row>
    <row r="674" spans="1:20" ht="42.75" x14ac:dyDescent="0.4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9">
        <f t="shared" si="41"/>
        <v>41974.219490740739</v>
      </c>
      <c r="Q674" s="7">
        <f t="shared" si="42"/>
        <v>42004.999305555553</v>
      </c>
      <c r="R674">
        <f t="shared" si="43"/>
        <v>50</v>
      </c>
      <c r="S674" t="s">
        <v>8326</v>
      </c>
      <c r="T674" t="s">
        <v>8328</v>
      </c>
    </row>
    <row r="675" spans="1:20" ht="42.75" x14ac:dyDescent="0.4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9">
        <f t="shared" si="41"/>
        <v>41838.840474537035</v>
      </c>
      <c r="Q675" s="7">
        <f t="shared" si="42"/>
        <v>41883.6321412037</v>
      </c>
      <c r="R675">
        <f t="shared" si="43"/>
        <v>68</v>
      </c>
      <c r="S675" t="s">
        <v>8326</v>
      </c>
      <c r="T675" t="s">
        <v>8328</v>
      </c>
    </row>
    <row r="676" spans="1:20" ht="28.5" x14ac:dyDescent="0.4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9">
        <f t="shared" si="41"/>
        <v>41803.116053240738</v>
      </c>
      <c r="Q676" s="7">
        <f t="shared" si="42"/>
        <v>41862.907719907402</v>
      </c>
      <c r="R676">
        <f t="shared" si="43"/>
        <v>8</v>
      </c>
      <c r="S676" t="s">
        <v>8326</v>
      </c>
      <c r="T676" t="s">
        <v>8328</v>
      </c>
    </row>
    <row r="677" spans="1:20" ht="42.75" x14ac:dyDescent="0.4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9">
        <f t="shared" si="41"/>
        <v>41975.930601851855</v>
      </c>
      <c r="Q677" s="7">
        <f t="shared" si="42"/>
        <v>42005.082638888889</v>
      </c>
      <c r="R677">
        <f t="shared" si="43"/>
        <v>34</v>
      </c>
      <c r="S677" t="s">
        <v>8326</v>
      </c>
      <c r="T677" t="s">
        <v>8328</v>
      </c>
    </row>
    <row r="678" spans="1:20" ht="57" x14ac:dyDescent="0.4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9">
        <f t="shared" si="41"/>
        <v>42012.76829861111</v>
      </c>
      <c r="Q678" s="7">
        <f t="shared" si="42"/>
        <v>42042.559965277775</v>
      </c>
      <c r="R678">
        <f t="shared" si="43"/>
        <v>61</v>
      </c>
      <c r="S678" t="s">
        <v>8326</v>
      </c>
      <c r="T678" t="s">
        <v>8328</v>
      </c>
    </row>
    <row r="679" spans="1:20" ht="42.75" x14ac:dyDescent="0.4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9">
        <f t="shared" si="41"/>
        <v>42504.403877314813</v>
      </c>
      <c r="Q679" s="7">
        <f t="shared" si="42"/>
        <v>42549.195543981477</v>
      </c>
      <c r="R679">
        <f t="shared" si="43"/>
        <v>133</v>
      </c>
      <c r="S679" t="s">
        <v>8326</v>
      </c>
      <c r="T679" t="s">
        <v>8328</v>
      </c>
    </row>
    <row r="680" spans="1:20" ht="42.75" x14ac:dyDescent="0.4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9">
        <f t="shared" si="41"/>
        <v>42481.376597222217</v>
      </c>
      <c r="Q680" s="7">
        <f t="shared" si="42"/>
        <v>42511.168263888881</v>
      </c>
      <c r="R680">
        <f t="shared" si="43"/>
        <v>65</v>
      </c>
      <c r="S680" t="s">
        <v>8326</v>
      </c>
      <c r="T680" t="s">
        <v>8328</v>
      </c>
    </row>
    <row r="681" spans="1:20" ht="42.75" x14ac:dyDescent="0.4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9">
        <f t="shared" si="41"/>
        <v>42556.695706018523</v>
      </c>
      <c r="Q681" s="7">
        <f t="shared" si="42"/>
        <v>42616.487372685187</v>
      </c>
      <c r="R681">
        <f t="shared" si="43"/>
        <v>94</v>
      </c>
      <c r="S681" t="s">
        <v>8326</v>
      </c>
      <c r="T681" t="s">
        <v>8328</v>
      </c>
    </row>
    <row r="682" spans="1:20" ht="42.75" x14ac:dyDescent="0.4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9">
        <f t="shared" si="41"/>
        <v>41864.501516203702</v>
      </c>
      <c r="Q682" s="7">
        <f t="shared" si="42"/>
        <v>41899.293182870366</v>
      </c>
      <c r="R682">
        <f t="shared" si="43"/>
        <v>151</v>
      </c>
      <c r="S682" t="s">
        <v>8326</v>
      </c>
      <c r="T682" t="s">
        <v>8328</v>
      </c>
    </row>
    <row r="683" spans="1:20" ht="42.75" x14ac:dyDescent="0.4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9">
        <f t="shared" si="41"/>
        <v>42639.805601851855</v>
      </c>
      <c r="Q683" s="7">
        <f t="shared" si="42"/>
        <v>42669.597268518519</v>
      </c>
      <c r="R683">
        <f t="shared" si="43"/>
        <v>1</v>
      </c>
      <c r="S683" t="s">
        <v>8326</v>
      </c>
      <c r="T683" t="s">
        <v>8328</v>
      </c>
    </row>
    <row r="684" spans="1:20" ht="42.75" x14ac:dyDescent="0.4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9">
        <f t="shared" si="41"/>
        <v>42778.765300925923</v>
      </c>
      <c r="Q684" s="7">
        <f t="shared" si="42"/>
        <v>42808.515300925923</v>
      </c>
      <c r="R684">
        <f t="shared" si="43"/>
        <v>13</v>
      </c>
      <c r="S684" t="s">
        <v>8326</v>
      </c>
      <c r="T684" t="s">
        <v>8328</v>
      </c>
    </row>
    <row r="685" spans="1:20" ht="42.75" x14ac:dyDescent="0.4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9">
        <f t="shared" si="41"/>
        <v>42634.900046296301</v>
      </c>
      <c r="Q685" s="7">
        <f t="shared" si="42"/>
        <v>42674.691712962966</v>
      </c>
      <c r="R685">
        <f t="shared" si="43"/>
        <v>99</v>
      </c>
      <c r="S685" t="s">
        <v>8326</v>
      </c>
      <c r="T685" t="s">
        <v>8328</v>
      </c>
    </row>
    <row r="686" spans="1:20" ht="28.5" x14ac:dyDescent="0.4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9">
        <f t="shared" si="41"/>
        <v>41809.473275462966</v>
      </c>
      <c r="Q686" s="7">
        <f t="shared" si="42"/>
        <v>41844.916666666664</v>
      </c>
      <c r="R686">
        <f t="shared" si="43"/>
        <v>177</v>
      </c>
      <c r="S686" t="s">
        <v>8326</v>
      </c>
      <c r="T686" t="s">
        <v>8328</v>
      </c>
    </row>
    <row r="687" spans="1:20" ht="42.75" x14ac:dyDescent="0.4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9">
        <f t="shared" si="41"/>
        <v>41971.866574074069</v>
      </c>
      <c r="Q687" s="7">
        <f t="shared" si="42"/>
        <v>42016.658240740733</v>
      </c>
      <c r="R687">
        <f t="shared" si="43"/>
        <v>55</v>
      </c>
      <c r="S687" t="s">
        <v>8326</v>
      </c>
      <c r="T687" t="s">
        <v>8328</v>
      </c>
    </row>
    <row r="688" spans="1:20" ht="57" x14ac:dyDescent="0.4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9">
        <f t="shared" si="41"/>
        <v>42189.673263888893</v>
      </c>
      <c r="Q688" s="7">
        <f t="shared" si="42"/>
        <v>42219.464930555558</v>
      </c>
      <c r="R688" t="e">
        <f t="shared" si="43"/>
        <v>#DIV/0!</v>
      </c>
      <c r="S688" t="s">
        <v>8326</v>
      </c>
      <c r="T688" t="s">
        <v>8328</v>
      </c>
    </row>
    <row r="689" spans="1:20" ht="42.75" x14ac:dyDescent="0.4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9">
        <f t="shared" si="41"/>
        <v>42711.750613425931</v>
      </c>
      <c r="Q689" s="7">
        <f t="shared" si="42"/>
        <v>42771.542280092595</v>
      </c>
      <c r="R689">
        <f t="shared" si="43"/>
        <v>592</v>
      </c>
      <c r="S689" t="s">
        <v>8326</v>
      </c>
      <c r="T689" t="s">
        <v>8328</v>
      </c>
    </row>
    <row r="690" spans="1:20" ht="42.75" x14ac:dyDescent="0.4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9">
        <f t="shared" si="41"/>
        <v>42262.104780092588</v>
      </c>
      <c r="Q690" s="7">
        <f t="shared" si="42"/>
        <v>42291.896446759252</v>
      </c>
      <c r="R690">
        <f t="shared" si="43"/>
        <v>406</v>
      </c>
      <c r="S690" t="s">
        <v>8326</v>
      </c>
      <c r="T690" t="s">
        <v>8328</v>
      </c>
    </row>
    <row r="691" spans="1:20" ht="42.75" x14ac:dyDescent="0.4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9">
        <f t="shared" si="41"/>
        <v>42675.66778935185</v>
      </c>
      <c r="Q691" s="7">
        <f t="shared" si="42"/>
        <v>42711.999305555553</v>
      </c>
      <c r="R691">
        <f t="shared" si="43"/>
        <v>343</v>
      </c>
      <c r="S691" t="s">
        <v>8326</v>
      </c>
      <c r="T691" t="s">
        <v>8328</v>
      </c>
    </row>
    <row r="692" spans="1:20" ht="28.5" x14ac:dyDescent="0.4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9">
        <f t="shared" si="41"/>
        <v>42579.634733796294</v>
      </c>
      <c r="Q692" s="7">
        <f t="shared" si="42"/>
        <v>42622.041666666664</v>
      </c>
      <c r="R692">
        <f t="shared" si="43"/>
        <v>73</v>
      </c>
      <c r="S692" t="s">
        <v>8326</v>
      </c>
      <c r="T692" t="s">
        <v>8328</v>
      </c>
    </row>
    <row r="693" spans="1:20" ht="42.75" x14ac:dyDescent="0.4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9">
        <f t="shared" si="41"/>
        <v>42158.028310185182</v>
      </c>
      <c r="Q693" s="7">
        <f t="shared" si="42"/>
        <v>42185.819976851846</v>
      </c>
      <c r="R693">
        <f t="shared" si="43"/>
        <v>26</v>
      </c>
      <c r="S693" t="s">
        <v>8326</v>
      </c>
      <c r="T693" t="s">
        <v>8328</v>
      </c>
    </row>
    <row r="694" spans="1:20" ht="42.75" x14ac:dyDescent="0.4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9">
        <f t="shared" si="41"/>
        <v>42696.37572916667</v>
      </c>
      <c r="Q694" s="7">
        <f t="shared" si="42"/>
        <v>42726.167395833334</v>
      </c>
      <c r="R694">
        <f t="shared" si="43"/>
        <v>6</v>
      </c>
      <c r="S694" t="s">
        <v>8326</v>
      </c>
      <c r="T694" t="s">
        <v>8328</v>
      </c>
    </row>
    <row r="695" spans="1:20" ht="28.5" x14ac:dyDescent="0.4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9">
        <f t="shared" si="41"/>
        <v>42094.808182870373</v>
      </c>
      <c r="Q695" s="7">
        <f t="shared" si="42"/>
        <v>42124.599849537037</v>
      </c>
      <c r="R695">
        <f t="shared" si="43"/>
        <v>119</v>
      </c>
      <c r="S695" t="s">
        <v>8326</v>
      </c>
      <c r="T695" t="s">
        <v>8328</v>
      </c>
    </row>
    <row r="696" spans="1:20" ht="42.75" x14ac:dyDescent="0.4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9">
        <f t="shared" si="41"/>
        <v>42737.663877314815</v>
      </c>
      <c r="Q696" s="7">
        <f t="shared" si="42"/>
        <v>42767.455543981479</v>
      </c>
      <c r="R696">
        <f t="shared" si="43"/>
        <v>84</v>
      </c>
      <c r="S696" t="s">
        <v>8326</v>
      </c>
      <c r="T696" t="s">
        <v>8328</v>
      </c>
    </row>
    <row r="697" spans="1:20" ht="42.75" x14ac:dyDescent="0.4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9">
        <f t="shared" si="41"/>
        <v>41913.521064814813</v>
      </c>
      <c r="Q697" s="7">
        <f t="shared" si="42"/>
        <v>41943.312731481477</v>
      </c>
      <c r="R697">
        <f t="shared" si="43"/>
        <v>91</v>
      </c>
      <c r="S697" t="s">
        <v>8326</v>
      </c>
      <c r="T697" t="s">
        <v>8328</v>
      </c>
    </row>
    <row r="698" spans="1:20" ht="28.5" x14ac:dyDescent="0.4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9">
        <f t="shared" si="41"/>
        <v>41815.927106481482</v>
      </c>
      <c r="Q698" s="7">
        <f t="shared" si="42"/>
        <v>41845.718773148146</v>
      </c>
      <c r="R698">
        <f t="shared" si="43"/>
        <v>1</v>
      </c>
      <c r="S698" t="s">
        <v>8326</v>
      </c>
      <c r="T698" t="s">
        <v>8328</v>
      </c>
    </row>
    <row r="699" spans="1:20" ht="42.75" x14ac:dyDescent="0.4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9">
        <f t="shared" si="41"/>
        <v>42388.523020833338</v>
      </c>
      <c r="Q699" s="7">
        <f t="shared" si="42"/>
        <v>42403.314687500002</v>
      </c>
      <c r="R699">
        <f t="shared" si="43"/>
        <v>20</v>
      </c>
      <c r="S699" t="s">
        <v>8326</v>
      </c>
      <c r="T699" t="s">
        <v>8328</v>
      </c>
    </row>
    <row r="700" spans="1:20" ht="42.75" x14ac:dyDescent="0.4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9">
        <f t="shared" si="41"/>
        <v>41866.931076388893</v>
      </c>
      <c r="Q700" s="7">
        <f t="shared" si="42"/>
        <v>41899.875</v>
      </c>
      <c r="R700">
        <f t="shared" si="43"/>
        <v>531</v>
      </c>
      <c r="S700" t="s">
        <v>8326</v>
      </c>
      <c r="T700" t="s">
        <v>8328</v>
      </c>
    </row>
    <row r="701" spans="1:20" ht="42.75" x14ac:dyDescent="0.4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9">
        <f t="shared" si="41"/>
        <v>41563.485509259262</v>
      </c>
      <c r="Q701" s="7">
        <f t="shared" si="42"/>
        <v>41600.458333333328</v>
      </c>
      <c r="R701">
        <f t="shared" si="43"/>
        <v>120</v>
      </c>
      <c r="S701" t="s">
        <v>8326</v>
      </c>
      <c r="T701" t="s">
        <v>8328</v>
      </c>
    </row>
    <row r="702" spans="1:20" ht="42.75" x14ac:dyDescent="0.4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9">
        <f t="shared" si="41"/>
        <v>42715.688437500001</v>
      </c>
      <c r="Q702" s="7">
        <f t="shared" si="42"/>
        <v>42745.480104166665</v>
      </c>
      <c r="R702">
        <f t="shared" si="43"/>
        <v>13</v>
      </c>
      <c r="S702" t="s">
        <v>8326</v>
      </c>
      <c r="T702" t="s">
        <v>8328</v>
      </c>
    </row>
    <row r="703" spans="1:20" ht="42.75" x14ac:dyDescent="0.4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9">
        <f t="shared" si="41"/>
        <v>41813.662962962961</v>
      </c>
      <c r="Q703" s="7">
        <f t="shared" si="42"/>
        <v>41843.454629629625</v>
      </c>
      <c r="R703">
        <f t="shared" si="43"/>
        <v>291</v>
      </c>
      <c r="S703" t="s">
        <v>8326</v>
      </c>
      <c r="T703" t="s">
        <v>8328</v>
      </c>
    </row>
    <row r="704" spans="1:20" ht="42.75" x14ac:dyDescent="0.4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9">
        <f t="shared" si="41"/>
        <v>42668.726701388892</v>
      </c>
      <c r="Q704" s="7">
        <f t="shared" si="42"/>
        <v>42698.560034722221</v>
      </c>
      <c r="R704">
        <f t="shared" si="43"/>
        <v>125</v>
      </c>
      <c r="S704" t="s">
        <v>8326</v>
      </c>
      <c r="T704" t="s">
        <v>8328</v>
      </c>
    </row>
    <row r="705" spans="1:20" ht="42.75" x14ac:dyDescent="0.4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9">
        <f t="shared" si="41"/>
        <v>42711.950798611113</v>
      </c>
      <c r="Q705" s="7">
        <f t="shared" si="42"/>
        <v>42766.772222222215</v>
      </c>
      <c r="R705">
        <f t="shared" si="43"/>
        <v>120</v>
      </c>
      <c r="S705" t="s">
        <v>8326</v>
      </c>
      <c r="T705" t="s">
        <v>8328</v>
      </c>
    </row>
    <row r="706" spans="1:20" ht="42.75" x14ac:dyDescent="0.4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44">ROUND(E:E/D:D*100,0)</f>
        <v>1</v>
      </c>
      <c r="P706" s="9">
        <f t="shared" si="41"/>
        <v>42726.192916666667</v>
      </c>
      <c r="Q706" s="7">
        <f t="shared" si="42"/>
        <v>42785.984583333331</v>
      </c>
      <c r="R706">
        <f t="shared" si="43"/>
        <v>120</v>
      </c>
      <c r="S706" t="s">
        <v>8326</v>
      </c>
      <c r="T706" t="s">
        <v>8328</v>
      </c>
    </row>
    <row r="707" spans="1:20" ht="28.5" x14ac:dyDescent="0.4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4"/>
        <v>1</v>
      </c>
      <c r="P707" s="9">
        <f t="shared" ref="P707:P770" si="45">(J707/86400)+25569</f>
        <v>42726.491643518515</v>
      </c>
      <c r="Q707" s="7">
        <f t="shared" ref="Q707:Q770" si="46">(I707/86400)+25569+(-5/24)</f>
        <v>42756.283310185179</v>
      </c>
      <c r="R707">
        <f t="shared" ref="R707:R770" si="47">ROUND(E707/L707,0)</f>
        <v>195</v>
      </c>
      <c r="S707" t="s">
        <v>8326</v>
      </c>
      <c r="T707" t="s">
        <v>8328</v>
      </c>
    </row>
    <row r="708" spans="1:20" ht="42.75" x14ac:dyDescent="0.4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9">
        <f t="shared" si="45"/>
        <v>42676.995173611111</v>
      </c>
      <c r="Q708" s="7">
        <f t="shared" si="46"/>
        <v>42718.568749999999</v>
      </c>
      <c r="R708" t="e">
        <f t="shared" si="47"/>
        <v>#DIV/0!</v>
      </c>
      <c r="S708" t="s">
        <v>8326</v>
      </c>
      <c r="T708" t="s">
        <v>8328</v>
      </c>
    </row>
    <row r="709" spans="1:20" ht="42.75" x14ac:dyDescent="0.4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9">
        <f t="shared" si="45"/>
        <v>42696.663506944446</v>
      </c>
      <c r="Q709" s="7">
        <f t="shared" si="46"/>
        <v>42736.45517361111</v>
      </c>
      <c r="R709">
        <f t="shared" si="47"/>
        <v>118</v>
      </c>
      <c r="S709" t="s">
        <v>8326</v>
      </c>
      <c r="T709" t="s">
        <v>8328</v>
      </c>
    </row>
    <row r="710" spans="1:20" ht="42.75" x14ac:dyDescent="0.4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9">
        <f t="shared" si="45"/>
        <v>41835.581018518518</v>
      </c>
      <c r="Q710" s="7">
        <f t="shared" si="46"/>
        <v>41895.372685185182</v>
      </c>
      <c r="R710">
        <f t="shared" si="47"/>
        <v>24</v>
      </c>
      <c r="S710" t="s">
        <v>8326</v>
      </c>
      <c r="T710" t="s">
        <v>8328</v>
      </c>
    </row>
    <row r="711" spans="1:20" ht="28.5" x14ac:dyDescent="0.4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9">
        <f t="shared" si="45"/>
        <v>41948.041192129633</v>
      </c>
      <c r="Q711" s="7">
        <f t="shared" si="46"/>
        <v>41977.832858796297</v>
      </c>
      <c r="R711">
        <f t="shared" si="47"/>
        <v>31</v>
      </c>
      <c r="S711" t="s">
        <v>8326</v>
      </c>
      <c r="T711" t="s">
        <v>8328</v>
      </c>
    </row>
    <row r="712" spans="1:20" ht="28.5" x14ac:dyDescent="0.4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9">
        <f t="shared" si="45"/>
        <v>41837.984976851854</v>
      </c>
      <c r="Q712" s="7">
        <f t="shared" si="46"/>
        <v>41870.822222222218</v>
      </c>
      <c r="R712" t="e">
        <f t="shared" si="47"/>
        <v>#DIV/0!</v>
      </c>
      <c r="S712" t="s">
        <v>8326</v>
      </c>
      <c r="T712" t="s">
        <v>8328</v>
      </c>
    </row>
    <row r="713" spans="1:20" ht="42.75" x14ac:dyDescent="0.4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9">
        <f t="shared" si="45"/>
        <v>42678.459120370375</v>
      </c>
      <c r="Q713" s="7">
        <f t="shared" si="46"/>
        <v>42718.292453703696</v>
      </c>
      <c r="R713">
        <f t="shared" si="47"/>
        <v>100</v>
      </c>
      <c r="S713" t="s">
        <v>8326</v>
      </c>
      <c r="T713" t="s">
        <v>8328</v>
      </c>
    </row>
    <row r="714" spans="1:20" ht="42.75" x14ac:dyDescent="0.4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9">
        <f t="shared" si="45"/>
        <v>42384.680925925924</v>
      </c>
      <c r="Q714" s="7">
        <f t="shared" si="46"/>
        <v>42414.472592592589</v>
      </c>
      <c r="R714">
        <f t="shared" si="47"/>
        <v>26</v>
      </c>
      <c r="S714" t="s">
        <v>8326</v>
      </c>
      <c r="T714" t="s">
        <v>8328</v>
      </c>
    </row>
    <row r="715" spans="1:20" ht="42.75" x14ac:dyDescent="0.4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9">
        <f t="shared" si="45"/>
        <v>42496.529305555552</v>
      </c>
      <c r="Q715" s="7">
        <f t="shared" si="46"/>
        <v>42526.320972222216</v>
      </c>
      <c r="R715">
        <f t="shared" si="47"/>
        <v>199</v>
      </c>
      <c r="S715" t="s">
        <v>8326</v>
      </c>
      <c r="T715" t="s">
        <v>8328</v>
      </c>
    </row>
    <row r="716" spans="1:20" ht="42.75" x14ac:dyDescent="0.4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9">
        <f t="shared" si="45"/>
        <v>42734.787986111114</v>
      </c>
      <c r="Q716" s="7">
        <f t="shared" si="46"/>
        <v>42794.579652777778</v>
      </c>
      <c r="R716">
        <f t="shared" si="47"/>
        <v>80</v>
      </c>
      <c r="S716" t="s">
        <v>8326</v>
      </c>
      <c r="T716" t="s">
        <v>8328</v>
      </c>
    </row>
    <row r="717" spans="1:20" ht="42.75" x14ac:dyDescent="0.4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9">
        <f t="shared" si="45"/>
        <v>42273.090740740736</v>
      </c>
      <c r="Q717" s="7">
        <f t="shared" si="46"/>
        <v>42312.924074074072</v>
      </c>
      <c r="R717">
        <f t="shared" si="47"/>
        <v>116</v>
      </c>
      <c r="S717" t="s">
        <v>8326</v>
      </c>
      <c r="T717" t="s">
        <v>8328</v>
      </c>
    </row>
    <row r="718" spans="1:20" ht="42.75" x14ac:dyDescent="0.4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9">
        <f t="shared" si="45"/>
        <v>41940.658645833333</v>
      </c>
      <c r="Q718" s="7">
        <f t="shared" si="46"/>
        <v>41973.791666666664</v>
      </c>
      <c r="R718">
        <f t="shared" si="47"/>
        <v>45</v>
      </c>
      <c r="S718" t="s">
        <v>8326</v>
      </c>
      <c r="T718" t="s">
        <v>8328</v>
      </c>
    </row>
    <row r="719" spans="1:20" x14ac:dyDescent="0.4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9">
        <f t="shared" si="45"/>
        <v>41857.854189814811</v>
      </c>
      <c r="Q719" s="7">
        <f t="shared" si="46"/>
        <v>41887.645856481475</v>
      </c>
      <c r="R719">
        <f t="shared" si="47"/>
        <v>76</v>
      </c>
      <c r="S719" t="s">
        <v>8326</v>
      </c>
      <c r="T719" t="s">
        <v>8328</v>
      </c>
    </row>
    <row r="720" spans="1:20" ht="42.75" x14ac:dyDescent="0.4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9">
        <f t="shared" si="45"/>
        <v>42752.845451388886</v>
      </c>
      <c r="Q720" s="7">
        <f t="shared" si="46"/>
        <v>42784.040972222218</v>
      </c>
      <c r="R720">
        <f t="shared" si="47"/>
        <v>23</v>
      </c>
      <c r="S720" t="s">
        <v>8326</v>
      </c>
      <c r="T720" t="s">
        <v>8328</v>
      </c>
    </row>
    <row r="721" spans="1:20" ht="42.75" x14ac:dyDescent="0.4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9">
        <f t="shared" si="45"/>
        <v>42409.040231481486</v>
      </c>
      <c r="Q721" s="7">
        <f t="shared" si="46"/>
        <v>42422.83189814815</v>
      </c>
      <c r="R721">
        <f t="shared" si="47"/>
        <v>19</v>
      </c>
      <c r="S721" t="s">
        <v>8326</v>
      </c>
      <c r="T721" t="s">
        <v>8328</v>
      </c>
    </row>
    <row r="722" spans="1:20" ht="42.75" x14ac:dyDescent="0.4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9">
        <f t="shared" si="45"/>
        <v>40909.649201388893</v>
      </c>
      <c r="Q722" s="7">
        <f t="shared" si="46"/>
        <v>40937.440868055557</v>
      </c>
      <c r="R722">
        <f t="shared" si="47"/>
        <v>67</v>
      </c>
      <c r="S722" t="s">
        <v>8329</v>
      </c>
      <c r="T722" t="s">
        <v>8330</v>
      </c>
    </row>
    <row r="723" spans="1:20" ht="57" x14ac:dyDescent="0.4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9">
        <f t="shared" si="45"/>
        <v>41807.571840277778</v>
      </c>
      <c r="Q723" s="7">
        <f t="shared" si="46"/>
        <v>41852.363506944443</v>
      </c>
      <c r="R723">
        <f t="shared" si="47"/>
        <v>84</v>
      </c>
      <c r="S723" t="s">
        <v>8329</v>
      </c>
      <c r="T723" t="s">
        <v>8330</v>
      </c>
    </row>
    <row r="724" spans="1:20" ht="42.75" x14ac:dyDescent="0.4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9">
        <f t="shared" si="45"/>
        <v>40977.805300925924</v>
      </c>
      <c r="Q724" s="7">
        <f t="shared" si="46"/>
        <v>41007.555300925924</v>
      </c>
      <c r="R724">
        <f t="shared" si="47"/>
        <v>216</v>
      </c>
      <c r="S724" t="s">
        <v>8329</v>
      </c>
      <c r="T724" t="s">
        <v>8330</v>
      </c>
    </row>
    <row r="725" spans="1:20" ht="28.5" x14ac:dyDescent="0.4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9">
        <f t="shared" si="45"/>
        <v>42184.81653935185</v>
      </c>
      <c r="Q725" s="7">
        <f t="shared" si="46"/>
        <v>42214.957638888889</v>
      </c>
      <c r="R725">
        <f t="shared" si="47"/>
        <v>55</v>
      </c>
      <c r="S725" t="s">
        <v>8329</v>
      </c>
      <c r="T725" t="s">
        <v>8330</v>
      </c>
    </row>
    <row r="726" spans="1:20" ht="42.75" x14ac:dyDescent="0.4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9">
        <f t="shared" si="45"/>
        <v>40694.638460648144</v>
      </c>
      <c r="Q726" s="7">
        <f t="shared" si="46"/>
        <v>40724.430127314808</v>
      </c>
      <c r="R726">
        <f t="shared" si="47"/>
        <v>52</v>
      </c>
      <c r="S726" t="s">
        <v>8329</v>
      </c>
      <c r="T726" t="s">
        <v>8330</v>
      </c>
    </row>
    <row r="727" spans="1:20" ht="42.75" x14ac:dyDescent="0.4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9">
        <f t="shared" si="45"/>
        <v>42321.626296296294</v>
      </c>
      <c r="Q727" s="7">
        <f t="shared" si="46"/>
        <v>42351.417962962958</v>
      </c>
      <c r="R727">
        <f t="shared" si="47"/>
        <v>143</v>
      </c>
      <c r="S727" t="s">
        <v>8329</v>
      </c>
      <c r="T727" t="s">
        <v>8330</v>
      </c>
    </row>
    <row r="728" spans="1:20" ht="42.75" x14ac:dyDescent="0.4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9">
        <f t="shared" si="45"/>
        <v>41346.042673611111</v>
      </c>
      <c r="Q728" s="7">
        <f t="shared" si="46"/>
        <v>41375.834340277775</v>
      </c>
      <c r="R728">
        <f t="shared" si="47"/>
        <v>72</v>
      </c>
      <c r="S728" t="s">
        <v>8329</v>
      </c>
      <c r="T728" t="s">
        <v>8330</v>
      </c>
    </row>
    <row r="729" spans="1:20" ht="42.75" x14ac:dyDescent="0.4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9">
        <f t="shared" si="45"/>
        <v>41247.020243055558</v>
      </c>
      <c r="Q729" s="7">
        <f t="shared" si="46"/>
        <v>41288.680555555555</v>
      </c>
      <c r="R729">
        <f t="shared" si="47"/>
        <v>37</v>
      </c>
      <c r="S729" t="s">
        <v>8329</v>
      </c>
      <c r="T729" t="s">
        <v>8330</v>
      </c>
    </row>
    <row r="730" spans="1:20" ht="42.75" x14ac:dyDescent="0.4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9">
        <f t="shared" si="45"/>
        <v>40731.837465277778</v>
      </c>
      <c r="Q730" s="7">
        <f t="shared" si="46"/>
        <v>40776.629131944443</v>
      </c>
      <c r="R730">
        <f t="shared" si="47"/>
        <v>61</v>
      </c>
      <c r="S730" t="s">
        <v>8329</v>
      </c>
      <c r="T730" t="s">
        <v>8330</v>
      </c>
    </row>
    <row r="731" spans="1:20" ht="42.75" x14ac:dyDescent="0.4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9">
        <f t="shared" si="45"/>
        <v>41111.185891203706</v>
      </c>
      <c r="Q731" s="7">
        <f t="shared" si="46"/>
        <v>41170.97755787037</v>
      </c>
      <c r="R731">
        <f t="shared" si="47"/>
        <v>44</v>
      </c>
      <c r="S731" t="s">
        <v>8329</v>
      </c>
      <c r="T731" t="s">
        <v>8330</v>
      </c>
    </row>
    <row r="732" spans="1:20" ht="28.5" x14ac:dyDescent="0.4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9">
        <f t="shared" si="45"/>
        <v>40854.745266203703</v>
      </c>
      <c r="Q732" s="7">
        <f t="shared" si="46"/>
        <v>40884.536932870367</v>
      </c>
      <c r="R732">
        <f t="shared" si="47"/>
        <v>100</v>
      </c>
      <c r="S732" t="s">
        <v>8329</v>
      </c>
      <c r="T732" t="s">
        <v>8330</v>
      </c>
    </row>
    <row r="733" spans="1:20" ht="42.75" x14ac:dyDescent="0.4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9">
        <f t="shared" si="45"/>
        <v>40879.795682870368</v>
      </c>
      <c r="Q733" s="7">
        <f t="shared" si="46"/>
        <v>40930.041666666664</v>
      </c>
      <c r="R733">
        <f t="shared" si="47"/>
        <v>89</v>
      </c>
      <c r="S733" t="s">
        <v>8329</v>
      </c>
      <c r="T733" t="s">
        <v>8330</v>
      </c>
    </row>
    <row r="734" spans="1:20" ht="42.75" x14ac:dyDescent="0.4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9">
        <f t="shared" si="45"/>
        <v>41486.424317129626</v>
      </c>
      <c r="Q734" s="7">
        <f t="shared" si="46"/>
        <v>41546.21598379629</v>
      </c>
      <c r="R734">
        <f t="shared" si="47"/>
        <v>5</v>
      </c>
      <c r="S734" t="s">
        <v>8329</v>
      </c>
      <c r="T734" t="s">
        <v>8330</v>
      </c>
    </row>
    <row r="735" spans="1:20" ht="57" x14ac:dyDescent="0.4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9">
        <f t="shared" si="45"/>
        <v>41598.420046296298</v>
      </c>
      <c r="Q735" s="7">
        <f t="shared" si="46"/>
        <v>41628.211712962962</v>
      </c>
      <c r="R735">
        <f t="shared" si="47"/>
        <v>18</v>
      </c>
      <c r="S735" t="s">
        <v>8329</v>
      </c>
      <c r="T735" t="s">
        <v>8330</v>
      </c>
    </row>
    <row r="736" spans="1:20" ht="28.5" x14ac:dyDescent="0.4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9">
        <f t="shared" si="45"/>
        <v>42102.164583333331</v>
      </c>
      <c r="Q736" s="7">
        <f t="shared" si="46"/>
        <v>42132.999999999993</v>
      </c>
      <c r="R736">
        <f t="shared" si="47"/>
        <v>187</v>
      </c>
      <c r="S736" t="s">
        <v>8329</v>
      </c>
      <c r="T736" t="s">
        <v>8330</v>
      </c>
    </row>
    <row r="737" spans="1:20" ht="42.75" x14ac:dyDescent="0.4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9">
        <f t="shared" si="45"/>
        <v>41946.029467592591</v>
      </c>
      <c r="Q737" s="7">
        <f t="shared" si="46"/>
        <v>41976.818749999999</v>
      </c>
      <c r="R737">
        <f t="shared" si="47"/>
        <v>235</v>
      </c>
      <c r="S737" t="s">
        <v>8329</v>
      </c>
      <c r="T737" t="s">
        <v>8330</v>
      </c>
    </row>
    <row r="738" spans="1:20" ht="42.75" x14ac:dyDescent="0.4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9">
        <f t="shared" si="45"/>
        <v>41579.734259259261</v>
      </c>
      <c r="Q738" s="7">
        <f t="shared" si="46"/>
        <v>41598.999305555553</v>
      </c>
      <c r="R738">
        <f t="shared" si="47"/>
        <v>105</v>
      </c>
      <c r="S738" t="s">
        <v>8329</v>
      </c>
      <c r="T738" t="s">
        <v>8330</v>
      </c>
    </row>
    <row r="739" spans="1:20" ht="42.75" x14ac:dyDescent="0.4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9">
        <f t="shared" si="45"/>
        <v>41667.275312500002</v>
      </c>
      <c r="Q739" s="7">
        <f t="shared" si="46"/>
        <v>41684.625</v>
      </c>
      <c r="R739">
        <f t="shared" si="47"/>
        <v>57</v>
      </c>
      <c r="S739" t="s">
        <v>8329</v>
      </c>
      <c r="T739" t="s">
        <v>8330</v>
      </c>
    </row>
    <row r="740" spans="1:20" ht="28.5" x14ac:dyDescent="0.4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9">
        <f t="shared" si="45"/>
        <v>41943.604097222225</v>
      </c>
      <c r="Q740" s="7">
        <f t="shared" si="46"/>
        <v>41973.999305555553</v>
      </c>
      <c r="R740">
        <f t="shared" si="47"/>
        <v>39</v>
      </c>
      <c r="S740" t="s">
        <v>8329</v>
      </c>
      <c r="T740" t="s">
        <v>8330</v>
      </c>
    </row>
    <row r="741" spans="1:20" ht="42.75" x14ac:dyDescent="0.4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9">
        <f t="shared" si="45"/>
        <v>41829.502650462964</v>
      </c>
      <c r="Q741" s="7">
        <f t="shared" si="46"/>
        <v>41862.294317129628</v>
      </c>
      <c r="R741">
        <f t="shared" si="47"/>
        <v>68</v>
      </c>
      <c r="S741" t="s">
        <v>8329</v>
      </c>
      <c r="T741" t="s">
        <v>8330</v>
      </c>
    </row>
    <row r="742" spans="1:20" ht="42.75" x14ac:dyDescent="0.4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9">
        <f t="shared" si="45"/>
        <v>42162.146782407406</v>
      </c>
      <c r="Q742" s="7">
        <f t="shared" si="46"/>
        <v>42175.93844907407</v>
      </c>
      <c r="R742">
        <f t="shared" si="47"/>
        <v>170</v>
      </c>
      <c r="S742" t="s">
        <v>8329</v>
      </c>
      <c r="T742" t="s">
        <v>8330</v>
      </c>
    </row>
    <row r="743" spans="1:20" ht="28.5" x14ac:dyDescent="0.4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9">
        <f t="shared" si="45"/>
        <v>41401.648217592592</v>
      </c>
      <c r="Q743" s="7">
        <f t="shared" si="46"/>
        <v>41436.439884259256</v>
      </c>
      <c r="R743">
        <f t="shared" si="47"/>
        <v>141</v>
      </c>
      <c r="S743" t="s">
        <v>8329</v>
      </c>
      <c r="T743" t="s">
        <v>8330</v>
      </c>
    </row>
    <row r="744" spans="1:20" ht="57" x14ac:dyDescent="0.4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9">
        <f t="shared" si="45"/>
        <v>41689.917962962965</v>
      </c>
      <c r="Q744" s="7">
        <f t="shared" si="46"/>
        <v>41719.667962962958</v>
      </c>
      <c r="R744">
        <f t="shared" si="47"/>
        <v>67</v>
      </c>
      <c r="S744" t="s">
        <v>8329</v>
      </c>
      <c r="T744" t="s">
        <v>8330</v>
      </c>
    </row>
    <row r="745" spans="1:20" ht="42.75" x14ac:dyDescent="0.4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9">
        <f t="shared" si="45"/>
        <v>40990.709317129629</v>
      </c>
      <c r="Q745" s="7">
        <f t="shared" si="46"/>
        <v>41015.666666666664</v>
      </c>
      <c r="R745">
        <f t="shared" si="47"/>
        <v>54</v>
      </c>
      <c r="S745" t="s">
        <v>8329</v>
      </c>
      <c r="T745" t="s">
        <v>8330</v>
      </c>
    </row>
    <row r="746" spans="1:20" ht="28.5" x14ac:dyDescent="0.4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9">
        <f t="shared" si="45"/>
        <v>41226.95721064815</v>
      </c>
      <c r="Q746" s="7">
        <f t="shared" si="46"/>
        <v>41256.748877314814</v>
      </c>
      <c r="R746">
        <f t="shared" si="47"/>
        <v>83</v>
      </c>
      <c r="S746" t="s">
        <v>8329</v>
      </c>
      <c r="T746" t="s">
        <v>8330</v>
      </c>
    </row>
    <row r="747" spans="1:20" ht="42.75" x14ac:dyDescent="0.4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9">
        <f t="shared" si="45"/>
        <v>41367.572280092594</v>
      </c>
      <c r="Q747" s="7">
        <f t="shared" si="46"/>
        <v>41397.363946759258</v>
      </c>
      <c r="R747">
        <f t="shared" si="47"/>
        <v>54</v>
      </c>
      <c r="S747" t="s">
        <v>8329</v>
      </c>
      <c r="T747" t="s">
        <v>8330</v>
      </c>
    </row>
    <row r="748" spans="1:20" x14ac:dyDescent="0.4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9">
        <f t="shared" si="45"/>
        <v>41157.042928240742</v>
      </c>
      <c r="Q748" s="7">
        <f t="shared" si="46"/>
        <v>41174.957638888889</v>
      </c>
      <c r="R748">
        <f t="shared" si="47"/>
        <v>34</v>
      </c>
      <c r="S748" t="s">
        <v>8329</v>
      </c>
      <c r="T748" t="s">
        <v>8330</v>
      </c>
    </row>
    <row r="749" spans="1:20" ht="42.75" x14ac:dyDescent="0.4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9">
        <f t="shared" si="45"/>
        <v>41988.548831018517</v>
      </c>
      <c r="Q749" s="7">
        <f t="shared" si="46"/>
        <v>42019.245833333327</v>
      </c>
      <c r="R749">
        <f t="shared" si="47"/>
        <v>127</v>
      </c>
      <c r="S749" t="s">
        <v>8329</v>
      </c>
      <c r="T749" t="s">
        <v>8330</v>
      </c>
    </row>
    <row r="750" spans="1:20" ht="42.75" x14ac:dyDescent="0.4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9">
        <f t="shared" si="45"/>
        <v>41831.846828703703</v>
      </c>
      <c r="Q750" s="7">
        <f t="shared" si="46"/>
        <v>41861.638495370367</v>
      </c>
      <c r="R750">
        <f t="shared" si="47"/>
        <v>46</v>
      </c>
      <c r="S750" t="s">
        <v>8329</v>
      </c>
      <c r="T750" t="s">
        <v>8330</v>
      </c>
    </row>
    <row r="751" spans="1:20" ht="42.75" x14ac:dyDescent="0.4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9">
        <f t="shared" si="45"/>
        <v>42733.94131944445</v>
      </c>
      <c r="Q751" s="7">
        <f t="shared" si="46"/>
        <v>42763.732986111114</v>
      </c>
      <c r="R751">
        <f t="shared" si="47"/>
        <v>96</v>
      </c>
      <c r="S751" t="s">
        <v>8329</v>
      </c>
      <c r="T751" t="s">
        <v>8330</v>
      </c>
    </row>
    <row r="752" spans="1:20" ht="42.75" x14ac:dyDescent="0.4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9">
        <f t="shared" si="45"/>
        <v>41299.878148148149</v>
      </c>
      <c r="Q752" s="7">
        <f t="shared" si="46"/>
        <v>41329.669814814813</v>
      </c>
      <c r="R752">
        <f t="shared" si="47"/>
        <v>77</v>
      </c>
      <c r="S752" t="s">
        <v>8329</v>
      </c>
      <c r="T752" t="s">
        <v>8330</v>
      </c>
    </row>
    <row r="753" spans="1:20" ht="42.75" x14ac:dyDescent="0.4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9">
        <f t="shared" si="45"/>
        <v>40713.630497685182</v>
      </c>
      <c r="Q753" s="7">
        <f t="shared" si="46"/>
        <v>40759.422164351847</v>
      </c>
      <c r="R753">
        <f t="shared" si="47"/>
        <v>57</v>
      </c>
      <c r="S753" t="s">
        <v>8329</v>
      </c>
      <c r="T753" t="s">
        <v>8330</v>
      </c>
    </row>
    <row r="754" spans="1:20" ht="42.75" x14ac:dyDescent="0.4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9">
        <f t="shared" si="45"/>
        <v>42639.421493055561</v>
      </c>
      <c r="Q754" s="7">
        <f t="shared" si="46"/>
        <v>42659.249999999993</v>
      </c>
      <c r="R754">
        <f t="shared" si="47"/>
        <v>53</v>
      </c>
      <c r="S754" t="s">
        <v>8329</v>
      </c>
      <c r="T754" t="s">
        <v>8330</v>
      </c>
    </row>
    <row r="755" spans="1:20" ht="42.75" x14ac:dyDescent="0.4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9">
        <f t="shared" si="45"/>
        <v>42019.590173611112</v>
      </c>
      <c r="Q755" s="7">
        <f t="shared" si="46"/>
        <v>42049.381840277776</v>
      </c>
      <c r="R755">
        <f t="shared" si="47"/>
        <v>492</v>
      </c>
      <c r="S755" t="s">
        <v>8329</v>
      </c>
      <c r="T755" t="s">
        <v>8330</v>
      </c>
    </row>
    <row r="756" spans="1:20" ht="42.75" x14ac:dyDescent="0.4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9">
        <f t="shared" si="45"/>
        <v>41249.749085648145</v>
      </c>
      <c r="Q756" s="7">
        <f t="shared" si="46"/>
        <v>41279.54075231481</v>
      </c>
      <c r="R756">
        <f t="shared" si="47"/>
        <v>42</v>
      </c>
      <c r="S756" t="s">
        <v>8329</v>
      </c>
      <c r="T756" t="s">
        <v>8330</v>
      </c>
    </row>
    <row r="757" spans="1:20" ht="42.75" x14ac:dyDescent="0.4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9">
        <f t="shared" si="45"/>
        <v>41383.605057870373</v>
      </c>
      <c r="Q757" s="7">
        <f t="shared" si="46"/>
        <v>41413.820138888885</v>
      </c>
      <c r="R757">
        <f t="shared" si="47"/>
        <v>37</v>
      </c>
      <c r="S757" t="s">
        <v>8329</v>
      </c>
      <c r="T757" t="s">
        <v>8330</v>
      </c>
    </row>
    <row r="758" spans="1:20" ht="42.75" x14ac:dyDescent="0.4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9">
        <f t="shared" si="45"/>
        <v>40590.766886574071</v>
      </c>
      <c r="Q758" s="7">
        <f t="shared" si="46"/>
        <v>40651.516886574071</v>
      </c>
      <c r="R758">
        <f t="shared" si="47"/>
        <v>37</v>
      </c>
      <c r="S758" t="s">
        <v>8329</v>
      </c>
      <c r="T758" t="s">
        <v>8330</v>
      </c>
    </row>
    <row r="759" spans="1:20" ht="42.75" x14ac:dyDescent="0.4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9">
        <f t="shared" si="45"/>
        <v>41235.054560185185</v>
      </c>
      <c r="Q759" s="7">
        <f t="shared" si="46"/>
        <v>41248.846226851849</v>
      </c>
      <c r="R759">
        <f t="shared" si="47"/>
        <v>33</v>
      </c>
      <c r="S759" t="s">
        <v>8329</v>
      </c>
      <c r="T759" t="s">
        <v>8330</v>
      </c>
    </row>
    <row r="760" spans="1:20" ht="28.5" x14ac:dyDescent="0.4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9">
        <f t="shared" si="45"/>
        <v>40429.836435185185</v>
      </c>
      <c r="Q760" s="7">
        <f t="shared" si="46"/>
        <v>40459.628101851849</v>
      </c>
      <c r="R760">
        <f t="shared" si="47"/>
        <v>134</v>
      </c>
      <c r="S760" t="s">
        <v>8329</v>
      </c>
      <c r="T760" t="s">
        <v>8330</v>
      </c>
    </row>
    <row r="761" spans="1:20" ht="42.75" x14ac:dyDescent="0.4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9">
        <f t="shared" si="45"/>
        <v>41789.330312500002</v>
      </c>
      <c r="Q761" s="7">
        <f t="shared" si="46"/>
        <v>41829.121979166666</v>
      </c>
      <c r="R761">
        <f t="shared" si="47"/>
        <v>51</v>
      </c>
      <c r="S761" t="s">
        <v>8329</v>
      </c>
      <c r="T761" t="s">
        <v>8330</v>
      </c>
    </row>
    <row r="762" spans="1:20" ht="42.75" x14ac:dyDescent="0.4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9">
        <f t="shared" si="45"/>
        <v>42670.764039351852</v>
      </c>
      <c r="Q762" s="7">
        <f t="shared" si="46"/>
        <v>42700.597372685188</v>
      </c>
      <c r="R762" t="e">
        <f t="shared" si="47"/>
        <v>#DIV/0!</v>
      </c>
      <c r="S762" t="s">
        <v>8329</v>
      </c>
      <c r="T762" t="s">
        <v>8331</v>
      </c>
    </row>
    <row r="763" spans="1:20" ht="42.75" x14ac:dyDescent="0.4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9">
        <f t="shared" si="45"/>
        <v>41642.751458333332</v>
      </c>
      <c r="Q763" s="7">
        <f t="shared" si="46"/>
        <v>41672.543124999997</v>
      </c>
      <c r="R763">
        <f t="shared" si="47"/>
        <v>39</v>
      </c>
      <c r="S763" t="s">
        <v>8329</v>
      </c>
      <c r="T763" t="s">
        <v>8331</v>
      </c>
    </row>
    <row r="764" spans="1:20" ht="42.75" x14ac:dyDescent="0.4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9">
        <f t="shared" si="45"/>
        <v>42690.858449074076</v>
      </c>
      <c r="Q764" s="7">
        <f t="shared" si="46"/>
        <v>42708.041666666664</v>
      </c>
      <c r="R764" t="e">
        <f t="shared" si="47"/>
        <v>#DIV/0!</v>
      </c>
      <c r="S764" t="s">
        <v>8329</v>
      </c>
      <c r="T764" t="s">
        <v>8331</v>
      </c>
    </row>
    <row r="765" spans="1:20" ht="42.75" x14ac:dyDescent="0.4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9">
        <f t="shared" si="45"/>
        <v>41471.446851851855</v>
      </c>
      <c r="Q765" s="7">
        <f t="shared" si="46"/>
        <v>41501.238518518519</v>
      </c>
      <c r="R765">
        <f t="shared" si="47"/>
        <v>5</v>
      </c>
      <c r="S765" t="s">
        <v>8329</v>
      </c>
      <c r="T765" t="s">
        <v>8331</v>
      </c>
    </row>
    <row r="766" spans="1:20" ht="42.75" x14ac:dyDescent="0.4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9">
        <f t="shared" si="45"/>
        <v>42227.173159722224</v>
      </c>
      <c r="Q766" s="7">
        <f t="shared" si="46"/>
        <v>42256.964826388888</v>
      </c>
      <c r="R766" t="e">
        <f t="shared" si="47"/>
        <v>#DIV/0!</v>
      </c>
      <c r="S766" t="s">
        <v>8329</v>
      </c>
      <c r="T766" t="s">
        <v>8331</v>
      </c>
    </row>
    <row r="767" spans="1:20" ht="42.75" x14ac:dyDescent="0.4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9">
        <f t="shared" si="45"/>
        <v>41901.542638888888</v>
      </c>
      <c r="Q767" s="7">
        <f t="shared" si="46"/>
        <v>41931.334305555552</v>
      </c>
      <c r="R767">
        <f t="shared" si="47"/>
        <v>57</v>
      </c>
      <c r="S767" t="s">
        <v>8329</v>
      </c>
      <c r="T767" t="s">
        <v>8331</v>
      </c>
    </row>
    <row r="768" spans="1:20" ht="42.75" x14ac:dyDescent="0.4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9">
        <f t="shared" si="45"/>
        <v>42021.783368055556</v>
      </c>
      <c r="Q768" s="7">
        <f t="shared" si="46"/>
        <v>42051.57503472222</v>
      </c>
      <c r="R768" t="e">
        <f t="shared" si="47"/>
        <v>#DIV/0!</v>
      </c>
      <c r="S768" t="s">
        <v>8329</v>
      </c>
      <c r="T768" t="s">
        <v>8331</v>
      </c>
    </row>
    <row r="769" spans="1:20" ht="57" x14ac:dyDescent="0.4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9">
        <f t="shared" si="45"/>
        <v>42115.143634259264</v>
      </c>
      <c r="Q769" s="7">
        <f t="shared" si="46"/>
        <v>42144.935300925928</v>
      </c>
      <c r="R769">
        <f t="shared" si="47"/>
        <v>59</v>
      </c>
      <c r="S769" t="s">
        <v>8329</v>
      </c>
      <c r="T769" t="s">
        <v>8331</v>
      </c>
    </row>
    <row r="770" spans="1:20" ht="42.75" x14ac:dyDescent="0.4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48">ROUND(E:E/D:D*100,0)</f>
        <v>0</v>
      </c>
      <c r="P770" s="9">
        <f t="shared" si="45"/>
        <v>41594.207060185188</v>
      </c>
      <c r="Q770" s="7">
        <f t="shared" si="46"/>
        <v>41623.998726851853</v>
      </c>
      <c r="R770" t="e">
        <f t="shared" si="47"/>
        <v>#DIV/0!</v>
      </c>
      <c r="S770" t="s">
        <v>8329</v>
      </c>
      <c r="T770" t="s">
        <v>8331</v>
      </c>
    </row>
    <row r="771" spans="1:20" ht="42.75" x14ac:dyDescent="0.4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8"/>
        <v>41</v>
      </c>
      <c r="P771" s="9">
        <f t="shared" ref="P771:P834" si="49">(J771/86400)+25569</f>
        <v>41604.996458333335</v>
      </c>
      <c r="Q771" s="7">
        <f t="shared" ref="Q771:Q834" si="50">(I771/86400)+25569+(-5/24)</f>
        <v>41634.788124999999</v>
      </c>
      <c r="R771">
        <f t="shared" ref="R771:R834" si="51">ROUND(E771/L771,0)</f>
        <v>32</v>
      </c>
      <c r="S771" t="s">
        <v>8329</v>
      </c>
      <c r="T771" t="s">
        <v>8331</v>
      </c>
    </row>
    <row r="772" spans="1:20" ht="42.75" x14ac:dyDescent="0.4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9">
        <f t="shared" si="49"/>
        <v>41289.9996412037</v>
      </c>
      <c r="Q772" s="7">
        <f t="shared" si="50"/>
        <v>41329.791307870364</v>
      </c>
      <c r="R772" t="e">
        <f t="shared" si="51"/>
        <v>#DIV/0!</v>
      </c>
      <c r="S772" t="s">
        <v>8329</v>
      </c>
      <c r="T772" t="s">
        <v>8331</v>
      </c>
    </row>
    <row r="773" spans="1:20" ht="42.75" x14ac:dyDescent="0.4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9">
        <f t="shared" si="49"/>
        <v>42349.824097222227</v>
      </c>
      <c r="Q773" s="7">
        <f t="shared" si="50"/>
        <v>42399.615763888891</v>
      </c>
      <c r="R773">
        <f t="shared" si="51"/>
        <v>10</v>
      </c>
      <c r="S773" t="s">
        <v>8329</v>
      </c>
      <c r="T773" t="s">
        <v>8331</v>
      </c>
    </row>
    <row r="774" spans="1:20" ht="57" x14ac:dyDescent="0.4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9">
        <f t="shared" si="49"/>
        <v>40068.056932870371</v>
      </c>
      <c r="Q774" s="7">
        <f t="shared" si="50"/>
        <v>40117.957638888889</v>
      </c>
      <c r="R774">
        <f t="shared" si="51"/>
        <v>50</v>
      </c>
      <c r="S774" t="s">
        <v>8329</v>
      </c>
      <c r="T774" t="s">
        <v>8331</v>
      </c>
    </row>
    <row r="775" spans="1:20" ht="42.75" x14ac:dyDescent="0.4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9">
        <f t="shared" si="49"/>
        <v>42100.735937500001</v>
      </c>
      <c r="Q775" s="7">
        <f t="shared" si="50"/>
        <v>42134.750694444439</v>
      </c>
      <c r="R775">
        <f t="shared" si="51"/>
        <v>16</v>
      </c>
      <c r="S775" t="s">
        <v>8329</v>
      </c>
      <c r="T775" t="s">
        <v>8331</v>
      </c>
    </row>
    <row r="776" spans="1:20" ht="42.75" x14ac:dyDescent="0.4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9">
        <f t="shared" si="49"/>
        <v>41663.780300925922</v>
      </c>
      <c r="Q776" s="7">
        <f t="shared" si="50"/>
        <v>41693.571967592587</v>
      </c>
      <c r="R776">
        <f t="shared" si="51"/>
        <v>39</v>
      </c>
      <c r="S776" t="s">
        <v>8329</v>
      </c>
      <c r="T776" t="s">
        <v>8331</v>
      </c>
    </row>
    <row r="777" spans="1:20" ht="42.75" x14ac:dyDescent="0.4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9">
        <f t="shared" si="49"/>
        <v>40863.060127314813</v>
      </c>
      <c r="Q777" s="7">
        <f t="shared" si="50"/>
        <v>40892.851793981477</v>
      </c>
      <c r="R777">
        <f t="shared" si="51"/>
        <v>34</v>
      </c>
      <c r="S777" t="s">
        <v>8329</v>
      </c>
      <c r="T777" t="s">
        <v>8331</v>
      </c>
    </row>
    <row r="778" spans="1:20" ht="42.75" x14ac:dyDescent="0.4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9">
        <f t="shared" si="49"/>
        <v>42250.685706018514</v>
      </c>
      <c r="Q778" s="7">
        <f t="shared" si="50"/>
        <v>42287.999999999993</v>
      </c>
      <c r="R778">
        <f t="shared" si="51"/>
        <v>63</v>
      </c>
      <c r="S778" t="s">
        <v>8329</v>
      </c>
      <c r="T778" t="s">
        <v>8331</v>
      </c>
    </row>
    <row r="779" spans="1:20" ht="42.75" x14ac:dyDescent="0.4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9">
        <f t="shared" si="49"/>
        <v>41456.981215277774</v>
      </c>
      <c r="Q779" s="7">
        <f t="shared" si="50"/>
        <v>41486.772881944438</v>
      </c>
      <c r="R779">
        <f t="shared" si="51"/>
        <v>7</v>
      </c>
      <c r="S779" t="s">
        <v>8329</v>
      </c>
      <c r="T779" t="s">
        <v>8331</v>
      </c>
    </row>
    <row r="780" spans="1:20" ht="42.75" x14ac:dyDescent="0.4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9">
        <f t="shared" si="49"/>
        <v>41729.702314814815</v>
      </c>
      <c r="Q780" s="7">
        <f t="shared" si="50"/>
        <v>41759.493981481479</v>
      </c>
      <c r="R780">
        <f t="shared" si="51"/>
        <v>2</v>
      </c>
      <c r="S780" t="s">
        <v>8329</v>
      </c>
      <c r="T780" t="s">
        <v>8331</v>
      </c>
    </row>
    <row r="781" spans="1:20" ht="42.75" x14ac:dyDescent="0.4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9">
        <f t="shared" si="49"/>
        <v>40436.68408564815</v>
      </c>
      <c r="Q781" s="7">
        <f t="shared" si="50"/>
        <v>40465.958333333328</v>
      </c>
      <c r="R781">
        <f t="shared" si="51"/>
        <v>67</v>
      </c>
      <c r="S781" t="s">
        <v>8329</v>
      </c>
      <c r="T781" t="s">
        <v>8331</v>
      </c>
    </row>
    <row r="782" spans="1:20" ht="28.5" x14ac:dyDescent="0.4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9">
        <f t="shared" si="49"/>
        <v>40636.673900462964</v>
      </c>
      <c r="Q782" s="7">
        <f t="shared" si="50"/>
        <v>40666.465567129628</v>
      </c>
      <c r="R782">
        <f t="shared" si="51"/>
        <v>39</v>
      </c>
      <c r="S782" t="s">
        <v>8332</v>
      </c>
      <c r="T782" t="s">
        <v>8333</v>
      </c>
    </row>
    <row r="783" spans="1:20" ht="42.75" x14ac:dyDescent="0.4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9">
        <f t="shared" si="49"/>
        <v>41403.000856481478</v>
      </c>
      <c r="Q783" s="7">
        <f t="shared" si="50"/>
        <v>41432.792523148142</v>
      </c>
      <c r="R783">
        <f t="shared" si="51"/>
        <v>43</v>
      </c>
      <c r="S783" t="s">
        <v>8332</v>
      </c>
      <c r="T783" t="s">
        <v>8333</v>
      </c>
    </row>
    <row r="784" spans="1:20" ht="42.75" x14ac:dyDescent="0.4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9">
        <f t="shared" si="49"/>
        <v>41116.758125</v>
      </c>
      <c r="Q784" s="7">
        <f t="shared" si="50"/>
        <v>41146.549791666665</v>
      </c>
      <c r="R784">
        <f t="shared" si="51"/>
        <v>50</v>
      </c>
      <c r="S784" t="s">
        <v>8332</v>
      </c>
      <c r="T784" t="s">
        <v>8333</v>
      </c>
    </row>
    <row r="785" spans="1:20" ht="42.75" x14ac:dyDescent="0.4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9">
        <f t="shared" si="49"/>
        <v>40987.773715277777</v>
      </c>
      <c r="Q785" s="7">
        <f t="shared" si="50"/>
        <v>41026.708333333328</v>
      </c>
      <c r="R785">
        <f t="shared" si="51"/>
        <v>63</v>
      </c>
      <c r="S785" t="s">
        <v>8332</v>
      </c>
      <c r="T785" t="s">
        <v>8333</v>
      </c>
    </row>
    <row r="786" spans="1:20" ht="42.75" x14ac:dyDescent="0.4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9">
        <f t="shared" si="49"/>
        <v>41675.149525462963</v>
      </c>
      <c r="Q786" s="7">
        <f t="shared" si="50"/>
        <v>41714.899525462963</v>
      </c>
      <c r="R786">
        <f t="shared" si="51"/>
        <v>103</v>
      </c>
      <c r="S786" t="s">
        <v>8332</v>
      </c>
      <c r="T786" t="s">
        <v>8333</v>
      </c>
    </row>
    <row r="787" spans="1:20" ht="42.75" x14ac:dyDescent="0.4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9">
        <f t="shared" si="49"/>
        <v>41303.593923611115</v>
      </c>
      <c r="Q787" s="7">
        <f t="shared" si="50"/>
        <v>41333.38559027778</v>
      </c>
      <c r="R787">
        <f t="shared" si="51"/>
        <v>31</v>
      </c>
      <c r="S787" t="s">
        <v>8332</v>
      </c>
      <c r="T787" t="s">
        <v>8333</v>
      </c>
    </row>
    <row r="788" spans="1:20" ht="42.75" x14ac:dyDescent="0.4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9">
        <f t="shared" si="49"/>
        <v>40983.055949074071</v>
      </c>
      <c r="Q788" s="7">
        <f t="shared" si="50"/>
        <v>41040.449305555558</v>
      </c>
      <c r="R788">
        <f t="shared" si="51"/>
        <v>162</v>
      </c>
      <c r="S788" t="s">
        <v>8332</v>
      </c>
      <c r="T788" t="s">
        <v>8333</v>
      </c>
    </row>
    <row r="789" spans="1:20" ht="42.75" x14ac:dyDescent="0.4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9">
        <f t="shared" si="49"/>
        <v>41549.627615740741</v>
      </c>
      <c r="Q789" s="7">
        <f t="shared" si="50"/>
        <v>41579.419282407405</v>
      </c>
      <c r="R789">
        <f t="shared" si="51"/>
        <v>81</v>
      </c>
      <c r="S789" t="s">
        <v>8332</v>
      </c>
      <c r="T789" t="s">
        <v>8333</v>
      </c>
    </row>
    <row r="790" spans="1:20" ht="42.75" x14ac:dyDescent="0.4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9">
        <f t="shared" si="49"/>
        <v>41059.006805555553</v>
      </c>
      <c r="Q790" s="7">
        <f t="shared" si="50"/>
        <v>41096.957638888889</v>
      </c>
      <c r="R790">
        <f t="shared" si="51"/>
        <v>60</v>
      </c>
      <c r="S790" t="s">
        <v>8332</v>
      </c>
      <c r="T790" t="s">
        <v>8333</v>
      </c>
    </row>
    <row r="791" spans="1:20" ht="42.75" x14ac:dyDescent="0.4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9">
        <f t="shared" si="49"/>
        <v>41277.186111111107</v>
      </c>
      <c r="Q791" s="7">
        <f t="shared" si="50"/>
        <v>41295.124305555553</v>
      </c>
      <c r="R791">
        <f t="shared" si="51"/>
        <v>133</v>
      </c>
      <c r="S791" t="s">
        <v>8332</v>
      </c>
      <c r="T791" t="s">
        <v>8333</v>
      </c>
    </row>
    <row r="792" spans="1:20" ht="42.75" x14ac:dyDescent="0.4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9">
        <f t="shared" si="49"/>
        <v>41276.047905092593</v>
      </c>
      <c r="Q792" s="7">
        <f t="shared" si="50"/>
        <v>41305.839571759258</v>
      </c>
      <c r="R792">
        <f t="shared" si="51"/>
        <v>93</v>
      </c>
      <c r="S792" t="s">
        <v>8332</v>
      </c>
      <c r="T792" t="s">
        <v>8333</v>
      </c>
    </row>
    <row r="793" spans="1:20" ht="42.75" x14ac:dyDescent="0.4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9">
        <f t="shared" si="49"/>
        <v>41557.780624999999</v>
      </c>
      <c r="Q793" s="7">
        <f t="shared" si="50"/>
        <v>41591.040972222218</v>
      </c>
      <c r="R793">
        <f t="shared" si="51"/>
        <v>61</v>
      </c>
      <c r="S793" t="s">
        <v>8332</v>
      </c>
      <c r="T793" t="s">
        <v>8333</v>
      </c>
    </row>
    <row r="794" spans="1:20" ht="28.5" x14ac:dyDescent="0.4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9">
        <f t="shared" si="49"/>
        <v>41555.87364583333</v>
      </c>
      <c r="Q794" s="7">
        <f t="shared" si="50"/>
        <v>41585.706979166665</v>
      </c>
      <c r="R794">
        <f t="shared" si="51"/>
        <v>42</v>
      </c>
      <c r="S794" t="s">
        <v>8332</v>
      </c>
      <c r="T794" t="s">
        <v>8333</v>
      </c>
    </row>
    <row r="795" spans="1:20" ht="42.75" x14ac:dyDescent="0.4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9">
        <f t="shared" si="49"/>
        <v>41442.741249999999</v>
      </c>
      <c r="Q795" s="7">
        <f t="shared" si="50"/>
        <v>41457.999305555553</v>
      </c>
      <c r="R795">
        <f t="shared" si="51"/>
        <v>88</v>
      </c>
      <c r="S795" t="s">
        <v>8332</v>
      </c>
      <c r="T795" t="s">
        <v>8333</v>
      </c>
    </row>
    <row r="796" spans="1:20" ht="42.75" x14ac:dyDescent="0.4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9">
        <f t="shared" si="49"/>
        <v>40736.115011574075</v>
      </c>
      <c r="Q796" s="7">
        <f t="shared" si="50"/>
        <v>40791.504166666666</v>
      </c>
      <c r="R796">
        <f t="shared" si="51"/>
        <v>159</v>
      </c>
      <c r="S796" t="s">
        <v>8332</v>
      </c>
      <c r="T796" t="s">
        <v>8333</v>
      </c>
    </row>
    <row r="797" spans="1:20" ht="42.75" x14ac:dyDescent="0.4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9">
        <f t="shared" si="49"/>
        <v>40963.613032407404</v>
      </c>
      <c r="Q797" s="7">
        <f t="shared" si="50"/>
        <v>41005.999305555553</v>
      </c>
      <c r="R797">
        <f t="shared" si="51"/>
        <v>85</v>
      </c>
      <c r="S797" t="s">
        <v>8332</v>
      </c>
      <c r="T797" t="s">
        <v>8333</v>
      </c>
    </row>
    <row r="798" spans="1:20" ht="57" x14ac:dyDescent="0.4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9">
        <f t="shared" si="49"/>
        <v>41502.882928240739</v>
      </c>
      <c r="Q798" s="7">
        <f t="shared" si="50"/>
        <v>41532.673611111109</v>
      </c>
      <c r="R798">
        <f t="shared" si="51"/>
        <v>113</v>
      </c>
      <c r="S798" t="s">
        <v>8332</v>
      </c>
      <c r="T798" t="s">
        <v>8333</v>
      </c>
    </row>
    <row r="799" spans="1:20" ht="42.75" x14ac:dyDescent="0.4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9">
        <f t="shared" si="49"/>
        <v>40996.994074074071</v>
      </c>
      <c r="Q799" s="7">
        <f t="shared" si="50"/>
        <v>41027.958333333328</v>
      </c>
      <c r="R799">
        <f t="shared" si="51"/>
        <v>45</v>
      </c>
      <c r="S799" t="s">
        <v>8332</v>
      </c>
      <c r="T799" t="s">
        <v>8333</v>
      </c>
    </row>
    <row r="800" spans="1:20" ht="42.75" x14ac:dyDescent="0.4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9">
        <f t="shared" si="49"/>
        <v>41882.590127314819</v>
      </c>
      <c r="Q800" s="7">
        <f t="shared" si="50"/>
        <v>41912.381793981483</v>
      </c>
      <c r="R800">
        <f t="shared" si="51"/>
        <v>46</v>
      </c>
      <c r="S800" t="s">
        <v>8332</v>
      </c>
      <c r="T800" t="s">
        <v>8333</v>
      </c>
    </row>
    <row r="801" spans="1:20" ht="42.75" x14ac:dyDescent="0.4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9">
        <f t="shared" si="49"/>
        <v>40996.667199074072</v>
      </c>
      <c r="Q801" s="7">
        <f t="shared" si="50"/>
        <v>41026.458865740737</v>
      </c>
      <c r="R801">
        <f t="shared" si="51"/>
        <v>179</v>
      </c>
      <c r="S801" t="s">
        <v>8332</v>
      </c>
      <c r="T801" t="s">
        <v>8333</v>
      </c>
    </row>
    <row r="802" spans="1:20" ht="42.75" x14ac:dyDescent="0.4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9">
        <f t="shared" si="49"/>
        <v>41863.433495370373</v>
      </c>
      <c r="Q802" s="7">
        <f t="shared" si="50"/>
        <v>41893.225162037037</v>
      </c>
      <c r="R802">
        <f t="shared" si="51"/>
        <v>41</v>
      </c>
      <c r="S802" t="s">
        <v>8332</v>
      </c>
      <c r="T802" t="s">
        <v>8333</v>
      </c>
    </row>
    <row r="803" spans="1:20" ht="42.75" x14ac:dyDescent="0.4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9">
        <f t="shared" si="49"/>
        <v>40695.795370370368</v>
      </c>
      <c r="Q803" s="7">
        <f t="shared" si="50"/>
        <v>40725.587037037032</v>
      </c>
      <c r="R803">
        <f t="shared" si="51"/>
        <v>44</v>
      </c>
      <c r="S803" t="s">
        <v>8332</v>
      </c>
      <c r="T803" t="s">
        <v>8333</v>
      </c>
    </row>
    <row r="804" spans="1:20" ht="42.75" x14ac:dyDescent="0.4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9">
        <f t="shared" si="49"/>
        <v>41123.022268518514</v>
      </c>
      <c r="Q804" s="7">
        <f t="shared" si="50"/>
        <v>41168.961805555555</v>
      </c>
      <c r="R804">
        <f t="shared" si="51"/>
        <v>81</v>
      </c>
      <c r="S804" t="s">
        <v>8332</v>
      </c>
      <c r="T804" t="s">
        <v>8333</v>
      </c>
    </row>
    <row r="805" spans="1:20" ht="42.75" x14ac:dyDescent="0.4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9">
        <f t="shared" si="49"/>
        <v>40665.949976851851</v>
      </c>
      <c r="Q805" s="7">
        <f t="shared" si="50"/>
        <v>40691.833333333328</v>
      </c>
      <c r="R805">
        <f t="shared" si="51"/>
        <v>75</v>
      </c>
      <c r="S805" t="s">
        <v>8332</v>
      </c>
      <c r="T805" t="s">
        <v>8333</v>
      </c>
    </row>
    <row r="806" spans="1:20" ht="42.75" x14ac:dyDescent="0.4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9">
        <f t="shared" si="49"/>
        <v>40730.105624999997</v>
      </c>
      <c r="Q806" s="7">
        <f t="shared" si="50"/>
        <v>40746.957638888889</v>
      </c>
      <c r="R806">
        <f t="shared" si="51"/>
        <v>306</v>
      </c>
      <c r="S806" t="s">
        <v>8332</v>
      </c>
      <c r="T806" t="s">
        <v>8333</v>
      </c>
    </row>
    <row r="807" spans="1:20" ht="42.75" x14ac:dyDescent="0.4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9">
        <f t="shared" si="49"/>
        <v>40690.823055555556</v>
      </c>
      <c r="Q807" s="7">
        <f t="shared" si="50"/>
        <v>40740.75</v>
      </c>
      <c r="R807">
        <f t="shared" si="51"/>
        <v>58</v>
      </c>
      <c r="S807" t="s">
        <v>8332</v>
      </c>
      <c r="T807" t="s">
        <v>8333</v>
      </c>
    </row>
    <row r="808" spans="1:20" x14ac:dyDescent="0.4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9">
        <f t="shared" si="49"/>
        <v>40763.691423611112</v>
      </c>
      <c r="Q808" s="7">
        <f t="shared" si="50"/>
        <v>40793.483090277776</v>
      </c>
      <c r="R808">
        <f t="shared" si="51"/>
        <v>118</v>
      </c>
      <c r="S808" t="s">
        <v>8332</v>
      </c>
      <c r="T808" t="s">
        <v>8333</v>
      </c>
    </row>
    <row r="809" spans="1:20" ht="28.5" x14ac:dyDescent="0.4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9">
        <f t="shared" si="49"/>
        <v>42759.628599537042</v>
      </c>
      <c r="Q809" s="7">
        <f t="shared" si="50"/>
        <v>42794.874999999993</v>
      </c>
      <c r="R809">
        <f t="shared" si="51"/>
        <v>74</v>
      </c>
      <c r="S809" t="s">
        <v>8332</v>
      </c>
      <c r="T809" t="s">
        <v>8333</v>
      </c>
    </row>
    <row r="810" spans="1:20" ht="42.75" x14ac:dyDescent="0.4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9">
        <f t="shared" si="49"/>
        <v>41962.100532407407</v>
      </c>
      <c r="Q810" s="7">
        <f t="shared" si="50"/>
        <v>41994.999305555553</v>
      </c>
      <c r="R810">
        <f t="shared" si="51"/>
        <v>105</v>
      </c>
      <c r="S810" t="s">
        <v>8332</v>
      </c>
      <c r="T810" t="s">
        <v>8333</v>
      </c>
    </row>
    <row r="811" spans="1:20" ht="42.75" x14ac:dyDescent="0.4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9">
        <f t="shared" si="49"/>
        <v>41628.833680555559</v>
      </c>
      <c r="Q811" s="7">
        <f t="shared" si="50"/>
        <v>41658.625347222223</v>
      </c>
      <c r="R811">
        <f t="shared" si="51"/>
        <v>80</v>
      </c>
      <c r="S811" t="s">
        <v>8332</v>
      </c>
      <c r="T811" t="s">
        <v>8333</v>
      </c>
    </row>
    <row r="812" spans="1:20" ht="42.75" x14ac:dyDescent="0.4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9">
        <f t="shared" si="49"/>
        <v>41123.056273148148</v>
      </c>
      <c r="Q812" s="7">
        <f t="shared" si="50"/>
        <v>41152.847939814812</v>
      </c>
      <c r="R812">
        <f t="shared" si="51"/>
        <v>58</v>
      </c>
      <c r="S812" t="s">
        <v>8332</v>
      </c>
      <c r="T812" t="s">
        <v>8333</v>
      </c>
    </row>
    <row r="813" spans="1:20" ht="28.5" x14ac:dyDescent="0.4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9">
        <f t="shared" si="49"/>
        <v>41443.643541666665</v>
      </c>
      <c r="Q813" s="7">
        <f t="shared" si="50"/>
        <v>41465.494444444441</v>
      </c>
      <c r="R813">
        <f t="shared" si="51"/>
        <v>87</v>
      </c>
      <c r="S813" t="s">
        <v>8332</v>
      </c>
      <c r="T813" t="s">
        <v>8333</v>
      </c>
    </row>
    <row r="814" spans="1:20" ht="42.75" x14ac:dyDescent="0.4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9">
        <f t="shared" si="49"/>
        <v>41282.017962962964</v>
      </c>
      <c r="Q814" s="7">
        <f t="shared" si="50"/>
        <v>41334.373611111107</v>
      </c>
      <c r="R814">
        <f t="shared" si="51"/>
        <v>28</v>
      </c>
      <c r="S814" t="s">
        <v>8332</v>
      </c>
      <c r="T814" t="s">
        <v>8333</v>
      </c>
    </row>
    <row r="815" spans="1:20" ht="28.5" x14ac:dyDescent="0.4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9">
        <f t="shared" si="49"/>
        <v>41080.960243055553</v>
      </c>
      <c r="Q815" s="7">
        <f t="shared" si="50"/>
        <v>41110.751909722218</v>
      </c>
      <c r="R815">
        <f t="shared" si="51"/>
        <v>25</v>
      </c>
      <c r="S815" t="s">
        <v>8332</v>
      </c>
      <c r="T815" t="s">
        <v>8333</v>
      </c>
    </row>
    <row r="816" spans="1:20" ht="42.75" x14ac:dyDescent="0.4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9">
        <f t="shared" si="49"/>
        <v>40679.743067129632</v>
      </c>
      <c r="Q816" s="7">
        <f t="shared" si="50"/>
        <v>40694.544444444444</v>
      </c>
      <c r="R816">
        <f t="shared" si="51"/>
        <v>45</v>
      </c>
      <c r="S816" t="s">
        <v>8332</v>
      </c>
      <c r="T816" t="s">
        <v>8333</v>
      </c>
    </row>
    <row r="817" spans="1:20" ht="28.5" x14ac:dyDescent="0.4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9">
        <f t="shared" si="49"/>
        <v>41914.917858796296</v>
      </c>
      <c r="Q817" s="7">
        <f t="shared" si="50"/>
        <v>41944.70952546296</v>
      </c>
      <c r="R817">
        <f t="shared" si="51"/>
        <v>100</v>
      </c>
      <c r="S817" t="s">
        <v>8332</v>
      </c>
      <c r="T817" t="s">
        <v>8333</v>
      </c>
    </row>
    <row r="818" spans="1:20" ht="28.5" x14ac:dyDescent="0.4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9">
        <f t="shared" si="49"/>
        <v>41341.870868055557</v>
      </c>
      <c r="Q818" s="7">
        <f t="shared" si="50"/>
        <v>41373.0625</v>
      </c>
      <c r="R818">
        <f t="shared" si="51"/>
        <v>39</v>
      </c>
      <c r="S818" t="s">
        <v>8332</v>
      </c>
      <c r="T818" t="s">
        <v>8333</v>
      </c>
    </row>
    <row r="819" spans="1:20" ht="42.75" x14ac:dyDescent="0.4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9">
        <f t="shared" si="49"/>
        <v>40925.599664351852</v>
      </c>
      <c r="Q819" s="7">
        <f t="shared" si="50"/>
        <v>40978.999305555553</v>
      </c>
      <c r="R819">
        <f t="shared" si="51"/>
        <v>89</v>
      </c>
      <c r="S819" t="s">
        <v>8332</v>
      </c>
      <c r="T819" t="s">
        <v>8333</v>
      </c>
    </row>
    <row r="820" spans="1:20" ht="42.75" x14ac:dyDescent="0.4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9">
        <f t="shared" si="49"/>
        <v>41120.882881944446</v>
      </c>
      <c r="Q820" s="7">
        <f t="shared" si="50"/>
        <v>41128.500694444439</v>
      </c>
      <c r="R820">
        <f t="shared" si="51"/>
        <v>29</v>
      </c>
      <c r="S820" t="s">
        <v>8332</v>
      </c>
      <c r="T820" t="s">
        <v>8333</v>
      </c>
    </row>
    <row r="821" spans="1:20" ht="28.5" x14ac:dyDescent="0.4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9">
        <f t="shared" si="49"/>
        <v>41619.998310185183</v>
      </c>
      <c r="Q821" s="7">
        <f t="shared" si="50"/>
        <v>41628.988888888889</v>
      </c>
      <c r="R821">
        <f t="shared" si="51"/>
        <v>31</v>
      </c>
      <c r="S821" t="s">
        <v>8332</v>
      </c>
      <c r="T821" t="s">
        <v>8333</v>
      </c>
    </row>
    <row r="822" spans="1:20" ht="42.75" x14ac:dyDescent="0.4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9">
        <f t="shared" si="49"/>
        <v>41768.841921296298</v>
      </c>
      <c r="Q822" s="7">
        <f t="shared" si="50"/>
        <v>41799</v>
      </c>
      <c r="R822">
        <f t="shared" si="51"/>
        <v>71</v>
      </c>
      <c r="S822" t="s">
        <v>8332</v>
      </c>
      <c r="T822" t="s">
        <v>8333</v>
      </c>
    </row>
    <row r="823" spans="1:20" ht="42.75" x14ac:dyDescent="0.4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9">
        <f t="shared" si="49"/>
        <v>42093.922048611115</v>
      </c>
      <c r="Q823" s="7">
        <f t="shared" si="50"/>
        <v>42127.959027777775</v>
      </c>
      <c r="R823">
        <f t="shared" si="51"/>
        <v>224</v>
      </c>
      <c r="S823" t="s">
        <v>8332</v>
      </c>
      <c r="T823" t="s">
        <v>8333</v>
      </c>
    </row>
    <row r="824" spans="1:20" ht="28.5" x14ac:dyDescent="0.4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9">
        <f t="shared" si="49"/>
        <v>41157.947337962964</v>
      </c>
      <c r="Q824" s="7">
        <f t="shared" si="50"/>
        <v>41187.739004629628</v>
      </c>
      <c r="R824">
        <f t="shared" si="51"/>
        <v>52</v>
      </c>
      <c r="S824" t="s">
        <v>8332</v>
      </c>
      <c r="T824" t="s">
        <v>8333</v>
      </c>
    </row>
    <row r="825" spans="1:20" ht="42.75" x14ac:dyDescent="0.4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9">
        <f t="shared" si="49"/>
        <v>42055.972824074073</v>
      </c>
      <c r="Q825" s="7">
        <f t="shared" si="50"/>
        <v>42085.722824074073</v>
      </c>
      <c r="R825">
        <f t="shared" si="51"/>
        <v>44</v>
      </c>
      <c r="S825" t="s">
        <v>8332</v>
      </c>
      <c r="T825" t="s">
        <v>8333</v>
      </c>
    </row>
    <row r="826" spans="1:20" ht="42.75" x14ac:dyDescent="0.4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9">
        <f t="shared" si="49"/>
        <v>40250.242106481484</v>
      </c>
      <c r="Q826" s="7">
        <f t="shared" si="50"/>
        <v>40286.082638888889</v>
      </c>
      <c r="R826">
        <f t="shared" si="51"/>
        <v>40</v>
      </c>
      <c r="S826" t="s">
        <v>8332</v>
      </c>
      <c r="T826" t="s">
        <v>8333</v>
      </c>
    </row>
    <row r="827" spans="1:20" ht="28.5" x14ac:dyDescent="0.4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9">
        <f t="shared" si="49"/>
        <v>41186.306527777779</v>
      </c>
      <c r="Q827" s="7">
        <f t="shared" si="50"/>
        <v>41211.098194444443</v>
      </c>
      <c r="R827">
        <f t="shared" si="51"/>
        <v>127</v>
      </c>
      <c r="S827" t="s">
        <v>8332</v>
      </c>
      <c r="T827" t="s">
        <v>8333</v>
      </c>
    </row>
    <row r="828" spans="1:20" ht="42.75" x14ac:dyDescent="0.4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9">
        <f t="shared" si="49"/>
        <v>40973.038541666669</v>
      </c>
      <c r="Q828" s="7">
        <f t="shared" si="50"/>
        <v>40993.788541666661</v>
      </c>
      <c r="R828">
        <f t="shared" si="51"/>
        <v>114</v>
      </c>
      <c r="S828" t="s">
        <v>8332</v>
      </c>
      <c r="T828" t="s">
        <v>8333</v>
      </c>
    </row>
    <row r="829" spans="1:20" ht="42.75" x14ac:dyDescent="0.4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9">
        <f t="shared" si="49"/>
        <v>40927.473460648151</v>
      </c>
      <c r="Q829" s="7">
        <f t="shared" si="50"/>
        <v>40953.617361111108</v>
      </c>
      <c r="R829">
        <f t="shared" si="51"/>
        <v>28</v>
      </c>
      <c r="S829" t="s">
        <v>8332</v>
      </c>
      <c r="T829" t="s">
        <v>8333</v>
      </c>
    </row>
    <row r="830" spans="1:20" ht="42.75" x14ac:dyDescent="0.4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9">
        <f t="shared" si="49"/>
        <v>41073.050717592589</v>
      </c>
      <c r="Q830" s="7">
        <f t="shared" si="50"/>
        <v>41085.474999999999</v>
      </c>
      <c r="R830">
        <f t="shared" si="51"/>
        <v>37</v>
      </c>
      <c r="S830" t="s">
        <v>8332</v>
      </c>
      <c r="T830" t="s">
        <v>8333</v>
      </c>
    </row>
    <row r="831" spans="1:20" ht="42.75" x14ac:dyDescent="0.4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9">
        <f t="shared" si="49"/>
        <v>42504.801388888889</v>
      </c>
      <c r="Q831" s="7">
        <f t="shared" si="50"/>
        <v>42564.593055555553</v>
      </c>
      <c r="R831">
        <f t="shared" si="51"/>
        <v>33</v>
      </c>
      <c r="S831" t="s">
        <v>8332</v>
      </c>
      <c r="T831" t="s">
        <v>8333</v>
      </c>
    </row>
    <row r="832" spans="1:20" ht="42.75" x14ac:dyDescent="0.4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9">
        <f t="shared" si="49"/>
        <v>41325.525752314818</v>
      </c>
      <c r="Q832" s="7">
        <f t="shared" si="50"/>
        <v>41355.27575231481</v>
      </c>
      <c r="R832">
        <f t="shared" si="51"/>
        <v>61</v>
      </c>
      <c r="S832" t="s">
        <v>8332</v>
      </c>
      <c r="T832" t="s">
        <v>8333</v>
      </c>
    </row>
    <row r="833" spans="1:20" ht="28.5" x14ac:dyDescent="0.4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9">
        <f t="shared" si="49"/>
        <v>40996.646921296298</v>
      </c>
      <c r="Q833" s="7">
        <f t="shared" si="50"/>
        <v>41026.438587962963</v>
      </c>
      <c r="R833">
        <f t="shared" si="51"/>
        <v>175</v>
      </c>
      <c r="S833" t="s">
        <v>8332</v>
      </c>
      <c r="T833" t="s">
        <v>8333</v>
      </c>
    </row>
    <row r="834" spans="1:20" ht="42.75" x14ac:dyDescent="0.4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52">ROUND(E:E/D:D*100,0)</f>
        <v>101</v>
      </c>
      <c r="P834" s="9">
        <f t="shared" si="49"/>
        <v>40869.675173611111</v>
      </c>
      <c r="Q834" s="7">
        <f t="shared" si="50"/>
        <v>40929.134027777771</v>
      </c>
      <c r="R834">
        <f t="shared" si="51"/>
        <v>98</v>
      </c>
      <c r="S834" t="s">
        <v>8332</v>
      </c>
      <c r="T834" t="s">
        <v>8333</v>
      </c>
    </row>
    <row r="835" spans="1:20" x14ac:dyDescent="0.4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2"/>
        <v>102</v>
      </c>
      <c r="P835" s="9">
        <f t="shared" ref="P835:P898" si="53">(J835/86400)+25569</f>
        <v>41718.878182870372</v>
      </c>
      <c r="Q835" s="7">
        <f t="shared" ref="Q835:Q898" si="54">(I835/86400)+25569+(-5/24)</f>
        <v>41748.669849537036</v>
      </c>
      <c r="R835">
        <f t="shared" ref="R835:R898" si="55">ROUND(E835/L835,0)</f>
        <v>149</v>
      </c>
      <c r="S835" t="s">
        <v>8332</v>
      </c>
      <c r="T835" t="s">
        <v>8333</v>
      </c>
    </row>
    <row r="836" spans="1:20" ht="42.75" x14ac:dyDescent="0.4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9">
        <f t="shared" si="53"/>
        <v>41422.822824074072</v>
      </c>
      <c r="Q836" s="7">
        <f t="shared" si="54"/>
        <v>41455.957638888889</v>
      </c>
      <c r="R836">
        <f t="shared" si="55"/>
        <v>96</v>
      </c>
      <c r="S836" t="s">
        <v>8332</v>
      </c>
      <c r="T836" t="s">
        <v>8333</v>
      </c>
    </row>
    <row r="837" spans="1:20" ht="42.75" x14ac:dyDescent="0.4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9">
        <f t="shared" si="53"/>
        <v>41005.45784722222</v>
      </c>
      <c r="Q837" s="7">
        <f t="shared" si="54"/>
        <v>41047.916666666664</v>
      </c>
      <c r="R837">
        <f t="shared" si="55"/>
        <v>59</v>
      </c>
      <c r="S837" t="s">
        <v>8332</v>
      </c>
      <c r="T837" t="s">
        <v>8333</v>
      </c>
    </row>
    <row r="838" spans="1:20" x14ac:dyDescent="0.4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9">
        <f t="shared" si="53"/>
        <v>41524.056921296295</v>
      </c>
      <c r="Q838" s="7">
        <f t="shared" si="54"/>
        <v>41553.848587962959</v>
      </c>
      <c r="R838">
        <f t="shared" si="55"/>
        <v>110</v>
      </c>
      <c r="S838" t="s">
        <v>8332</v>
      </c>
      <c r="T838" t="s">
        <v>8333</v>
      </c>
    </row>
    <row r="839" spans="1:20" ht="28.5" x14ac:dyDescent="0.4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9">
        <f t="shared" si="53"/>
        <v>41730.998402777775</v>
      </c>
      <c r="Q839" s="7">
        <f t="shared" si="54"/>
        <v>41760.79006944444</v>
      </c>
      <c r="R839">
        <f t="shared" si="55"/>
        <v>49</v>
      </c>
      <c r="S839" t="s">
        <v>8332</v>
      </c>
      <c r="T839" t="s">
        <v>8333</v>
      </c>
    </row>
    <row r="840" spans="1:20" ht="42.75" x14ac:dyDescent="0.4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9">
        <f t="shared" si="53"/>
        <v>40895.897974537038</v>
      </c>
      <c r="Q840" s="7">
        <f t="shared" si="54"/>
        <v>40925.689641203702</v>
      </c>
      <c r="R840">
        <f t="shared" si="55"/>
        <v>48</v>
      </c>
      <c r="S840" t="s">
        <v>8332</v>
      </c>
      <c r="T840" t="s">
        <v>8333</v>
      </c>
    </row>
    <row r="841" spans="1:20" ht="42.75" x14ac:dyDescent="0.4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9">
        <f t="shared" si="53"/>
        <v>41144.763379629629</v>
      </c>
      <c r="Q841" s="7">
        <f t="shared" si="54"/>
        <v>41174.555046296293</v>
      </c>
      <c r="R841">
        <f t="shared" si="55"/>
        <v>61</v>
      </c>
      <c r="S841" t="s">
        <v>8332</v>
      </c>
      <c r="T841" t="s">
        <v>8333</v>
      </c>
    </row>
    <row r="842" spans="1:20" ht="42.75" x14ac:dyDescent="0.4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9">
        <f t="shared" si="53"/>
        <v>42607.226701388892</v>
      </c>
      <c r="Q842" s="7">
        <f t="shared" si="54"/>
        <v>42637.018368055556</v>
      </c>
      <c r="R842">
        <f t="shared" si="55"/>
        <v>63</v>
      </c>
      <c r="S842" t="s">
        <v>8332</v>
      </c>
      <c r="T842" t="s">
        <v>8334</v>
      </c>
    </row>
    <row r="843" spans="1:20" ht="42.75" x14ac:dyDescent="0.4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9">
        <f t="shared" si="53"/>
        <v>41923.838692129633</v>
      </c>
      <c r="Q843" s="7">
        <f t="shared" si="54"/>
        <v>41953.672025462962</v>
      </c>
      <c r="R843">
        <f t="shared" si="55"/>
        <v>54</v>
      </c>
      <c r="S843" t="s">
        <v>8332</v>
      </c>
      <c r="T843" t="s">
        <v>8334</v>
      </c>
    </row>
    <row r="844" spans="1:20" ht="42.75" x14ac:dyDescent="0.4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9">
        <f t="shared" si="53"/>
        <v>41526.59239583333</v>
      </c>
      <c r="Q844" s="7">
        <f t="shared" si="54"/>
        <v>41560.957638888889</v>
      </c>
      <c r="R844">
        <f t="shared" si="55"/>
        <v>67</v>
      </c>
      <c r="S844" t="s">
        <v>8332</v>
      </c>
      <c r="T844" t="s">
        <v>8334</v>
      </c>
    </row>
    <row r="845" spans="1:20" ht="42.75" x14ac:dyDescent="0.4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9">
        <f t="shared" si="53"/>
        <v>42695.257870370369</v>
      </c>
      <c r="Q845" s="7">
        <f t="shared" si="54"/>
        <v>42712.124999999993</v>
      </c>
      <c r="R845">
        <f t="shared" si="55"/>
        <v>63</v>
      </c>
      <c r="S845" t="s">
        <v>8332</v>
      </c>
      <c r="T845" t="s">
        <v>8334</v>
      </c>
    </row>
    <row r="846" spans="1:20" ht="42.75" x14ac:dyDescent="0.4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9">
        <f t="shared" si="53"/>
        <v>41905.684629629628</v>
      </c>
      <c r="Q846" s="7">
        <f t="shared" si="54"/>
        <v>41943.999305555553</v>
      </c>
      <c r="R846">
        <f t="shared" si="55"/>
        <v>37</v>
      </c>
      <c r="S846" t="s">
        <v>8332</v>
      </c>
      <c r="T846" t="s">
        <v>8334</v>
      </c>
    </row>
    <row r="847" spans="1:20" ht="42.75" x14ac:dyDescent="0.4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9">
        <f t="shared" si="53"/>
        <v>42578.205972222218</v>
      </c>
      <c r="Q847" s="7">
        <f t="shared" si="54"/>
        <v>42617.957638888889</v>
      </c>
      <c r="R847">
        <f t="shared" si="55"/>
        <v>34</v>
      </c>
      <c r="S847" t="s">
        <v>8332</v>
      </c>
      <c r="T847" t="s">
        <v>8334</v>
      </c>
    </row>
    <row r="848" spans="1:20" ht="42.75" x14ac:dyDescent="0.4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9">
        <f t="shared" si="53"/>
        <v>41694.391840277778</v>
      </c>
      <c r="Q848" s="7">
        <f t="shared" si="54"/>
        <v>41708.375</v>
      </c>
      <c r="R848">
        <f t="shared" si="55"/>
        <v>29</v>
      </c>
      <c r="S848" t="s">
        <v>8332</v>
      </c>
      <c r="T848" t="s">
        <v>8334</v>
      </c>
    </row>
    <row r="849" spans="1:20" ht="28.5" x14ac:dyDescent="0.4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9">
        <f t="shared" si="53"/>
        <v>42165.798333333332</v>
      </c>
      <c r="Q849" s="7">
        <f t="shared" si="54"/>
        <v>42195.59</v>
      </c>
      <c r="R849">
        <f t="shared" si="55"/>
        <v>10</v>
      </c>
      <c r="S849" t="s">
        <v>8332</v>
      </c>
      <c r="T849" t="s">
        <v>8334</v>
      </c>
    </row>
    <row r="850" spans="1:20" ht="42.75" x14ac:dyDescent="0.4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9">
        <f t="shared" si="53"/>
        <v>42078.792048611111</v>
      </c>
      <c r="Q850" s="7">
        <f t="shared" si="54"/>
        <v>42108.583715277775</v>
      </c>
      <c r="R850">
        <f t="shared" si="55"/>
        <v>19</v>
      </c>
      <c r="S850" t="s">
        <v>8332</v>
      </c>
      <c r="T850" t="s">
        <v>8334</v>
      </c>
    </row>
    <row r="851" spans="1:20" ht="57" x14ac:dyDescent="0.4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9">
        <f t="shared" si="53"/>
        <v>42051.148888888885</v>
      </c>
      <c r="Q851" s="7">
        <f t="shared" si="54"/>
        <v>42078.898888888885</v>
      </c>
      <c r="R851">
        <f t="shared" si="55"/>
        <v>42</v>
      </c>
      <c r="S851" t="s">
        <v>8332</v>
      </c>
      <c r="T851" t="s">
        <v>8334</v>
      </c>
    </row>
    <row r="852" spans="1:20" ht="42.75" x14ac:dyDescent="0.4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9">
        <f t="shared" si="53"/>
        <v>42452.827743055561</v>
      </c>
      <c r="Q852" s="7">
        <f t="shared" si="54"/>
        <v>42484.999305555553</v>
      </c>
      <c r="R852">
        <f t="shared" si="55"/>
        <v>47</v>
      </c>
      <c r="S852" t="s">
        <v>8332</v>
      </c>
      <c r="T852" t="s">
        <v>8334</v>
      </c>
    </row>
    <row r="853" spans="1:20" ht="42.75" x14ac:dyDescent="0.4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9">
        <f t="shared" si="53"/>
        <v>42522.880243055552</v>
      </c>
      <c r="Q853" s="7">
        <f t="shared" si="54"/>
        <v>42582.614583333336</v>
      </c>
      <c r="R853">
        <f t="shared" si="55"/>
        <v>37</v>
      </c>
      <c r="S853" t="s">
        <v>8332</v>
      </c>
      <c r="T853" t="s">
        <v>8334</v>
      </c>
    </row>
    <row r="854" spans="1:20" ht="28.5" x14ac:dyDescent="0.4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9">
        <f t="shared" si="53"/>
        <v>42656.805497685185</v>
      </c>
      <c r="Q854" s="7">
        <f t="shared" si="54"/>
        <v>42667.666666666664</v>
      </c>
      <c r="R854">
        <f t="shared" si="55"/>
        <v>59</v>
      </c>
      <c r="S854" t="s">
        <v>8332</v>
      </c>
      <c r="T854" t="s">
        <v>8334</v>
      </c>
    </row>
    <row r="855" spans="1:20" ht="42.75" x14ac:dyDescent="0.4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9">
        <f t="shared" si="53"/>
        <v>42021.832280092596</v>
      </c>
      <c r="Q855" s="7">
        <f t="shared" si="54"/>
        <v>42051.62394675926</v>
      </c>
      <c r="R855">
        <f t="shared" si="55"/>
        <v>30</v>
      </c>
      <c r="S855" t="s">
        <v>8332</v>
      </c>
      <c r="T855" t="s">
        <v>8334</v>
      </c>
    </row>
    <row r="856" spans="1:20" ht="42.75" x14ac:dyDescent="0.4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9">
        <f t="shared" si="53"/>
        <v>42702.212337962963</v>
      </c>
      <c r="Q856" s="7">
        <f t="shared" si="54"/>
        <v>42732.004004629627</v>
      </c>
      <c r="R856">
        <f t="shared" si="55"/>
        <v>66</v>
      </c>
      <c r="S856" t="s">
        <v>8332</v>
      </c>
      <c r="T856" t="s">
        <v>8334</v>
      </c>
    </row>
    <row r="857" spans="1:20" ht="28.5" x14ac:dyDescent="0.4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9">
        <f t="shared" si="53"/>
        <v>42545.125196759254</v>
      </c>
      <c r="Q857" s="7">
        <f t="shared" si="54"/>
        <v>42574.916863425919</v>
      </c>
      <c r="R857">
        <f t="shared" si="55"/>
        <v>32</v>
      </c>
      <c r="S857" t="s">
        <v>8332</v>
      </c>
      <c r="T857" t="s">
        <v>8334</v>
      </c>
    </row>
    <row r="858" spans="1:20" ht="42.75" x14ac:dyDescent="0.4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9">
        <f t="shared" si="53"/>
        <v>42609.311990740738</v>
      </c>
      <c r="Q858" s="7">
        <f t="shared" si="54"/>
        <v>42668.583333333336</v>
      </c>
      <c r="R858">
        <f t="shared" si="55"/>
        <v>19</v>
      </c>
      <c r="S858" t="s">
        <v>8332</v>
      </c>
      <c r="T858" t="s">
        <v>8334</v>
      </c>
    </row>
    <row r="859" spans="1:20" ht="28.5" x14ac:dyDescent="0.4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9">
        <f t="shared" si="53"/>
        <v>42291.581377314811</v>
      </c>
      <c r="Q859" s="7">
        <f t="shared" si="54"/>
        <v>42333.414710648147</v>
      </c>
      <c r="R859">
        <f t="shared" si="55"/>
        <v>50</v>
      </c>
      <c r="S859" t="s">
        <v>8332</v>
      </c>
      <c r="T859" t="s">
        <v>8334</v>
      </c>
    </row>
    <row r="860" spans="1:20" ht="42.75" x14ac:dyDescent="0.4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9">
        <f t="shared" si="53"/>
        <v>42079.745578703703</v>
      </c>
      <c r="Q860" s="7">
        <f t="shared" si="54"/>
        <v>42109.749305555553</v>
      </c>
      <c r="R860">
        <f t="shared" si="55"/>
        <v>23</v>
      </c>
      <c r="S860" t="s">
        <v>8332</v>
      </c>
      <c r="T860" t="s">
        <v>8334</v>
      </c>
    </row>
    <row r="861" spans="1:20" ht="42.75" x14ac:dyDescent="0.4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9">
        <f t="shared" si="53"/>
        <v>42128.820231481484</v>
      </c>
      <c r="Q861" s="7">
        <f t="shared" si="54"/>
        <v>42158.791666666664</v>
      </c>
      <c r="R861">
        <f t="shared" si="55"/>
        <v>43</v>
      </c>
      <c r="S861" t="s">
        <v>8332</v>
      </c>
      <c r="T861" t="s">
        <v>8334</v>
      </c>
    </row>
    <row r="862" spans="1:20" ht="42.75" x14ac:dyDescent="0.4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9">
        <f t="shared" si="53"/>
        <v>41570.482789351852</v>
      </c>
      <c r="Q862" s="7">
        <f t="shared" si="54"/>
        <v>41600.316122685181</v>
      </c>
      <c r="R862">
        <f t="shared" si="55"/>
        <v>53</v>
      </c>
      <c r="S862" t="s">
        <v>8332</v>
      </c>
      <c r="T862" t="s">
        <v>8335</v>
      </c>
    </row>
    <row r="863" spans="1:20" ht="42.75" x14ac:dyDescent="0.4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9">
        <f t="shared" si="53"/>
        <v>42599.965324074074</v>
      </c>
      <c r="Q863" s="7">
        <f t="shared" si="54"/>
        <v>42629.756990740738</v>
      </c>
      <c r="R863">
        <f t="shared" si="55"/>
        <v>51</v>
      </c>
      <c r="S863" t="s">
        <v>8332</v>
      </c>
      <c r="T863" t="s">
        <v>8335</v>
      </c>
    </row>
    <row r="864" spans="1:20" ht="42.75" x14ac:dyDescent="0.4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9">
        <f t="shared" si="53"/>
        <v>41559.5549537037</v>
      </c>
      <c r="Q864" s="7">
        <f t="shared" si="54"/>
        <v>41589.388287037036</v>
      </c>
      <c r="R864">
        <f t="shared" si="55"/>
        <v>43</v>
      </c>
      <c r="S864" t="s">
        <v>8332</v>
      </c>
      <c r="T864" t="s">
        <v>8335</v>
      </c>
    </row>
    <row r="865" spans="1:20" ht="42.75" x14ac:dyDescent="0.4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9">
        <f t="shared" si="53"/>
        <v>40921.117662037039</v>
      </c>
      <c r="Q865" s="7">
        <f t="shared" si="54"/>
        <v>40950.909328703703</v>
      </c>
      <c r="R865">
        <f t="shared" si="55"/>
        <v>18</v>
      </c>
      <c r="S865" t="s">
        <v>8332</v>
      </c>
      <c r="T865" t="s">
        <v>8335</v>
      </c>
    </row>
    <row r="866" spans="1:20" ht="42.75" x14ac:dyDescent="0.4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9">
        <f t="shared" si="53"/>
        <v>41541.106921296298</v>
      </c>
      <c r="Q866" s="7">
        <f t="shared" si="54"/>
        <v>41563.207638888889</v>
      </c>
      <c r="R866">
        <f t="shared" si="55"/>
        <v>34</v>
      </c>
      <c r="S866" t="s">
        <v>8332</v>
      </c>
      <c r="T866" t="s">
        <v>8335</v>
      </c>
    </row>
    <row r="867" spans="1:20" ht="42.75" x14ac:dyDescent="0.4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9">
        <f t="shared" si="53"/>
        <v>41230.773113425923</v>
      </c>
      <c r="Q867" s="7">
        <f t="shared" si="54"/>
        <v>41290.564780092587</v>
      </c>
      <c r="R867">
        <f t="shared" si="55"/>
        <v>23</v>
      </c>
      <c r="S867" t="s">
        <v>8332</v>
      </c>
      <c r="T867" t="s">
        <v>8335</v>
      </c>
    </row>
    <row r="868" spans="1:20" ht="42.75" x14ac:dyDescent="0.4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9">
        <f t="shared" si="53"/>
        <v>42025.637939814813</v>
      </c>
      <c r="Q868" s="7">
        <f t="shared" si="54"/>
        <v>42063.423611111109</v>
      </c>
      <c r="R868">
        <f t="shared" si="55"/>
        <v>58</v>
      </c>
      <c r="S868" t="s">
        <v>8332</v>
      </c>
      <c r="T868" t="s">
        <v>8335</v>
      </c>
    </row>
    <row r="869" spans="1:20" ht="42.75" x14ac:dyDescent="0.4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9">
        <f t="shared" si="53"/>
        <v>40088.105393518519</v>
      </c>
      <c r="Q869" s="7">
        <f t="shared" si="54"/>
        <v>40147.999305555553</v>
      </c>
      <c r="R869">
        <f t="shared" si="55"/>
        <v>109</v>
      </c>
      <c r="S869" t="s">
        <v>8332</v>
      </c>
      <c r="T869" t="s">
        <v>8335</v>
      </c>
    </row>
    <row r="870" spans="1:20" ht="57" x14ac:dyDescent="0.4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9">
        <f t="shared" si="53"/>
        <v>41616.027754629627</v>
      </c>
      <c r="Q870" s="7">
        <f t="shared" si="54"/>
        <v>41645.819421296292</v>
      </c>
      <c r="R870">
        <f t="shared" si="55"/>
        <v>50</v>
      </c>
      <c r="S870" t="s">
        <v>8332</v>
      </c>
      <c r="T870" t="s">
        <v>8335</v>
      </c>
    </row>
    <row r="871" spans="1:20" ht="57" x14ac:dyDescent="0.4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9">
        <f t="shared" si="53"/>
        <v>41342.845567129625</v>
      </c>
      <c r="Q871" s="7">
        <f t="shared" si="54"/>
        <v>41372.595567129625</v>
      </c>
      <c r="R871">
        <f t="shared" si="55"/>
        <v>347</v>
      </c>
      <c r="S871" t="s">
        <v>8332</v>
      </c>
      <c r="T871" t="s">
        <v>8335</v>
      </c>
    </row>
    <row r="872" spans="1:20" ht="42.75" x14ac:dyDescent="0.4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9">
        <f t="shared" si="53"/>
        <v>41488.022256944445</v>
      </c>
      <c r="Q872" s="7">
        <f t="shared" si="54"/>
        <v>41517.813923611109</v>
      </c>
      <c r="R872">
        <f t="shared" si="55"/>
        <v>12</v>
      </c>
      <c r="S872" t="s">
        <v>8332</v>
      </c>
      <c r="T872" t="s">
        <v>8335</v>
      </c>
    </row>
    <row r="873" spans="1:20" ht="42.75" x14ac:dyDescent="0.4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9">
        <f t="shared" si="53"/>
        <v>41577.561284722222</v>
      </c>
      <c r="Q873" s="7">
        <f t="shared" si="54"/>
        <v>41607.394618055558</v>
      </c>
      <c r="R873">
        <f t="shared" si="55"/>
        <v>27</v>
      </c>
      <c r="S873" t="s">
        <v>8332</v>
      </c>
      <c r="T873" t="s">
        <v>8335</v>
      </c>
    </row>
    <row r="874" spans="1:20" ht="42.75" x14ac:dyDescent="0.4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9">
        <f t="shared" si="53"/>
        <v>40567.825543981482</v>
      </c>
      <c r="Q874" s="7">
        <f t="shared" si="54"/>
        <v>40612.617210648146</v>
      </c>
      <c r="R874">
        <f t="shared" si="55"/>
        <v>33</v>
      </c>
      <c r="S874" t="s">
        <v>8332</v>
      </c>
      <c r="T874" t="s">
        <v>8335</v>
      </c>
    </row>
    <row r="875" spans="1:20" ht="28.5" x14ac:dyDescent="0.4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9">
        <f t="shared" si="53"/>
        <v>41184.167129629626</v>
      </c>
      <c r="Q875" s="7">
        <f t="shared" si="54"/>
        <v>41224.000462962962</v>
      </c>
      <c r="R875">
        <f t="shared" si="55"/>
        <v>9</v>
      </c>
      <c r="S875" t="s">
        <v>8332</v>
      </c>
      <c r="T875" t="s">
        <v>8335</v>
      </c>
    </row>
    <row r="876" spans="1:20" ht="57" x14ac:dyDescent="0.4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9">
        <f t="shared" si="53"/>
        <v>41368.583726851852</v>
      </c>
      <c r="Q876" s="7">
        <f t="shared" si="54"/>
        <v>41398.375393518516</v>
      </c>
      <c r="R876">
        <f t="shared" si="55"/>
        <v>35</v>
      </c>
      <c r="S876" t="s">
        <v>8332</v>
      </c>
      <c r="T876" t="s">
        <v>8335</v>
      </c>
    </row>
    <row r="877" spans="1:20" ht="57" x14ac:dyDescent="0.4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9">
        <f t="shared" si="53"/>
        <v>42248.723738425921</v>
      </c>
      <c r="Q877" s="7">
        <f t="shared" si="54"/>
        <v>42268.515405092585</v>
      </c>
      <c r="R877" t="e">
        <f t="shared" si="55"/>
        <v>#DIV/0!</v>
      </c>
      <c r="S877" t="s">
        <v>8332</v>
      </c>
      <c r="T877" t="s">
        <v>8335</v>
      </c>
    </row>
    <row r="878" spans="1:20" ht="28.5" x14ac:dyDescent="0.4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9">
        <f t="shared" si="53"/>
        <v>41276.496840277774</v>
      </c>
      <c r="Q878" s="7">
        <f t="shared" si="54"/>
        <v>41309.288506944438</v>
      </c>
      <c r="R878">
        <f t="shared" si="55"/>
        <v>29</v>
      </c>
      <c r="S878" t="s">
        <v>8332</v>
      </c>
      <c r="T878" t="s">
        <v>8335</v>
      </c>
    </row>
    <row r="879" spans="1:20" ht="42.75" x14ac:dyDescent="0.4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9">
        <f t="shared" si="53"/>
        <v>41597.788888888885</v>
      </c>
      <c r="Q879" s="7">
        <f t="shared" si="54"/>
        <v>41627.580555555549</v>
      </c>
      <c r="R879">
        <f t="shared" si="55"/>
        <v>47</v>
      </c>
      <c r="S879" t="s">
        <v>8332</v>
      </c>
      <c r="T879" t="s">
        <v>8335</v>
      </c>
    </row>
    <row r="880" spans="1:20" ht="42.75" x14ac:dyDescent="0.4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9">
        <f t="shared" si="53"/>
        <v>40505.232916666668</v>
      </c>
      <c r="Q880" s="7">
        <f t="shared" si="54"/>
        <v>40535.024583333332</v>
      </c>
      <c r="R880">
        <f t="shared" si="55"/>
        <v>33</v>
      </c>
      <c r="S880" t="s">
        <v>8332</v>
      </c>
      <c r="T880" t="s">
        <v>8335</v>
      </c>
    </row>
    <row r="881" spans="1:20" ht="42.75" x14ac:dyDescent="0.4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9">
        <f t="shared" si="53"/>
        <v>41037.829918981479</v>
      </c>
      <c r="Q881" s="7">
        <f t="shared" si="54"/>
        <v>41058.621585648143</v>
      </c>
      <c r="R881">
        <f t="shared" si="55"/>
        <v>21</v>
      </c>
      <c r="S881" t="s">
        <v>8332</v>
      </c>
      <c r="T881" t="s">
        <v>8335</v>
      </c>
    </row>
    <row r="882" spans="1:20" ht="42.75" x14ac:dyDescent="0.4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9">
        <f t="shared" si="53"/>
        <v>41179.32104166667</v>
      </c>
      <c r="Q882" s="7">
        <f t="shared" si="54"/>
        <v>41212.112708333334</v>
      </c>
      <c r="R882">
        <f t="shared" si="55"/>
        <v>14</v>
      </c>
      <c r="S882" t="s">
        <v>8332</v>
      </c>
      <c r="T882" t="s">
        <v>8336</v>
      </c>
    </row>
    <row r="883" spans="1:20" ht="42.75" x14ac:dyDescent="0.4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9">
        <f t="shared" si="53"/>
        <v>40877.25099537037</v>
      </c>
      <c r="Q883" s="7">
        <f t="shared" si="54"/>
        <v>40922.042662037034</v>
      </c>
      <c r="R883">
        <f t="shared" si="55"/>
        <v>30</v>
      </c>
      <c r="S883" t="s">
        <v>8332</v>
      </c>
      <c r="T883" t="s">
        <v>8336</v>
      </c>
    </row>
    <row r="884" spans="1:20" ht="42.75" x14ac:dyDescent="0.4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9">
        <f t="shared" si="53"/>
        <v>40759.860532407409</v>
      </c>
      <c r="Q884" s="7">
        <f t="shared" si="54"/>
        <v>40792.652199074073</v>
      </c>
      <c r="R884">
        <f t="shared" si="55"/>
        <v>22</v>
      </c>
      <c r="S884" t="s">
        <v>8332</v>
      </c>
      <c r="T884" t="s">
        <v>8336</v>
      </c>
    </row>
    <row r="885" spans="1:20" ht="42.75" x14ac:dyDescent="0.4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9">
        <f t="shared" si="53"/>
        <v>42371.935590277775</v>
      </c>
      <c r="Q885" s="7">
        <f t="shared" si="54"/>
        <v>42431.727256944439</v>
      </c>
      <c r="R885">
        <f t="shared" si="55"/>
        <v>83</v>
      </c>
      <c r="S885" t="s">
        <v>8332</v>
      </c>
      <c r="T885" t="s">
        <v>8336</v>
      </c>
    </row>
    <row r="886" spans="1:20" ht="42.75" x14ac:dyDescent="0.4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9">
        <f t="shared" si="53"/>
        <v>40981.802615740744</v>
      </c>
      <c r="Q886" s="7">
        <f t="shared" si="54"/>
        <v>41040.896527777775</v>
      </c>
      <c r="R886">
        <f t="shared" si="55"/>
        <v>10</v>
      </c>
      <c r="S886" t="s">
        <v>8332</v>
      </c>
      <c r="T886" t="s">
        <v>8336</v>
      </c>
    </row>
    <row r="887" spans="1:20" ht="42.75" x14ac:dyDescent="0.4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9">
        <f t="shared" si="53"/>
        <v>42713.941099537042</v>
      </c>
      <c r="Q887" s="7">
        <f t="shared" si="54"/>
        <v>42734.732766203706</v>
      </c>
      <c r="R887">
        <f t="shared" si="55"/>
        <v>36</v>
      </c>
      <c r="S887" t="s">
        <v>8332</v>
      </c>
      <c r="T887" t="s">
        <v>8336</v>
      </c>
    </row>
    <row r="888" spans="1:20" ht="42.75" x14ac:dyDescent="0.4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9">
        <f t="shared" si="53"/>
        <v>42603.870520833334</v>
      </c>
      <c r="Q888" s="7">
        <f t="shared" si="54"/>
        <v>42628.662187499998</v>
      </c>
      <c r="R888">
        <f t="shared" si="55"/>
        <v>29</v>
      </c>
      <c r="S888" t="s">
        <v>8332</v>
      </c>
      <c r="T888" t="s">
        <v>8336</v>
      </c>
    </row>
    <row r="889" spans="1:20" ht="42.75" x14ac:dyDescent="0.4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9">
        <f t="shared" si="53"/>
        <v>41026.958969907406</v>
      </c>
      <c r="Q889" s="7">
        <f t="shared" si="54"/>
        <v>41056.75063657407</v>
      </c>
      <c r="R889" t="e">
        <f t="shared" si="55"/>
        <v>#DIV/0!</v>
      </c>
      <c r="S889" t="s">
        <v>8332</v>
      </c>
      <c r="T889" t="s">
        <v>8336</v>
      </c>
    </row>
    <row r="890" spans="1:20" ht="57" x14ac:dyDescent="0.4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9">
        <f t="shared" si="53"/>
        <v>40751.753298611111</v>
      </c>
      <c r="Q890" s="7">
        <f t="shared" si="54"/>
        <v>40787.041666666664</v>
      </c>
      <c r="R890">
        <f t="shared" si="55"/>
        <v>18</v>
      </c>
      <c r="S890" t="s">
        <v>8332</v>
      </c>
      <c r="T890" t="s">
        <v>8336</v>
      </c>
    </row>
    <row r="891" spans="1:20" ht="42.75" x14ac:dyDescent="0.4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9">
        <f t="shared" si="53"/>
        <v>41887.784062500003</v>
      </c>
      <c r="Q891" s="7">
        <f t="shared" si="54"/>
        <v>41917.575729166667</v>
      </c>
      <c r="R891">
        <f t="shared" si="55"/>
        <v>74</v>
      </c>
      <c r="S891" t="s">
        <v>8332</v>
      </c>
      <c r="T891" t="s">
        <v>8336</v>
      </c>
    </row>
    <row r="892" spans="1:20" ht="42.75" x14ac:dyDescent="0.4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9">
        <f t="shared" si="53"/>
        <v>41569.698831018519</v>
      </c>
      <c r="Q892" s="7">
        <f t="shared" si="54"/>
        <v>41599.532164351847</v>
      </c>
      <c r="R892">
        <f t="shared" si="55"/>
        <v>31</v>
      </c>
      <c r="S892" t="s">
        <v>8332</v>
      </c>
      <c r="T892" t="s">
        <v>8336</v>
      </c>
    </row>
    <row r="893" spans="1:20" ht="42.75" x14ac:dyDescent="0.4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9">
        <f t="shared" si="53"/>
        <v>41842.031597222223</v>
      </c>
      <c r="Q893" s="7">
        <f t="shared" si="54"/>
        <v>41871.823263888888</v>
      </c>
      <c r="R893">
        <f t="shared" si="55"/>
        <v>29</v>
      </c>
      <c r="S893" t="s">
        <v>8332</v>
      </c>
      <c r="T893" t="s">
        <v>8336</v>
      </c>
    </row>
    <row r="894" spans="1:20" ht="42.75" x14ac:dyDescent="0.4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9">
        <f t="shared" si="53"/>
        <v>40304.20003472222</v>
      </c>
      <c r="Q894" s="7">
        <f t="shared" si="54"/>
        <v>40390.958333333328</v>
      </c>
      <c r="R894">
        <f t="shared" si="55"/>
        <v>144</v>
      </c>
      <c r="S894" t="s">
        <v>8332</v>
      </c>
      <c r="T894" t="s">
        <v>8336</v>
      </c>
    </row>
    <row r="895" spans="1:20" ht="42.75" x14ac:dyDescent="0.4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9">
        <f t="shared" si="53"/>
        <v>42065.897719907407</v>
      </c>
      <c r="Q895" s="7">
        <f t="shared" si="54"/>
        <v>42095.647719907407</v>
      </c>
      <c r="R895">
        <f t="shared" si="55"/>
        <v>40</v>
      </c>
      <c r="S895" t="s">
        <v>8332</v>
      </c>
      <c r="T895" t="s">
        <v>8336</v>
      </c>
    </row>
    <row r="896" spans="1:20" ht="42.75" x14ac:dyDescent="0.4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9">
        <f t="shared" si="53"/>
        <v>42496.98159722222</v>
      </c>
      <c r="Q896" s="7">
        <f t="shared" si="54"/>
        <v>42526.773263888885</v>
      </c>
      <c r="R896">
        <f t="shared" si="55"/>
        <v>148</v>
      </c>
      <c r="S896" t="s">
        <v>8332</v>
      </c>
      <c r="T896" t="s">
        <v>8336</v>
      </c>
    </row>
    <row r="897" spans="1:20" ht="42.75" x14ac:dyDescent="0.4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9">
        <f t="shared" si="53"/>
        <v>40431.127650462964</v>
      </c>
      <c r="Q897" s="7">
        <f t="shared" si="54"/>
        <v>40475.919317129628</v>
      </c>
      <c r="R897">
        <f t="shared" si="55"/>
        <v>28</v>
      </c>
      <c r="S897" t="s">
        <v>8332</v>
      </c>
      <c r="T897" t="s">
        <v>8336</v>
      </c>
    </row>
    <row r="898" spans="1:20" ht="42.75" x14ac:dyDescent="0.4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56">ROUND(E:E/D:D*100,0)</f>
        <v>40</v>
      </c>
      <c r="P898" s="9">
        <f t="shared" si="53"/>
        <v>42218.872986111106</v>
      </c>
      <c r="Q898" s="7">
        <f t="shared" si="54"/>
        <v>42243.958333333336</v>
      </c>
      <c r="R898">
        <f t="shared" si="55"/>
        <v>44</v>
      </c>
      <c r="S898" t="s">
        <v>8332</v>
      </c>
      <c r="T898" t="s">
        <v>8336</v>
      </c>
    </row>
    <row r="899" spans="1:20" ht="42.75" x14ac:dyDescent="0.4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6"/>
        <v>0</v>
      </c>
      <c r="P899" s="9">
        <f t="shared" ref="P899:P962" si="57">(J899/86400)+25569</f>
        <v>41211.688750000001</v>
      </c>
      <c r="Q899" s="7">
        <f t="shared" ref="Q899:Q962" si="58">(I899/86400)+25569+(-5/24)</f>
        <v>41241.52208333333</v>
      </c>
      <c r="R899" t="e">
        <f t="shared" ref="R899:R962" si="59">ROUND(E899/L899,0)</f>
        <v>#DIV/0!</v>
      </c>
      <c r="S899" t="s">
        <v>8332</v>
      </c>
      <c r="T899" t="s">
        <v>8336</v>
      </c>
    </row>
    <row r="900" spans="1:20" ht="42.75" x14ac:dyDescent="0.4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9">
        <f t="shared" si="57"/>
        <v>40878.758217592593</v>
      </c>
      <c r="Q900" s="7">
        <f t="shared" si="58"/>
        <v>40923.549884259257</v>
      </c>
      <c r="R900">
        <f t="shared" si="59"/>
        <v>35</v>
      </c>
      <c r="S900" t="s">
        <v>8332</v>
      </c>
      <c r="T900" t="s">
        <v>8336</v>
      </c>
    </row>
    <row r="901" spans="1:20" ht="42.75" x14ac:dyDescent="0.4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9">
        <f t="shared" si="57"/>
        <v>40646.099097222221</v>
      </c>
      <c r="Q901" s="7">
        <f t="shared" si="58"/>
        <v>40690.890763888885</v>
      </c>
      <c r="R901">
        <f t="shared" si="59"/>
        <v>35</v>
      </c>
      <c r="S901" t="s">
        <v>8332</v>
      </c>
      <c r="T901" t="s">
        <v>8336</v>
      </c>
    </row>
    <row r="902" spans="1:20" ht="28.5" x14ac:dyDescent="0.4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9">
        <f t="shared" si="57"/>
        <v>42429.84956018519</v>
      </c>
      <c r="Q902" s="7">
        <f t="shared" si="58"/>
        <v>42459.599560185183</v>
      </c>
      <c r="R902">
        <f t="shared" si="59"/>
        <v>11</v>
      </c>
      <c r="S902" t="s">
        <v>8332</v>
      </c>
      <c r="T902" t="s">
        <v>8335</v>
      </c>
    </row>
    <row r="903" spans="1:20" ht="57" x14ac:dyDescent="0.4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9">
        <f t="shared" si="57"/>
        <v>40291.81150462963</v>
      </c>
      <c r="Q903" s="7">
        <f t="shared" si="58"/>
        <v>40337.59097222222</v>
      </c>
      <c r="R903" t="e">
        <f t="shared" si="59"/>
        <v>#DIV/0!</v>
      </c>
      <c r="S903" t="s">
        <v>8332</v>
      </c>
      <c r="T903" t="s">
        <v>8335</v>
      </c>
    </row>
    <row r="904" spans="1:20" ht="57" x14ac:dyDescent="0.4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9">
        <f t="shared" si="57"/>
        <v>41829.965532407405</v>
      </c>
      <c r="Q904" s="7">
        <f t="shared" si="58"/>
        <v>41881.4375</v>
      </c>
      <c r="R904">
        <f t="shared" si="59"/>
        <v>30</v>
      </c>
      <c r="S904" t="s">
        <v>8332</v>
      </c>
      <c r="T904" t="s">
        <v>8335</v>
      </c>
    </row>
    <row r="905" spans="1:20" ht="42.75" x14ac:dyDescent="0.4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9">
        <f t="shared" si="57"/>
        <v>41149.796064814815</v>
      </c>
      <c r="Q905" s="7">
        <f t="shared" si="58"/>
        <v>41174.892361111109</v>
      </c>
      <c r="R905">
        <f t="shared" si="59"/>
        <v>40</v>
      </c>
      <c r="S905" t="s">
        <v>8332</v>
      </c>
      <c r="T905" t="s">
        <v>8335</v>
      </c>
    </row>
    <row r="906" spans="1:20" ht="42.75" x14ac:dyDescent="0.4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9">
        <f t="shared" si="57"/>
        <v>42342.080289351856</v>
      </c>
      <c r="Q906" s="7">
        <f t="shared" si="58"/>
        <v>42371.87195601852</v>
      </c>
      <c r="R906">
        <f t="shared" si="59"/>
        <v>50</v>
      </c>
      <c r="S906" t="s">
        <v>8332</v>
      </c>
      <c r="T906" t="s">
        <v>8335</v>
      </c>
    </row>
    <row r="907" spans="1:20" ht="42.75" x14ac:dyDescent="0.4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9">
        <f t="shared" si="57"/>
        <v>40507.239884259259</v>
      </c>
      <c r="Q907" s="7">
        <f t="shared" si="58"/>
        <v>40567.031550925924</v>
      </c>
      <c r="R907">
        <f t="shared" si="59"/>
        <v>33</v>
      </c>
      <c r="S907" t="s">
        <v>8332</v>
      </c>
      <c r="T907" t="s">
        <v>8335</v>
      </c>
    </row>
    <row r="908" spans="1:20" ht="28.5" x14ac:dyDescent="0.4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9">
        <f t="shared" si="57"/>
        <v>41681.189699074072</v>
      </c>
      <c r="Q908" s="7">
        <f t="shared" si="58"/>
        <v>41710.939699074072</v>
      </c>
      <c r="R908" t="e">
        <f t="shared" si="59"/>
        <v>#DIV/0!</v>
      </c>
      <c r="S908" t="s">
        <v>8332</v>
      </c>
      <c r="T908" t="s">
        <v>8335</v>
      </c>
    </row>
    <row r="909" spans="1:20" ht="28.5" x14ac:dyDescent="0.4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9">
        <f t="shared" si="57"/>
        <v>40767.192395833335</v>
      </c>
      <c r="Q909" s="7">
        <f t="shared" si="58"/>
        <v>40796.9840625</v>
      </c>
      <c r="R909" t="e">
        <f t="shared" si="59"/>
        <v>#DIV/0!</v>
      </c>
      <c r="S909" t="s">
        <v>8332</v>
      </c>
      <c r="T909" t="s">
        <v>8335</v>
      </c>
    </row>
    <row r="910" spans="1:20" ht="42.75" x14ac:dyDescent="0.4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9">
        <f t="shared" si="57"/>
        <v>40340.801562499997</v>
      </c>
      <c r="Q910" s="7">
        <f t="shared" si="58"/>
        <v>40385.999305555553</v>
      </c>
      <c r="R910" t="e">
        <f t="shared" si="59"/>
        <v>#DIV/0!</v>
      </c>
      <c r="S910" t="s">
        <v>8332</v>
      </c>
      <c r="T910" t="s">
        <v>8335</v>
      </c>
    </row>
    <row r="911" spans="1:20" ht="57" x14ac:dyDescent="0.4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9">
        <f t="shared" si="57"/>
        <v>41081.69027777778</v>
      </c>
      <c r="Q911" s="7">
        <f t="shared" si="58"/>
        <v>41112.958333333328</v>
      </c>
      <c r="R911">
        <f t="shared" si="59"/>
        <v>65</v>
      </c>
      <c r="S911" t="s">
        <v>8332</v>
      </c>
      <c r="T911" t="s">
        <v>8335</v>
      </c>
    </row>
    <row r="912" spans="1:20" ht="42.75" x14ac:dyDescent="0.4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9">
        <f t="shared" si="57"/>
        <v>42737.545358796298</v>
      </c>
      <c r="Q912" s="7">
        <f t="shared" si="58"/>
        <v>42797.337025462963</v>
      </c>
      <c r="R912">
        <f t="shared" si="59"/>
        <v>25</v>
      </c>
      <c r="S912" t="s">
        <v>8332</v>
      </c>
      <c r="T912" t="s">
        <v>8335</v>
      </c>
    </row>
    <row r="913" spans="1:20" ht="42.75" x14ac:dyDescent="0.4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9">
        <f t="shared" si="57"/>
        <v>41642.005150462966</v>
      </c>
      <c r="Q913" s="7">
        <f t="shared" si="58"/>
        <v>41662.796817129631</v>
      </c>
      <c r="R913" t="e">
        <f t="shared" si="59"/>
        <v>#DIV/0!</v>
      </c>
      <c r="S913" t="s">
        <v>8332</v>
      </c>
      <c r="T913" t="s">
        <v>8335</v>
      </c>
    </row>
    <row r="914" spans="1:20" ht="42.75" x14ac:dyDescent="0.4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9">
        <f t="shared" si="57"/>
        <v>41194.109340277777</v>
      </c>
      <c r="Q914" s="7">
        <f t="shared" si="58"/>
        <v>41253.942673611113</v>
      </c>
      <c r="R914">
        <f t="shared" si="59"/>
        <v>15</v>
      </c>
      <c r="S914" t="s">
        <v>8332</v>
      </c>
      <c r="T914" t="s">
        <v>8335</v>
      </c>
    </row>
    <row r="915" spans="1:20" ht="42.75" x14ac:dyDescent="0.4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9">
        <f t="shared" si="57"/>
        <v>41004.139108796298</v>
      </c>
      <c r="Q915" s="7">
        <f t="shared" si="58"/>
        <v>41033.930775462963</v>
      </c>
      <c r="R915">
        <f t="shared" si="59"/>
        <v>83</v>
      </c>
      <c r="S915" t="s">
        <v>8332</v>
      </c>
      <c r="T915" t="s">
        <v>8335</v>
      </c>
    </row>
    <row r="916" spans="1:20" ht="42.75" x14ac:dyDescent="0.4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9">
        <f t="shared" si="57"/>
        <v>41116.763275462959</v>
      </c>
      <c r="Q916" s="7">
        <f t="shared" si="58"/>
        <v>41146.554942129624</v>
      </c>
      <c r="R916" t="e">
        <f t="shared" si="59"/>
        <v>#DIV/0!</v>
      </c>
      <c r="S916" t="s">
        <v>8332</v>
      </c>
      <c r="T916" t="s">
        <v>8335</v>
      </c>
    </row>
    <row r="917" spans="1:20" ht="42.75" x14ac:dyDescent="0.4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9">
        <f t="shared" si="57"/>
        <v>40937.679560185185</v>
      </c>
      <c r="Q917" s="7">
        <f t="shared" si="58"/>
        <v>40968.999305555553</v>
      </c>
      <c r="R917">
        <f t="shared" si="59"/>
        <v>42</v>
      </c>
      <c r="S917" t="s">
        <v>8332</v>
      </c>
      <c r="T917" t="s">
        <v>8335</v>
      </c>
    </row>
    <row r="918" spans="1:20" ht="42.75" x14ac:dyDescent="0.4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9">
        <f t="shared" si="57"/>
        <v>40434.853402777779</v>
      </c>
      <c r="Q918" s="7">
        <f t="shared" si="58"/>
        <v>40473</v>
      </c>
      <c r="R918" t="e">
        <f t="shared" si="59"/>
        <v>#DIV/0!</v>
      </c>
      <c r="S918" t="s">
        <v>8332</v>
      </c>
      <c r="T918" t="s">
        <v>8335</v>
      </c>
    </row>
    <row r="919" spans="1:20" ht="42.75" x14ac:dyDescent="0.4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9">
        <f t="shared" si="57"/>
        <v>41802.94363425926</v>
      </c>
      <c r="Q919" s="7">
        <f t="shared" si="58"/>
        <v>41833.895833333328</v>
      </c>
      <c r="R919">
        <f t="shared" si="59"/>
        <v>30</v>
      </c>
      <c r="S919" t="s">
        <v>8332</v>
      </c>
      <c r="T919" t="s">
        <v>8335</v>
      </c>
    </row>
    <row r="920" spans="1:20" ht="42.75" x14ac:dyDescent="0.4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9">
        <f t="shared" si="57"/>
        <v>41944.916215277779</v>
      </c>
      <c r="Q920" s="7">
        <f t="shared" si="58"/>
        <v>41974.749548611107</v>
      </c>
      <c r="R920">
        <f t="shared" si="59"/>
        <v>20</v>
      </c>
      <c r="S920" t="s">
        <v>8332</v>
      </c>
      <c r="T920" t="s">
        <v>8335</v>
      </c>
    </row>
    <row r="921" spans="1:20" x14ac:dyDescent="0.4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9">
        <f t="shared" si="57"/>
        <v>41227.641724537039</v>
      </c>
      <c r="Q921" s="7">
        <f t="shared" si="58"/>
        <v>41262.433391203704</v>
      </c>
      <c r="R921">
        <f t="shared" si="59"/>
        <v>100</v>
      </c>
      <c r="S921" t="s">
        <v>8332</v>
      </c>
      <c r="T921" t="s">
        <v>8335</v>
      </c>
    </row>
    <row r="922" spans="1:20" ht="42.75" x14ac:dyDescent="0.4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9">
        <f t="shared" si="57"/>
        <v>41562.671550925923</v>
      </c>
      <c r="Q922" s="7">
        <f t="shared" si="58"/>
        <v>41592.504884259259</v>
      </c>
      <c r="R922" t="e">
        <f t="shared" si="59"/>
        <v>#DIV/0!</v>
      </c>
      <c r="S922" t="s">
        <v>8332</v>
      </c>
      <c r="T922" t="s">
        <v>8335</v>
      </c>
    </row>
    <row r="923" spans="1:20" ht="42.75" x14ac:dyDescent="0.4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9">
        <f t="shared" si="57"/>
        <v>40847.171018518522</v>
      </c>
      <c r="Q923" s="7">
        <f t="shared" si="58"/>
        <v>40889.004351851851</v>
      </c>
      <c r="R923">
        <f t="shared" si="59"/>
        <v>232</v>
      </c>
      <c r="S923" t="s">
        <v>8332</v>
      </c>
      <c r="T923" t="s">
        <v>8335</v>
      </c>
    </row>
    <row r="924" spans="1:20" ht="42.75" x14ac:dyDescent="0.4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9">
        <f t="shared" si="57"/>
        <v>41878.530011574076</v>
      </c>
      <c r="Q924" s="7">
        <f t="shared" si="58"/>
        <v>41913.32167824074</v>
      </c>
      <c r="R924">
        <f t="shared" si="59"/>
        <v>189</v>
      </c>
      <c r="S924" t="s">
        <v>8332</v>
      </c>
      <c r="T924" t="s">
        <v>8335</v>
      </c>
    </row>
    <row r="925" spans="1:20" ht="42.75" x14ac:dyDescent="0.4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9">
        <f t="shared" si="57"/>
        <v>41934.959756944445</v>
      </c>
      <c r="Q925" s="7">
        <f t="shared" si="58"/>
        <v>41964.793090277781</v>
      </c>
      <c r="R925">
        <f t="shared" si="59"/>
        <v>55</v>
      </c>
      <c r="S925" t="s">
        <v>8332</v>
      </c>
      <c r="T925" t="s">
        <v>8335</v>
      </c>
    </row>
    <row r="926" spans="1:20" ht="42.75" x14ac:dyDescent="0.4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9">
        <f t="shared" si="57"/>
        <v>41288.942928240736</v>
      </c>
      <c r="Q926" s="7">
        <f t="shared" si="58"/>
        <v>41318.734594907401</v>
      </c>
      <c r="R926">
        <f t="shared" si="59"/>
        <v>22</v>
      </c>
      <c r="S926" t="s">
        <v>8332</v>
      </c>
      <c r="T926" t="s">
        <v>8335</v>
      </c>
    </row>
    <row r="927" spans="1:20" ht="42.75" x14ac:dyDescent="0.4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9">
        <f t="shared" si="57"/>
        <v>41575.880914351852</v>
      </c>
      <c r="Q927" s="7">
        <f t="shared" si="58"/>
        <v>41605.71424768518</v>
      </c>
      <c r="R927">
        <f t="shared" si="59"/>
        <v>32</v>
      </c>
      <c r="S927" t="s">
        <v>8332</v>
      </c>
      <c r="T927" t="s">
        <v>8335</v>
      </c>
    </row>
    <row r="928" spans="1:20" ht="57" x14ac:dyDescent="0.4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9">
        <f t="shared" si="57"/>
        <v>40338.02002314815</v>
      </c>
      <c r="Q928" s="7">
        <f t="shared" si="58"/>
        <v>40367.736111111109</v>
      </c>
      <c r="R928" t="e">
        <f t="shared" si="59"/>
        <v>#DIV/0!</v>
      </c>
      <c r="S928" t="s">
        <v>8332</v>
      </c>
      <c r="T928" t="s">
        <v>8335</v>
      </c>
    </row>
    <row r="929" spans="1:20" ht="28.5" x14ac:dyDescent="0.4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9">
        <f t="shared" si="57"/>
        <v>41013.822858796295</v>
      </c>
      <c r="Q929" s="7">
        <f t="shared" si="58"/>
        <v>41043.614525462959</v>
      </c>
      <c r="R929" t="e">
        <f t="shared" si="59"/>
        <v>#DIV/0!</v>
      </c>
      <c r="S929" t="s">
        <v>8332</v>
      </c>
      <c r="T929" t="s">
        <v>8335</v>
      </c>
    </row>
    <row r="930" spans="1:20" ht="42.75" x14ac:dyDescent="0.4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9">
        <f t="shared" si="57"/>
        <v>41180.86241898148</v>
      </c>
      <c r="Q930" s="7">
        <f t="shared" si="58"/>
        <v>41230.791666666664</v>
      </c>
      <c r="R930">
        <f t="shared" si="59"/>
        <v>56</v>
      </c>
      <c r="S930" t="s">
        <v>8332</v>
      </c>
      <c r="T930" t="s">
        <v>8335</v>
      </c>
    </row>
    <row r="931" spans="1:20" ht="42.75" x14ac:dyDescent="0.4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9">
        <f t="shared" si="57"/>
        <v>40978.238067129627</v>
      </c>
      <c r="Q931" s="7">
        <f t="shared" si="58"/>
        <v>41007.988067129627</v>
      </c>
      <c r="R931" t="e">
        <f t="shared" si="59"/>
        <v>#DIV/0!</v>
      </c>
      <c r="S931" t="s">
        <v>8332</v>
      </c>
      <c r="T931" t="s">
        <v>8335</v>
      </c>
    </row>
    <row r="932" spans="1:20" ht="57" x14ac:dyDescent="0.4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9">
        <f t="shared" si="57"/>
        <v>40312.915578703702</v>
      </c>
      <c r="Q932" s="7">
        <f t="shared" si="58"/>
        <v>40354.688888888886</v>
      </c>
      <c r="R932">
        <f t="shared" si="59"/>
        <v>69</v>
      </c>
      <c r="S932" t="s">
        <v>8332</v>
      </c>
      <c r="T932" t="s">
        <v>8335</v>
      </c>
    </row>
    <row r="933" spans="1:20" ht="42.75" x14ac:dyDescent="0.4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9">
        <f t="shared" si="57"/>
        <v>41680.359976851854</v>
      </c>
      <c r="Q933" s="7">
        <f t="shared" si="58"/>
        <v>41714.708333333328</v>
      </c>
      <c r="R933">
        <f t="shared" si="59"/>
        <v>19</v>
      </c>
      <c r="S933" t="s">
        <v>8332</v>
      </c>
      <c r="T933" t="s">
        <v>8335</v>
      </c>
    </row>
    <row r="934" spans="1:20" ht="28.5" x14ac:dyDescent="0.4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9">
        <f t="shared" si="57"/>
        <v>41310.969270833331</v>
      </c>
      <c r="Q934" s="7">
        <f t="shared" si="58"/>
        <v>41355.719270833331</v>
      </c>
      <c r="R934">
        <f t="shared" si="59"/>
        <v>46</v>
      </c>
      <c r="S934" t="s">
        <v>8332</v>
      </c>
      <c r="T934" t="s">
        <v>8335</v>
      </c>
    </row>
    <row r="935" spans="1:20" ht="42.75" x14ac:dyDescent="0.4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9">
        <f t="shared" si="57"/>
        <v>41711.169085648144</v>
      </c>
      <c r="Q935" s="7">
        <f t="shared" si="58"/>
        <v>41770.960752314808</v>
      </c>
      <c r="R935">
        <f t="shared" si="59"/>
        <v>60</v>
      </c>
      <c r="S935" t="s">
        <v>8332</v>
      </c>
      <c r="T935" t="s">
        <v>8335</v>
      </c>
    </row>
    <row r="936" spans="1:20" ht="42.75" x14ac:dyDescent="0.4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9">
        <f t="shared" si="57"/>
        <v>41733.737083333333</v>
      </c>
      <c r="Q936" s="7">
        <f t="shared" si="58"/>
        <v>41763.041666666664</v>
      </c>
      <c r="R936">
        <f t="shared" si="59"/>
        <v>51</v>
      </c>
      <c r="S936" t="s">
        <v>8332</v>
      </c>
      <c r="T936" t="s">
        <v>8335</v>
      </c>
    </row>
    <row r="937" spans="1:20" ht="42.75" x14ac:dyDescent="0.4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9">
        <f t="shared" si="57"/>
        <v>42368.333668981482</v>
      </c>
      <c r="Q937" s="7">
        <f t="shared" si="58"/>
        <v>42398.125335648147</v>
      </c>
      <c r="R937">
        <f t="shared" si="59"/>
        <v>25</v>
      </c>
      <c r="S937" t="s">
        <v>8332</v>
      </c>
      <c r="T937" t="s">
        <v>8335</v>
      </c>
    </row>
    <row r="938" spans="1:20" ht="42.75" x14ac:dyDescent="0.4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9">
        <f t="shared" si="57"/>
        <v>40883.024178240739</v>
      </c>
      <c r="Q938" s="7">
        <f t="shared" si="58"/>
        <v>40926.625</v>
      </c>
      <c r="R938" t="e">
        <f t="shared" si="59"/>
        <v>#DIV/0!</v>
      </c>
      <c r="S938" t="s">
        <v>8332</v>
      </c>
      <c r="T938" t="s">
        <v>8335</v>
      </c>
    </row>
    <row r="939" spans="1:20" ht="42.75" x14ac:dyDescent="0.4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9">
        <f t="shared" si="57"/>
        <v>41551.798113425924</v>
      </c>
      <c r="Q939" s="7">
        <f t="shared" si="58"/>
        <v>41581.631446759253</v>
      </c>
      <c r="R939">
        <f t="shared" si="59"/>
        <v>20</v>
      </c>
      <c r="S939" t="s">
        <v>8332</v>
      </c>
      <c r="T939" t="s">
        <v>8335</v>
      </c>
    </row>
    <row r="940" spans="1:20" ht="42.75" x14ac:dyDescent="0.4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9">
        <f t="shared" si="57"/>
        <v>41124.479722222226</v>
      </c>
      <c r="Q940" s="7">
        <f t="shared" si="58"/>
        <v>41154.27138888889</v>
      </c>
      <c r="R940">
        <f t="shared" si="59"/>
        <v>25</v>
      </c>
      <c r="S940" t="s">
        <v>8332</v>
      </c>
      <c r="T940" t="s">
        <v>8335</v>
      </c>
    </row>
    <row r="941" spans="1:20" ht="42.75" x14ac:dyDescent="0.4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9">
        <f t="shared" si="57"/>
        <v>41416.763171296298</v>
      </c>
      <c r="Q941" s="7">
        <f t="shared" si="58"/>
        <v>41455.623611111107</v>
      </c>
      <c r="R941">
        <f t="shared" si="59"/>
        <v>20</v>
      </c>
      <c r="S941" t="s">
        <v>8332</v>
      </c>
      <c r="T941" t="s">
        <v>8335</v>
      </c>
    </row>
    <row r="942" spans="1:20" ht="42.75" x14ac:dyDescent="0.4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9">
        <f t="shared" si="57"/>
        <v>42182.008402777778</v>
      </c>
      <c r="Q942" s="7">
        <f t="shared" si="58"/>
        <v>42226.800069444442</v>
      </c>
      <c r="R942">
        <f t="shared" si="59"/>
        <v>110</v>
      </c>
      <c r="S942" t="s">
        <v>8326</v>
      </c>
      <c r="T942" t="s">
        <v>8328</v>
      </c>
    </row>
    <row r="943" spans="1:20" ht="57" x14ac:dyDescent="0.4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9">
        <f t="shared" si="57"/>
        <v>42746.096585648149</v>
      </c>
      <c r="Q943" s="7">
        <f t="shared" si="58"/>
        <v>42775.888252314813</v>
      </c>
      <c r="R943">
        <f t="shared" si="59"/>
        <v>37</v>
      </c>
      <c r="S943" t="s">
        <v>8326</v>
      </c>
      <c r="T943" t="s">
        <v>8328</v>
      </c>
    </row>
    <row r="944" spans="1:20" ht="42.75" x14ac:dyDescent="0.4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9">
        <f t="shared" si="57"/>
        <v>42382.843287037038</v>
      </c>
      <c r="Q944" s="7">
        <f t="shared" si="58"/>
        <v>42418.634953703702</v>
      </c>
      <c r="R944">
        <f t="shared" si="59"/>
        <v>42</v>
      </c>
      <c r="S944" t="s">
        <v>8326</v>
      </c>
      <c r="T944" t="s">
        <v>8328</v>
      </c>
    </row>
    <row r="945" spans="1:20" ht="28.5" x14ac:dyDescent="0.4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9">
        <f t="shared" si="57"/>
        <v>42673.66788194445</v>
      </c>
      <c r="Q945" s="7">
        <f t="shared" si="58"/>
        <v>42703.501215277771</v>
      </c>
      <c r="R945">
        <f t="shared" si="59"/>
        <v>24</v>
      </c>
      <c r="S945" t="s">
        <v>8326</v>
      </c>
      <c r="T945" t="s">
        <v>8328</v>
      </c>
    </row>
    <row r="946" spans="1:20" ht="42.75" x14ac:dyDescent="0.4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9">
        <f t="shared" si="57"/>
        <v>42444.583912037036</v>
      </c>
      <c r="Q946" s="7">
        <f t="shared" si="58"/>
        <v>42478.374999999993</v>
      </c>
      <c r="R946">
        <f t="shared" si="59"/>
        <v>69</v>
      </c>
      <c r="S946" t="s">
        <v>8326</v>
      </c>
      <c r="T946" t="s">
        <v>8328</v>
      </c>
    </row>
    <row r="947" spans="1:20" ht="42.75" x14ac:dyDescent="0.4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9">
        <f t="shared" si="57"/>
        <v>42732.872986111106</v>
      </c>
      <c r="Q947" s="7">
        <f t="shared" si="58"/>
        <v>42784.790972222218</v>
      </c>
      <c r="R947">
        <f t="shared" si="59"/>
        <v>155</v>
      </c>
      <c r="S947" t="s">
        <v>8326</v>
      </c>
      <c r="T947" t="s">
        <v>8328</v>
      </c>
    </row>
    <row r="948" spans="1:20" ht="28.5" x14ac:dyDescent="0.4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9">
        <f t="shared" si="57"/>
        <v>42592.750555555554</v>
      </c>
      <c r="Q948" s="7">
        <f t="shared" si="58"/>
        <v>42622.542222222219</v>
      </c>
      <c r="R948">
        <f t="shared" si="59"/>
        <v>57</v>
      </c>
      <c r="S948" t="s">
        <v>8326</v>
      </c>
      <c r="T948" t="s">
        <v>8328</v>
      </c>
    </row>
    <row r="949" spans="1:20" ht="42.75" x14ac:dyDescent="0.4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9">
        <f t="shared" si="57"/>
        <v>42491.781319444446</v>
      </c>
      <c r="Q949" s="7">
        <f t="shared" si="58"/>
        <v>42551.57298611111</v>
      </c>
      <c r="R949" t="e">
        <f t="shared" si="59"/>
        <v>#DIV/0!</v>
      </c>
      <c r="S949" t="s">
        <v>8326</v>
      </c>
      <c r="T949" t="s">
        <v>8328</v>
      </c>
    </row>
    <row r="950" spans="1:20" ht="57" x14ac:dyDescent="0.4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9">
        <f t="shared" si="57"/>
        <v>42411.828287037039</v>
      </c>
      <c r="Q950" s="7">
        <f t="shared" si="58"/>
        <v>42441.619953703703</v>
      </c>
      <c r="R950">
        <f t="shared" si="59"/>
        <v>60</v>
      </c>
      <c r="S950" t="s">
        <v>8326</v>
      </c>
      <c r="T950" t="s">
        <v>8328</v>
      </c>
    </row>
    <row r="951" spans="1:20" ht="42.75" x14ac:dyDescent="0.4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9">
        <f t="shared" si="57"/>
        <v>42361.043703703705</v>
      </c>
      <c r="Q951" s="7">
        <f t="shared" si="58"/>
        <v>42420.835370370369</v>
      </c>
      <c r="R951">
        <f t="shared" si="59"/>
        <v>39</v>
      </c>
      <c r="S951" t="s">
        <v>8326</v>
      </c>
      <c r="T951" t="s">
        <v>8328</v>
      </c>
    </row>
    <row r="952" spans="1:20" ht="42.75" x14ac:dyDescent="0.4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9">
        <f t="shared" si="57"/>
        <v>42356.750706018516</v>
      </c>
      <c r="Q952" s="7">
        <f t="shared" si="58"/>
        <v>42386.54237268518</v>
      </c>
      <c r="R952">
        <f t="shared" si="59"/>
        <v>58</v>
      </c>
      <c r="S952" t="s">
        <v>8326</v>
      </c>
      <c r="T952" t="s">
        <v>8328</v>
      </c>
    </row>
    <row r="953" spans="1:20" x14ac:dyDescent="0.4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9">
        <f t="shared" si="57"/>
        <v>42480.653611111113</v>
      </c>
      <c r="Q953" s="7">
        <f t="shared" si="58"/>
        <v>42525.445277777777</v>
      </c>
      <c r="R953">
        <f t="shared" si="59"/>
        <v>159</v>
      </c>
      <c r="S953" t="s">
        <v>8326</v>
      </c>
      <c r="T953" t="s">
        <v>8328</v>
      </c>
    </row>
    <row r="954" spans="1:20" ht="28.5" x14ac:dyDescent="0.4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9">
        <f t="shared" si="57"/>
        <v>42662.613564814819</v>
      </c>
      <c r="Q954" s="7">
        <f t="shared" si="58"/>
        <v>42692.44689814814</v>
      </c>
      <c r="R954">
        <f t="shared" si="59"/>
        <v>100</v>
      </c>
      <c r="S954" t="s">
        <v>8326</v>
      </c>
      <c r="T954" t="s">
        <v>8328</v>
      </c>
    </row>
    <row r="955" spans="1:20" ht="42.75" x14ac:dyDescent="0.4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9">
        <f t="shared" si="57"/>
        <v>41999.164340277777</v>
      </c>
      <c r="Q955" s="7">
        <f t="shared" si="58"/>
        <v>42028.956006944441</v>
      </c>
      <c r="R955">
        <f t="shared" si="59"/>
        <v>25</v>
      </c>
      <c r="S955" t="s">
        <v>8326</v>
      </c>
      <c r="T955" t="s">
        <v>8328</v>
      </c>
    </row>
    <row r="956" spans="1:20" ht="42.75" x14ac:dyDescent="0.4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9">
        <f t="shared" si="57"/>
        <v>42194.833784722221</v>
      </c>
      <c r="Q956" s="7">
        <f t="shared" si="58"/>
        <v>42236.625451388885</v>
      </c>
      <c r="R956">
        <f t="shared" si="59"/>
        <v>89</v>
      </c>
      <c r="S956" t="s">
        <v>8326</v>
      </c>
      <c r="T956" t="s">
        <v>8328</v>
      </c>
    </row>
    <row r="957" spans="1:20" ht="42.75" x14ac:dyDescent="0.4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9">
        <f t="shared" si="57"/>
        <v>42586.295138888891</v>
      </c>
      <c r="Q957" s="7">
        <f t="shared" si="58"/>
        <v>42626.086805555555</v>
      </c>
      <c r="R957">
        <f t="shared" si="59"/>
        <v>183</v>
      </c>
      <c r="S957" t="s">
        <v>8326</v>
      </c>
      <c r="T957" t="s">
        <v>8328</v>
      </c>
    </row>
    <row r="958" spans="1:20" ht="57" x14ac:dyDescent="0.4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9">
        <f t="shared" si="57"/>
        <v>42060.913877314815</v>
      </c>
      <c r="Q958" s="7">
        <f t="shared" si="58"/>
        <v>42120.663877314808</v>
      </c>
      <c r="R958">
        <f t="shared" si="59"/>
        <v>51</v>
      </c>
      <c r="S958" t="s">
        <v>8326</v>
      </c>
      <c r="T958" t="s">
        <v>8328</v>
      </c>
    </row>
    <row r="959" spans="1:20" ht="28.5" x14ac:dyDescent="0.4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9">
        <f t="shared" si="57"/>
        <v>42660.552465277782</v>
      </c>
      <c r="Q959" s="7">
        <f t="shared" si="58"/>
        <v>42691.385798611103</v>
      </c>
      <c r="R959">
        <f t="shared" si="59"/>
        <v>33</v>
      </c>
      <c r="S959" t="s">
        <v>8326</v>
      </c>
      <c r="T959" t="s">
        <v>8328</v>
      </c>
    </row>
    <row r="960" spans="1:20" ht="42.75" x14ac:dyDescent="0.4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9">
        <f t="shared" si="57"/>
        <v>42082.802812499998</v>
      </c>
      <c r="Q960" s="7">
        <f t="shared" si="58"/>
        <v>42103.999305555553</v>
      </c>
      <c r="R960">
        <f t="shared" si="59"/>
        <v>52</v>
      </c>
      <c r="S960" t="s">
        <v>8326</v>
      </c>
      <c r="T960" t="s">
        <v>8328</v>
      </c>
    </row>
    <row r="961" spans="1:20" ht="42.75" x14ac:dyDescent="0.4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9">
        <f t="shared" si="57"/>
        <v>41993.174363425926</v>
      </c>
      <c r="Q961" s="7">
        <f t="shared" si="58"/>
        <v>42022.96603009259</v>
      </c>
      <c r="R961">
        <f t="shared" si="59"/>
        <v>114</v>
      </c>
      <c r="S961" t="s">
        <v>8326</v>
      </c>
      <c r="T961" t="s">
        <v>8328</v>
      </c>
    </row>
    <row r="962" spans="1:20" ht="42.75" x14ac:dyDescent="0.4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60">ROUND(E:E/D:D*100,0)</f>
        <v>46</v>
      </c>
      <c r="P962" s="9">
        <f t="shared" si="57"/>
        <v>42766.626793981486</v>
      </c>
      <c r="Q962" s="7">
        <f t="shared" si="58"/>
        <v>42808.376793981479</v>
      </c>
      <c r="R962">
        <f t="shared" si="59"/>
        <v>136</v>
      </c>
      <c r="S962" t="s">
        <v>8326</v>
      </c>
      <c r="T962" t="s">
        <v>8328</v>
      </c>
    </row>
    <row r="963" spans="1:20" ht="42.75" x14ac:dyDescent="0.4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42</v>
      </c>
      <c r="P963" s="9">
        <f t="shared" ref="P963:P1026" si="61">(J963/86400)+25569</f>
        <v>42740.693692129629</v>
      </c>
      <c r="Q963" s="7">
        <f t="shared" ref="Q963:Q1026" si="62">(I963/86400)+25569+(-5/24)</f>
        <v>42786.583333333336</v>
      </c>
      <c r="R963">
        <f t="shared" ref="R963:R1026" si="63">ROUND(E963/L963,0)</f>
        <v>364</v>
      </c>
      <c r="S963" t="s">
        <v>8326</v>
      </c>
      <c r="T963" t="s">
        <v>8328</v>
      </c>
    </row>
    <row r="964" spans="1:20" ht="42.75" x14ac:dyDescent="0.4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9">
        <f t="shared" si="61"/>
        <v>42373.712418981479</v>
      </c>
      <c r="Q964" s="7">
        <f t="shared" si="62"/>
        <v>42411.504085648143</v>
      </c>
      <c r="R964">
        <f t="shared" si="63"/>
        <v>19</v>
      </c>
      <c r="S964" t="s">
        <v>8326</v>
      </c>
      <c r="T964" t="s">
        <v>8328</v>
      </c>
    </row>
    <row r="965" spans="1:20" ht="28.5" x14ac:dyDescent="0.4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9">
        <f t="shared" si="61"/>
        <v>42625.635636574079</v>
      </c>
      <c r="Q965" s="7">
        <f t="shared" si="62"/>
        <v>42660.427303240744</v>
      </c>
      <c r="R965">
        <f t="shared" si="63"/>
        <v>42</v>
      </c>
      <c r="S965" t="s">
        <v>8326</v>
      </c>
      <c r="T965" t="s">
        <v>8328</v>
      </c>
    </row>
    <row r="966" spans="1:20" ht="42.75" x14ac:dyDescent="0.4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9">
        <f t="shared" si="61"/>
        <v>42208.628692129627</v>
      </c>
      <c r="Q966" s="7">
        <f t="shared" si="62"/>
        <v>42248.420358796291</v>
      </c>
      <c r="R966">
        <f t="shared" si="63"/>
        <v>30</v>
      </c>
      <c r="S966" t="s">
        <v>8326</v>
      </c>
      <c r="T966" t="s">
        <v>8328</v>
      </c>
    </row>
    <row r="967" spans="1:20" ht="42.75" x14ac:dyDescent="0.4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9">
        <f t="shared" si="61"/>
        <v>42637.016736111109</v>
      </c>
      <c r="Q967" s="7">
        <f t="shared" si="62"/>
        <v>42668.957638888889</v>
      </c>
      <c r="R967">
        <f t="shared" si="63"/>
        <v>50</v>
      </c>
      <c r="S967" t="s">
        <v>8326</v>
      </c>
      <c r="T967" t="s">
        <v>8328</v>
      </c>
    </row>
    <row r="968" spans="1:20" ht="42.75" x14ac:dyDescent="0.4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9">
        <f t="shared" si="61"/>
        <v>42619.635787037041</v>
      </c>
      <c r="Q968" s="7">
        <f t="shared" si="62"/>
        <v>42649.427453703705</v>
      </c>
      <c r="R968">
        <f t="shared" si="63"/>
        <v>59</v>
      </c>
      <c r="S968" t="s">
        <v>8326</v>
      </c>
      <c r="T968" t="s">
        <v>8328</v>
      </c>
    </row>
    <row r="969" spans="1:20" ht="42.75" x14ac:dyDescent="0.4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9">
        <f t="shared" si="61"/>
        <v>42422.254328703704</v>
      </c>
      <c r="Q969" s="7">
        <f t="shared" si="62"/>
        <v>42482.004328703704</v>
      </c>
      <c r="R969">
        <f t="shared" si="63"/>
        <v>44</v>
      </c>
      <c r="S969" t="s">
        <v>8326</v>
      </c>
      <c r="T969" t="s">
        <v>8328</v>
      </c>
    </row>
    <row r="970" spans="1:20" ht="42.75" x14ac:dyDescent="0.4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9">
        <f t="shared" si="61"/>
        <v>41836.847615740742</v>
      </c>
      <c r="Q970" s="7">
        <f t="shared" si="62"/>
        <v>41866.639282407406</v>
      </c>
      <c r="R970">
        <f t="shared" si="63"/>
        <v>27</v>
      </c>
      <c r="S970" t="s">
        <v>8326</v>
      </c>
      <c r="T970" t="s">
        <v>8328</v>
      </c>
    </row>
    <row r="971" spans="1:20" ht="28.5" x14ac:dyDescent="0.4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9">
        <f t="shared" si="61"/>
        <v>42742.30332175926</v>
      </c>
      <c r="Q971" s="7">
        <f t="shared" si="62"/>
        <v>42775.094988425924</v>
      </c>
      <c r="R971">
        <f t="shared" si="63"/>
        <v>1273</v>
      </c>
      <c r="S971" t="s">
        <v>8326</v>
      </c>
      <c r="T971" t="s">
        <v>8328</v>
      </c>
    </row>
    <row r="972" spans="1:20" ht="42.75" x14ac:dyDescent="0.4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9">
        <f t="shared" si="61"/>
        <v>42721.220520833333</v>
      </c>
      <c r="Q972" s="7">
        <f t="shared" si="62"/>
        <v>42757.999305555553</v>
      </c>
      <c r="R972">
        <f t="shared" si="63"/>
        <v>164</v>
      </c>
      <c r="S972" t="s">
        <v>8326</v>
      </c>
      <c r="T972" t="s">
        <v>8328</v>
      </c>
    </row>
    <row r="973" spans="1:20" ht="42.75" x14ac:dyDescent="0.4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9">
        <f t="shared" si="61"/>
        <v>42111.709027777775</v>
      </c>
      <c r="Q973" s="7">
        <f t="shared" si="62"/>
        <v>42156.500694444439</v>
      </c>
      <c r="R973">
        <f t="shared" si="63"/>
        <v>45</v>
      </c>
      <c r="S973" t="s">
        <v>8326</v>
      </c>
      <c r="T973" t="s">
        <v>8328</v>
      </c>
    </row>
    <row r="974" spans="1:20" ht="42.75" x14ac:dyDescent="0.4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9">
        <f t="shared" si="61"/>
        <v>41856.865717592591</v>
      </c>
      <c r="Q974" s="7">
        <f t="shared" si="62"/>
        <v>41886.082638888889</v>
      </c>
      <c r="R974">
        <f t="shared" si="63"/>
        <v>154</v>
      </c>
      <c r="S974" t="s">
        <v>8326</v>
      </c>
      <c r="T974" t="s">
        <v>8328</v>
      </c>
    </row>
    <row r="975" spans="1:20" ht="42.75" x14ac:dyDescent="0.4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9">
        <f t="shared" si="61"/>
        <v>42257.014965277776</v>
      </c>
      <c r="Q975" s="7">
        <f t="shared" si="62"/>
        <v>42316.848298611112</v>
      </c>
      <c r="R975">
        <f t="shared" si="63"/>
        <v>51</v>
      </c>
      <c r="S975" t="s">
        <v>8326</v>
      </c>
      <c r="T975" t="s">
        <v>8328</v>
      </c>
    </row>
    <row r="976" spans="1:20" ht="42.75" x14ac:dyDescent="0.4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9">
        <f t="shared" si="61"/>
        <v>42424.749490740738</v>
      </c>
      <c r="Q976" s="7">
        <f t="shared" si="62"/>
        <v>42454.499490740738</v>
      </c>
      <c r="R976">
        <f t="shared" si="63"/>
        <v>93</v>
      </c>
      <c r="S976" t="s">
        <v>8326</v>
      </c>
      <c r="T976" t="s">
        <v>8328</v>
      </c>
    </row>
    <row r="977" spans="1:20" ht="42.75" x14ac:dyDescent="0.4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9">
        <f t="shared" si="61"/>
        <v>42489.696585648147</v>
      </c>
      <c r="Q977" s="7">
        <f t="shared" si="62"/>
        <v>42549.488252314812</v>
      </c>
      <c r="R977">
        <f t="shared" si="63"/>
        <v>109</v>
      </c>
      <c r="S977" t="s">
        <v>8326</v>
      </c>
      <c r="T977" t="s">
        <v>8328</v>
      </c>
    </row>
    <row r="978" spans="1:20" ht="42.75" x14ac:dyDescent="0.4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9">
        <f t="shared" si="61"/>
        <v>42185.058993055558</v>
      </c>
      <c r="Q978" s="7">
        <f t="shared" si="62"/>
        <v>42229.850659722222</v>
      </c>
      <c r="R978">
        <f t="shared" si="63"/>
        <v>161</v>
      </c>
      <c r="S978" t="s">
        <v>8326</v>
      </c>
      <c r="T978" t="s">
        <v>8328</v>
      </c>
    </row>
    <row r="979" spans="1:20" ht="42.75" x14ac:dyDescent="0.4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9">
        <f t="shared" si="61"/>
        <v>42391.942094907412</v>
      </c>
      <c r="Q979" s="7">
        <f t="shared" si="62"/>
        <v>42421.733761574076</v>
      </c>
      <c r="R979">
        <f t="shared" si="63"/>
        <v>76</v>
      </c>
      <c r="S979" t="s">
        <v>8326</v>
      </c>
      <c r="T979" t="s">
        <v>8328</v>
      </c>
    </row>
    <row r="980" spans="1:20" ht="42.75" x14ac:dyDescent="0.4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9">
        <f t="shared" si="61"/>
        <v>42395.309039351851</v>
      </c>
      <c r="Q980" s="7">
        <f t="shared" si="62"/>
        <v>42425.100706018515</v>
      </c>
      <c r="R980">
        <f t="shared" si="63"/>
        <v>791</v>
      </c>
      <c r="S980" t="s">
        <v>8326</v>
      </c>
      <c r="T980" t="s">
        <v>8328</v>
      </c>
    </row>
    <row r="981" spans="1:20" ht="42.75" x14ac:dyDescent="0.4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9">
        <f t="shared" si="61"/>
        <v>42506.416990740741</v>
      </c>
      <c r="Q981" s="7">
        <f t="shared" si="62"/>
        <v>42541.582638888889</v>
      </c>
      <c r="R981">
        <f t="shared" si="63"/>
        <v>302</v>
      </c>
      <c r="S981" t="s">
        <v>8326</v>
      </c>
      <c r="T981" t="s">
        <v>8328</v>
      </c>
    </row>
    <row r="982" spans="1:20" ht="42.75" x14ac:dyDescent="0.4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9">
        <f t="shared" si="61"/>
        <v>41928.904189814813</v>
      </c>
      <c r="Q982" s="7">
        <f t="shared" si="62"/>
        <v>41973.737523148149</v>
      </c>
      <c r="R982">
        <f t="shared" si="63"/>
        <v>48</v>
      </c>
      <c r="S982" t="s">
        <v>8326</v>
      </c>
      <c r="T982" t="s">
        <v>8328</v>
      </c>
    </row>
    <row r="983" spans="1:20" ht="42.75" x14ac:dyDescent="0.4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9">
        <f t="shared" si="61"/>
        <v>41830.947013888886</v>
      </c>
      <c r="Q983" s="7">
        <f t="shared" si="62"/>
        <v>41860.738680555551</v>
      </c>
      <c r="R983">
        <f t="shared" si="63"/>
        <v>3</v>
      </c>
      <c r="S983" t="s">
        <v>8326</v>
      </c>
      <c r="T983" t="s">
        <v>8328</v>
      </c>
    </row>
    <row r="984" spans="1:20" ht="28.5" x14ac:dyDescent="0.4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9">
        <f t="shared" si="61"/>
        <v>42615.753310185188</v>
      </c>
      <c r="Q984" s="7">
        <f t="shared" si="62"/>
        <v>42645.544976851852</v>
      </c>
      <c r="R984">
        <f t="shared" si="63"/>
        <v>1</v>
      </c>
      <c r="S984" t="s">
        <v>8326</v>
      </c>
      <c r="T984" t="s">
        <v>8328</v>
      </c>
    </row>
    <row r="985" spans="1:20" ht="57" x14ac:dyDescent="0.4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9">
        <f t="shared" si="61"/>
        <v>42574.667650462958</v>
      </c>
      <c r="Q985" s="7">
        <f t="shared" si="62"/>
        <v>42605.662499999999</v>
      </c>
      <c r="R985">
        <f t="shared" si="63"/>
        <v>172</v>
      </c>
      <c r="S985" t="s">
        <v>8326</v>
      </c>
      <c r="T985" t="s">
        <v>8328</v>
      </c>
    </row>
    <row r="986" spans="1:20" ht="71.25" x14ac:dyDescent="0.4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9">
        <f t="shared" si="61"/>
        <v>42061.11583333333</v>
      </c>
      <c r="Q986" s="7">
        <f t="shared" si="62"/>
        <v>42090.86583333333</v>
      </c>
      <c r="R986">
        <f t="shared" si="63"/>
        <v>35</v>
      </c>
      <c r="S986" t="s">
        <v>8326</v>
      </c>
      <c r="T986" t="s">
        <v>8328</v>
      </c>
    </row>
    <row r="987" spans="1:20" ht="42.75" x14ac:dyDescent="0.4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9">
        <f t="shared" si="61"/>
        <v>42339.967708333337</v>
      </c>
      <c r="Q987" s="7">
        <f t="shared" si="62"/>
        <v>42369.749999999993</v>
      </c>
      <c r="R987">
        <f t="shared" si="63"/>
        <v>82</v>
      </c>
      <c r="S987" t="s">
        <v>8326</v>
      </c>
      <c r="T987" t="s">
        <v>8328</v>
      </c>
    </row>
    <row r="988" spans="1:20" ht="42.75" x14ac:dyDescent="0.4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9">
        <f t="shared" si="61"/>
        <v>42324.767361111109</v>
      </c>
      <c r="Q988" s="7">
        <f t="shared" si="62"/>
        <v>42378.791666666664</v>
      </c>
      <c r="R988">
        <f t="shared" si="63"/>
        <v>111</v>
      </c>
      <c r="S988" t="s">
        <v>8326</v>
      </c>
      <c r="T988" t="s">
        <v>8328</v>
      </c>
    </row>
    <row r="989" spans="1:20" ht="42.75" x14ac:dyDescent="0.4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9">
        <f t="shared" si="61"/>
        <v>41773.294560185182</v>
      </c>
      <c r="Q989" s="7">
        <f t="shared" si="62"/>
        <v>41813.086226851847</v>
      </c>
      <c r="R989">
        <f t="shared" si="63"/>
        <v>161</v>
      </c>
      <c r="S989" t="s">
        <v>8326</v>
      </c>
      <c r="T989" t="s">
        <v>8328</v>
      </c>
    </row>
    <row r="990" spans="1:20" ht="57" x14ac:dyDescent="0.4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9">
        <f t="shared" si="61"/>
        <v>42614.356770833328</v>
      </c>
      <c r="Q990" s="7">
        <f t="shared" si="62"/>
        <v>42644.148437499993</v>
      </c>
      <c r="R990" t="e">
        <f t="shared" si="63"/>
        <v>#DIV/0!</v>
      </c>
      <c r="S990" t="s">
        <v>8326</v>
      </c>
      <c r="T990" t="s">
        <v>8328</v>
      </c>
    </row>
    <row r="991" spans="1:20" x14ac:dyDescent="0.4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9">
        <f t="shared" si="61"/>
        <v>42611.933969907404</v>
      </c>
      <c r="Q991" s="7">
        <f t="shared" si="62"/>
        <v>42641.725636574069</v>
      </c>
      <c r="R991">
        <f t="shared" si="63"/>
        <v>52</v>
      </c>
      <c r="S991" t="s">
        <v>8326</v>
      </c>
      <c r="T991" t="s">
        <v>8328</v>
      </c>
    </row>
    <row r="992" spans="1:20" ht="42.75" x14ac:dyDescent="0.4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9">
        <f t="shared" si="61"/>
        <v>41855.784305555557</v>
      </c>
      <c r="Q992" s="7">
        <f t="shared" si="62"/>
        <v>41885.575972222221</v>
      </c>
      <c r="R992">
        <f t="shared" si="63"/>
        <v>13</v>
      </c>
      <c r="S992" t="s">
        <v>8326</v>
      </c>
      <c r="T992" t="s">
        <v>8328</v>
      </c>
    </row>
    <row r="993" spans="1:20" ht="71.25" x14ac:dyDescent="0.4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9">
        <f t="shared" si="61"/>
        <v>42538.75680555556</v>
      </c>
      <c r="Q993" s="7">
        <f t="shared" si="62"/>
        <v>42563.57708333333</v>
      </c>
      <c r="R993">
        <f t="shared" si="63"/>
        <v>30</v>
      </c>
      <c r="S993" t="s">
        <v>8326</v>
      </c>
      <c r="T993" t="s">
        <v>8328</v>
      </c>
    </row>
    <row r="994" spans="1:20" ht="42.75" x14ac:dyDescent="0.4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9">
        <f t="shared" si="61"/>
        <v>42437.924988425926</v>
      </c>
      <c r="Q994" s="7">
        <f t="shared" si="62"/>
        <v>42497.674988425926</v>
      </c>
      <c r="R994">
        <f t="shared" si="63"/>
        <v>117</v>
      </c>
      <c r="S994" t="s">
        <v>8326</v>
      </c>
      <c r="T994" t="s">
        <v>8328</v>
      </c>
    </row>
    <row r="995" spans="1:20" ht="42.75" x14ac:dyDescent="0.4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9">
        <f t="shared" si="61"/>
        <v>42652.964907407411</v>
      </c>
      <c r="Q995" s="7">
        <f t="shared" si="62"/>
        <v>42685.999999999993</v>
      </c>
      <c r="R995">
        <f t="shared" si="63"/>
        <v>90</v>
      </c>
      <c r="S995" t="s">
        <v>8326</v>
      </c>
      <c r="T995" t="s">
        <v>8328</v>
      </c>
    </row>
    <row r="996" spans="1:20" ht="57" x14ac:dyDescent="0.4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9">
        <f t="shared" si="61"/>
        <v>41921.263078703705</v>
      </c>
      <c r="Q996" s="7">
        <f t="shared" si="62"/>
        <v>41973.749305555553</v>
      </c>
      <c r="R996">
        <f t="shared" si="63"/>
        <v>424</v>
      </c>
      <c r="S996" t="s">
        <v>8326</v>
      </c>
      <c r="T996" t="s">
        <v>8328</v>
      </c>
    </row>
    <row r="997" spans="1:20" ht="42.75" x14ac:dyDescent="0.4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9">
        <f t="shared" si="61"/>
        <v>41947.940740740742</v>
      </c>
      <c r="Q997" s="7">
        <f t="shared" si="62"/>
        <v>41972.458333333336</v>
      </c>
      <c r="R997">
        <f t="shared" si="63"/>
        <v>81</v>
      </c>
      <c r="S997" t="s">
        <v>8326</v>
      </c>
      <c r="T997" t="s">
        <v>8328</v>
      </c>
    </row>
    <row r="998" spans="1:20" ht="28.5" x14ac:dyDescent="0.4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9">
        <f t="shared" si="61"/>
        <v>41817.866435185184</v>
      </c>
      <c r="Q998" s="7">
        <f t="shared" si="62"/>
        <v>41847.435416666667</v>
      </c>
      <c r="R998">
        <f t="shared" si="63"/>
        <v>13</v>
      </c>
      <c r="S998" t="s">
        <v>8326</v>
      </c>
      <c r="T998" t="s">
        <v>8328</v>
      </c>
    </row>
    <row r="999" spans="1:20" ht="28.5" x14ac:dyDescent="0.4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9">
        <f t="shared" si="61"/>
        <v>41941.10297453704</v>
      </c>
      <c r="Q999" s="7">
        <f t="shared" si="62"/>
        <v>41970.936307870368</v>
      </c>
      <c r="R999">
        <f t="shared" si="63"/>
        <v>8</v>
      </c>
      <c r="S999" t="s">
        <v>8326</v>
      </c>
      <c r="T999" t="s">
        <v>8328</v>
      </c>
    </row>
    <row r="1000" spans="1:20" ht="42.75" x14ac:dyDescent="0.4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9">
        <f t="shared" si="61"/>
        <v>42282.168993055559</v>
      </c>
      <c r="Q1000" s="7">
        <f t="shared" si="62"/>
        <v>42327.002326388887</v>
      </c>
      <c r="R1000">
        <f t="shared" si="63"/>
        <v>153</v>
      </c>
      <c r="S1000" t="s">
        <v>8326</v>
      </c>
      <c r="T1000" t="s">
        <v>8328</v>
      </c>
    </row>
    <row r="1001" spans="1:20" ht="42.75" x14ac:dyDescent="0.4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9">
        <f t="shared" si="61"/>
        <v>41926.29965277778</v>
      </c>
      <c r="Q1001" s="7">
        <f t="shared" si="62"/>
        <v>41956.126388888886</v>
      </c>
      <c r="R1001">
        <f t="shared" si="63"/>
        <v>292</v>
      </c>
      <c r="S1001" t="s">
        <v>8326</v>
      </c>
      <c r="T1001" t="s">
        <v>8328</v>
      </c>
    </row>
    <row r="1002" spans="1:20" ht="42.75" x14ac:dyDescent="0.4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9">
        <f t="shared" si="61"/>
        <v>42749.05972222222</v>
      </c>
      <c r="Q1002" s="7">
        <f t="shared" si="62"/>
        <v>42808.80972222222</v>
      </c>
      <c r="R1002">
        <f t="shared" si="63"/>
        <v>3304</v>
      </c>
      <c r="S1002" t="s">
        <v>8326</v>
      </c>
      <c r="T1002" t="s">
        <v>8328</v>
      </c>
    </row>
    <row r="1003" spans="1:20" ht="42.75" x14ac:dyDescent="0.4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9">
        <f t="shared" si="61"/>
        <v>42720.720057870371</v>
      </c>
      <c r="Q1003" s="7">
        <f t="shared" si="62"/>
        <v>42765.511724537035</v>
      </c>
      <c r="R1003">
        <f t="shared" si="63"/>
        <v>1300</v>
      </c>
      <c r="S1003" t="s">
        <v>8326</v>
      </c>
      <c r="T1003" t="s">
        <v>8328</v>
      </c>
    </row>
    <row r="1004" spans="1:20" ht="42.75" x14ac:dyDescent="0.4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9">
        <f t="shared" si="61"/>
        <v>42325.684189814812</v>
      </c>
      <c r="Q1004" s="7">
        <f t="shared" si="62"/>
        <v>42355.040972222218</v>
      </c>
      <c r="R1004">
        <f t="shared" si="63"/>
        <v>135</v>
      </c>
      <c r="S1004" t="s">
        <v>8326</v>
      </c>
      <c r="T1004" t="s">
        <v>8328</v>
      </c>
    </row>
    <row r="1005" spans="1:20" ht="42.75" x14ac:dyDescent="0.4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9">
        <f t="shared" si="61"/>
        <v>42780.709039351852</v>
      </c>
      <c r="Q1005" s="7">
        <f t="shared" si="62"/>
        <v>42810.459039351852</v>
      </c>
      <c r="R1005">
        <f t="shared" si="63"/>
        <v>214</v>
      </c>
      <c r="S1005" t="s">
        <v>8326</v>
      </c>
      <c r="T1005" t="s">
        <v>8328</v>
      </c>
    </row>
    <row r="1006" spans="1:20" ht="28.5" x14ac:dyDescent="0.4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9">
        <f t="shared" si="61"/>
        <v>42388.708645833336</v>
      </c>
      <c r="Q1006" s="7">
        <f t="shared" si="62"/>
        <v>42418.5003125</v>
      </c>
      <c r="R1006">
        <f t="shared" si="63"/>
        <v>216</v>
      </c>
      <c r="S1006" t="s">
        <v>8326</v>
      </c>
      <c r="T1006" t="s">
        <v>8328</v>
      </c>
    </row>
    <row r="1007" spans="1:20" ht="28.5" x14ac:dyDescent="0.4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9">
        <f t="shared" si="61"/>
        <v>42276.624803240746</v>
      </c>
      <c r="Q1007" s="7">
        <f t="shared" si="62"/>
        <v>42307.41646990741</v>
      </c>
      <c r="R1007">
        <f t="shared" si="63"/>
        <v>932</v>
      </c>
      <c r="S1007" t="s">
        <v>8326</v>
      </c>
      <c r="T1007" t="s">
        <v>8328</v>
      </c>
    </row>
    <row r="1008" spans="1:20" ht="42.75" x14ac:dyDescent="0.4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9">
        <f t="shared" si="61"/>
        <v>41977.040185185186</v>
      </c>
      <c r="Q1008" s="7">
        <f t="shared" si="62"/>
        <v>41985.09097222222</v>
      </c>
      <c r="R1008">
        <f t="shared" si="63"/>
        <v>29</v>
      </c>
      <c r="S1008" t="s">
        <v>8326</v>
      </c>
      <c r="T1008" t="s">
        <v>8328</v>
      </c>
    </row>
    <row r="1009" spans="1:20" ht="42.75" x14ac:dyDescent="0.4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9">
        <f t="shared" si="61"/>
        <v>42676.583599537036</v>
      </c>
      <c r="Q1009" s="7">
        <f t="shared" si="62"/>
        <v>42718.416932870365</v>
      </c>
      <c r="R1009">
        <f t="shared" si="63"/>
        <v>175</v>
      </c>
      <c r="S1009" t="s">
        <v>8326</v>
      </c>
      <c r="T1009" t="s">
        <v>8328</v>
      </c>
    </row>
    <row r="1010" spans="1:20" ht="42.75" x14ac:dyDescent="0.4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9">
        <f t="shared" si="61"/>
        <v>42702.809201388889</v>
      </c>
      <c r="Q1010" s="7">
        <f t="shared" si="62"/>
        <v>42732.600868055553</v>
      </c>
      <c r="R1010">
        <f t="shared" si="63"/>
        <v>250</v>
      </c>
      <c r="S1010" t="s">
        <v>8326</v>
      </c>
      <c r="T1010" t="s">
        <v>8328</v>
      </c>
    </row>
    <row r="1011" spans="1:20" ht="42.75" x14ac:dyDescent="0.4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9">
        <f t="shared" si="61"/>
        <v>42510.604699074072</v>
      </c>
      <c r="Q1011" s="7">
        <f t="shared" si="62"/>
        <v>42540.396365740737</v>
      </c>
      <c r="R1011">
        <f t="shared" si="63"/>
        <v>65</v>
      </c>
      <c r="S1011" t="s">
        <v>8326</v>
      </c>
      <c r="T1011" t="s">
        <v>8328</v>
      </c>
    </row>
    <row r="1012" spans="1:20" ht="42.75" x14ac:dyDescent="0.4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9">
        <f t="shared" si="61"/>
        <v>42561.829421296294</v>
      </c>
      <c r="Q1012" s="7">
        <f t="shared" si="62"/>
        <v>42617.915972222218</v>
      </c>
      <c r="R1012">
        <f t="shared" si="63"/>
        <v>55</v>
      </c>
      <c r="S1012" t="s">
        <v>8326</v>
      </c>
      <c r="T1012" t="s">
        <v>8328</v>
      </c>
    </row>
    <row r="1013" spans="1:20" ht="42.75" x14ac:dyDescent="0.4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9">
        <f t="shared" si="61"/>
        <v>41946.898090277777</v>
      </c>
      <c r="Q1013" s="7">
        <f t="shared" si="62"/>
        <v>41991.689756944441</v>
      </c>
      <c r="R1013">
        <f t="shared" si="63"/>
        <v>75</v>
      </c>
      <c r="S1013" t="s">
        <v>8326</v>
      </c>
      <c r="T1013" t="s">
        <v>8328</v>
      </c>
    </row>
    <row r="1014" spans="1:20" ht="57" x14ac:dyDescent="0.4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9">
        <f t="shared" si="61"/>
        <v>42714.440416666665</v>
      </c>
      <c r="Q1014" s="7">
        <f t="shared" si="62"/>
        <v>42759.232083333329</v>
      </c>
      <c r="R1014">
        <f t="shared" si="63"/>
        <v>1389</v>
      </c>
      <c r="S1014" t="s">
        <v>8326</v>
      </c>
      <c r="T1014" t="s">
        <v>8328</v>
      </c>
    </row>
    <row r="1015" spans="1:20" ht="42.75" x14ac:dyDescent="0.4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9">
        <f t="shared" si="61"/>
        <v>42339.833981481483</v>
      </c>
      <c r="Q1015" s="7">
        <f t="shared" si="62"/>
        <v>42367.624999999993</v>
      </c>
      <c r="R1015">
        <f t="shared" si="63"/>
        <v>96</v>
      </c>
      <c r="S1015" t="s">
        <v>8326</v>
      </c>
      <c r="T1015" t="s">
        <v>8328</v>
      </c>
    </row>
    <row r="1016" spans="1:20" ht="28.5" x14ac:dyDescent="0.4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9">
        <f t="shared" si="61"/>
        <v>41955.002488425926</v>
      </c>
      <c r="Q1016" s="7">
        <f t="shared" si="62"/>
        <v>42004.79415509259</v>
      </c>
      <c r="R1016">
        <f t="shared" si="63"/>
        <v>191</v>
      </c>
      <c r="S1016" t="s">
        <v>8326</v>
      </c>
      <c r="T1016" t="s">
        <v>8328</v>
      </c>
    </row>
    <row r="1017" spans="1:20" ht="28.5" x14ac:dyDescent="0.4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9">
        <f t="shared" si="61"/>
        <v>42303.878414351857</v>
      </c>
      <c r="Q1017" s="7">
        <f t="shared" si="62"/>
        <v>42333.711747685178</v>
      </c>
      <c r="R1017">
        <f t="shared" si="63"/>
        <v>40</v>
      </c>
      <c r="S1017" t="s">
        <v>8326</v>
      </c>
      <c r="T1017" t="s">
        <v>8328</v>
      </c>
    </row>
    <row r="1018" spans="1:20" ht="42.75" x14ac:dyDescent="0.4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9">
        <f t="shared" si="61"/>
        <v>42422.107129629629</v>
      </c>
      <c r="Q1018" s="7">
        <f t="shared" si="62"/>
        <v>42466.857129629629</v>
      </c>
      <c r="R1018">
        <f t="shared" si="63"/>
        <v>75</v>
      </c>
      <c r="S1018" t="s">
        <v>8326</v>
      </c>
      <c r="T1018" t="s">
        <v>8328</v>
      </c>
    </row>
    <row r="1019" spans="1:20" ht="42.75" x14ac:dyDescent="0.4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9">
        <f t="shared" si="61"/>
        <v>42289.675173611111</v>
      </c>
      <c r="Q1019" s="7">
        <f t="shared" si="62"/>
        <v>42329.508506944439</v>
      </c>
      <c r="R1019">
        <f t="shared" si="63"/>
        <v>161</v>
      </c>
      <c r="S1019" t="s">
        <v>8326</v>
      </c>
      <c r="T1019" t="s">
        <v>8328</v>
      </c>
    </row>
    <row r="1020" spans="1:20" ht="42.75" x14ac:dyDescent="0.4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9">
        <f t="shared" si="61"/>
        <v>42535.492280092592</v>
      </c>
      <c r="Q1020" s="7">
        <f t="shared" si="62"/>
        <v>42565.283946759257</v>
      </c>
      <c r="R1020">
        <f t="shared" si="63"/>
        <v>89</v>
      </c>
      <c r="S1020" t="s">
        <v>8326</v>
      </c>
      <c r="T1020" t="s">
        <v>8328</v>
      </c>
    </row>
    <row r="1021" spans="1:20" ht="28.5" x14ac:dyDescent="0.4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9">
        <f t="shared" si="61"/>
        <v>42009.973946759259</v>
      </c>
      <c r="Q1021" s="7">
        <f t="shared" si="62"/>
        <v>42039.765613425923</v>
      </c>
      <c r="R1021">
        <f t="shared" si="63"/>
        <v>53</v>
      </c>
      <c r="S1021" t="s">
        <v>8326</v>
      </c>
      <c r="T1021" t="s">
        <v>8328</v>
      </c>
    </row>
    <row r="1022" spans="1:20" ht="42.75" x14ac:dyDescent="0.4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9">
        <f t="shared" si="61"/>
        <v>42127.069548611107</v>
      </c>
      <c r="Q1022" s="7">
        <f t="shared" si="62"/>
        <v>42156.824305555558</v>
      </c>
      <c r="R1022">
        <f t="shared" si="63"/>
        <v>106</v>
      </c>
      <c r="S1022" t="s">
        <v>8332</v>
      </c>
      <c r="T1022" t="s">
        <v>8337</v>
      </c>
    </row>
    <row r="1023" spans="1:20" ht="42.75" x14ac:dyDescent="0.4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9">
        <f t="shared" si="61"/>
        <v>42271.251979166671</v>
      </c>
      <c r="Q1023" s="7">
        <f t="shared" si="62"/>
        <v>42293.958333333336</v>
      </c>
      <c r="R1023">
        <f t="shared" si="63"/>
        <v>22</v>
      </c>
      <c r="S1023" t="s">
        <v>8332</v>
      </c>
      <c r="T1023" t="s">
        <v>8337</v>
      </c>
    </row>
    <row r="1024" spans="1:20" ht="28.5" x14ac:dyDescent="0.4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9">
        <f t="shared" si="61"/>
        <v>42111.646724537037</v>
      </c>
      <c r="Q1024" s="7">
        <f t="shared" si="62"/>
        <v>42141.438391203701</v>
      </c>
      <c r="R1024">
        <f t="shared" si="63"/>
        <v>31</v>
      </c>
      <c r="S1024" t="s">
        <v>8332</v>
      </c>
      <c r="T1024" t="s">
        <v>8337</v>
      </c>
    </row>
    <row r="1025" spans="1:20" ht="42.75" x14ac:dyDescent="0.4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9">
        <f t="shared" si="61"/>
        <v>42145.919687500005</v>
      </c>
      <c r="Q1025" s="7">
        <f t="shared" si="62"/>
        <v>42175.711354166669</v>
      </c>
      <c r="R1025">
        <f t="shared" si="63"/>
        <v>36</v>
      </c>
      <c r="S1025" t="s">
        <v>8332</v>
      </c>
      <c r="T1025" t="s">
        <v>8337</v>
      </c>
    </row>
    <row r="1026" spans="1:20" ht="42.75" x14ac:dyDescent="0.4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64">ROUND(E:E/D:D*100,0)</f>
        <v>119</v>
      </c>
      <c r="P1026" s="9">
        <f t="shared" si="61"/>
        <v>42370.580590277779</v>
      </c>
      <c r="Q1026" s="7">
        <f t="shared" si="62"/>
        <v>42400.372256944444</v>
      </c>
      <c r="R1026">
        <f t="shared" si="63"/>
        <v>389</v>
      </c>
      <c r="S1026" t="s">
        <v>8332</v>
      </c>
      <c r="T1026" t="s">
        <v>8337</v>
      </c>
    </row>
    <row r="1027" spans="1:20" ht="28.5" x14ac:dyDescent="0.4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110</v>
      </c>
      <c r="P1027" s="9">
        <f t="shared" ref="P1027:P1090" si="65">(J1027/86400)+25569</f>
        <v>42049.833761574075</v>
      </c>
      <c r="Q1027" s="7">
        <f t="shared" ref="Q1027:Q1090" si="66">(I1027/86400)+25569+(-5/24)</f>
        <v>42079.583761574067</v>
      </c>
      <c r="R1027">
        <f t="shared" ref="R1027:R1090" si="67">ROUND(E1027/L1027,0)</f>
        <v>72</v>
      </c>
      <c r="S1027" t="s">
        <v>8332</v>
      </c>
      <c r="T1027" t="s">
        <v>8337</v>
      </c>
    </row>
    <row r="1028" spans="1:20" ht="42.75" x14ac:dyDescent="0.4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9">
        <f t="shared" si="65"/>
        <v>42426.407592592594</v>
      </c>
      <c r="Q1028" s="7">
        <f t="shared" si="66"/>
        <v>42460.157592592594</v>
      </c>
      <c r="R1028">
        <f t="shared" si="67"/>
        <v>57</v>
      </c>
      <c r="S1028" t="s">
        <v>8332</v>
      </c>
      <c r="T1028" t="s">
        <v>8337</v>
      </c>
    </row>
    <row r="1029" spans="1:20" ht="42.75" x14ac:dyDescent="0.4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9">
        <f t="shared" si="65"/>
        <v>41905.034108796295</v>
      </c>
      <c r="Q1029" s="7">
        <f t="shared" si="66"/>
        <v>41934.825775462959</v>
      </c>
      <c r="R1029">
        <f t="shared" si="67"/>
        <v>70</v>
      </c>
      <c r="S1029" t="s">
        <v>8332</v>
      </c>
      <c r="T1029" t="s">
        <v>8337</v>
      </c>
    </row>
    <row r="1030" spans="1:20" ht="42.75" x14ac:dyDescent="0.4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9">
        <f t="shared" si="65"/>
        <v>42755.627372685187</v>
      </c>
      <c r="Q1030" s="7">
        <f t="shared" si="66"/>
        <v>42800.624999999993</v>
      </c>
      <c r="R1030">
        <f t="shared" si="67"/>
        <v>46</v>
      </c>
      <c r="S1030" t="s">
        <v>8332</v>
      </c>
      <c r="T1030" t="s">
        <v>8337</v>
      </c>
    </row>
    <row r="1031" spans="1:20" ht="28.5" x14ac:dyDescent="0.4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9">
        <f t="shared" si="65"/>
        <v>42044.711886574078</v>
      </c>
      <c r="Q1031" s="7">
        <f t="shared" si="66"/>
        <v>42098.707638888889</v>
      </c>
      <c r="R1031">
        <f t="shared" si="67"/>
        <v>79</v>
      </c>
      <c r="S1031" t="s">
        <v>8332</v>
      </c>
      <c r="T1031" t="s">
        <v>8337</v>
      </c>
    </row>
    <row r="1032" spans="1:20" ht="28.5" x14ac:dyDescent="0.4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9">
        <f t="shared" si="65"/>
        <v>42611.483206018514</v>
      </c>
      <c r="Q1032" s="7">
        <f t="shared" si="66"/>
        <v>42625.274872685179</v>
      </c>
      <c r="R1032">
        <f t="shared" si="67"/>
        <v>43</v>
      </c>
      <c r="S1032" t="s">
        <v>8332</v>
      </c>
      <c r="T1032" t="s">
        <v>8337</v>
      </c>
    </row>
    <row r="1033" spans="1:20" ht="42.75" x14ac:dyDescent="0.4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9">
        <f t="shared" si="65"/>
        <v>42324.764004629629</v>
      </c>
      <c r="Q1033" s="7">
        <f t="shared" si="66"/>
        <v>42354.555671296293</v>
      </c>
      <c r="R1033">
        <f t="shared" si="67"/>
        <v>108</v>
      </c>
      <c r="S1033" t="s">
        <v>8332</v>
      </c>
      <c r="T1033" t="s">
        <v>8337</v>
      </c>
    </row>
    <row r="1034" spans="1:20" x14ac:dyDescent="0.4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9">
        <f t="shared" si="65"/>
        <v>42514.666956018518</v>
      </c>
      <c r="Q1034" s="7">
        <f t="shared" si="66"/>
        <v>42544.458622685182</v>
      </c>
      <c r="R1034">
        <f t="shared" si="67"/>
        <v>61</v>
      </c>
      <c r="S1034" t="s">
        <v>8332</v>
      </c>
      <c r="T1034" t="s">
        <v>8337</v>
      </c>
    </row>
    <row r="1035" spans="1:20" ht="42.75" x14ac:dyDescent="0.4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9">
        <f t="shared" si="65"/>
        <v>42688.732407407406</v>
      </c>
      <c r="Q1035" s="7">
        <f t="shared" si="66"/>
        <v>42716.52407407407</v>
      </c>
      <c r="R1035">
        <f t="shared" si="67"/>
        <v>51</v>
      </c>
      <c r="S1035" t="s">
        <v>8332</v>
      </c>
      <c r="T1035" t="s">
        <v>8337</v>
      </c>
    </row>
    <row r="1036" spans="1:20" ht="42.75" x14ac:dyDescent="0.4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9">
        <f t="shared" si="65"/>
        <v>42555.166712962964</v>
      </c>
      <c r="Q1036" s="7">
        <f t="shared" si="66"/>
        <v>42586.957638888889</v>
      </c>
      <c r="R1036">
        <f t="shared" si="67"/>
        <v>39</v>
      </c>
      <c r="S1036" t="s">
        <v>8332</v>
      </c>
      <c r="T1036" t="s">
        <v>8337</v>
      </c>
    </row>
    <row r="1037" spans="1:20" ht="42.75" x14ac:dyDescent="0.4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9">
        <f t="shared" si="65"/>
        <v>42016.641435185185</v>
      </c>
      <c r="Q1037" s="7">
        <f t="shared" si="66"/>
        <v>42046.43310185185</v>
      </c>
      <c r="R1037">
        <f t="shared" si="67"/>
        <v>65</v>
      </c>
      <c r="S1037" t="s">
        <v>8332</v>
      </c>
      <c r="T1037" t="s">
        <v>8337</v>
      </c>
    </row>
    <row r="1038" spans="1:20" ht="42.75" x14ac:dyDescent="0.4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9">
        <f t="shared" si="65"/>
        <v>41249.448958333334</v>
      </c>
      <c r="Q1038" s="7">
        <f t="shared" si="66"/>
        <v>41281.125</v>
      </c>
      <c r="R1038">
        <f t="shared" si="67"/>
        <v>24</v>
      </c>
      <c r="S1038" t="s">
        <v>8332</v>
      </c>
      <c r="T1038" t="s">
        <v>8337</v>
      </c>
    </row>
    <row r="1039" spans="1:20" ht="42.75" x14ac:dyDescent="0.4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9">
        <f t="shared" si="65"/>
        <v>42119.822476851856</v>
      </c>
      <c r="Q1039" s="7">
        <f t="shared" si="66"/>
        <v>42141.999999999993</v>
      </c>
      <c r="R1039">
        <f t="shared" si="67"/>
        <v>49</v>
      </c>
      <c r="S1039" t="s">
        <v>8332</v>
      </c>
      <c r="T1039" t="s">
        <v>8337</v>
      </c>
    </row>
    <row r="1040" spans="1:20" ht="42.75" x14ac:dyDescent="0.4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9">
        <f t="shared" si="65"/>
        <v>42418.231747685189</v>
      </c>
      <c r="Q1040" s="7">
        <f t="shared" si="66"/>
        <v>42447.981747685182</v>
      </c>
      <c r="R1040">
        <f t="shared" si="67"/>
        <v>36</v>
      </c>
      <c r="S1040" t="s">
        <v>8332</v>
      </c>
      <c r="T1040" t="s">
        <v>8337</v>
      </c>
    </row>
    <row r="1041" spans="1:20" ht="42.75" x14ac:dyDescent="0.4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9">
        <f t="shared" si="65"/>
        <v>42692.109328703707</v>
      </c>
      <c r="Q1041" s="7">
        <f t="shared" si="66"/>
        <v>42717.124305555553</v>
      </c>
      <c r="R1041">
        <f t="shared" si="67"/>
        <v>21</v>
      </c>
      <c r="S1041" t="s">
        <v>8332</v>
      </c>
      <c r="T1041" t="s">
        <v>8337</v>
      </c>
    </row>
    <row r="1042" spans="1:20" ht="42.75" x14ac:dyDescent="0.4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9">
        <f t="shared" si="65"/>
        <v>42579.708437499998</v>
      </c>
      <c r="Q1042" s="7">
        <f t="shared" si="66"/>
        <v>42609.500104166662</v>
      </c>
      <c r="R1042">
        <f t="shared" si="67"/>
        <v>250</v>
      </c>
      <c r="S1042" t="s">
        <v>8338</v>
      </c>
      <c r="T1042" t="s">
        <v>8339</v>
      </c>
    </row>
    <row r="1043" spans="1:20" ht="42.75" x14ac:dyDescent="0.4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9">
        <f t="shared" si="65"/>
        <v>41831.06009259259</v>
      </c>
      <c r="Q1043" s="7">
        <f t="shared" si="66"/>
        <v>41850.851759259254</v>
      </c>
      <c r="R1043" t="e">
        <f t="shared" si="67"/>
        <v>#DIV/0!</v>
      </c>
      <c r="S1043" t="s">
        <v>8338</v>
      </c>
      <c r="T1043" t="s">
        <v>8339</v>
      </c>
    </row>
    <row r="1044" spans="1:20" ht="42.75" x14ac:dyDescent="0.4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9">
        <f t="shared" si="65"/>
        <v>41851.696157407408</v>
      </c>
      <c r="Q1044" s="7">
        <f t="shared" si="66"/>
        <v>41894.208333333328</v>
      </c>
      <c r="R1044">
        <f t="shared" si="67"/>
        <v>10</v>
      </c>
      <c r="S1044" t="s">
        <v>8338</v>
      </c>
      <c r="T1044" t="s">
        <v>8339</v>
      </c>
    </row>
    <row r="1045" spans="1:20" ht="42.75" x14ac:dyDescent="0.4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9">
        <f t="shared" si="65"/>
        <v>42114.252951388888</v>
      </c>
      <c r="Q1045" s="7">
        <f t="shared" si="66"/>
        <v>42144.044618055552</v>
      </c>
      <c r="R1045">
        <f t="shared" si="67"/>
        <v>29</v>
      </c>
      <c r="S1045" t="s">
        <v>8338</v>
      </c>
      <c r="T1045" t="s">
        <v>8339</v>
      </c>
    </row>
    <row r="1046" spans="1:20" ht="42.75" x14ac:dyDescent="0.4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9">
        <f t="shared" si="65"/>
        <v>42011.925937499997</v>
      </c>
      <c r="Q1046" s="7">
        <f t="shared" si="66"/>
        <v>42068.643749999996</v>
      </c>
      <c r="R1046">
        <f t="shared" si="67"/>
        <v>3</v>
      </c>
      <c r="S1046" t="s">
        <v>8338</v>
      </c>
      <c r="T1046" t="s">
        <v>8339</v>
      </c>
    </row>
    <row r="1047" spans="1:20" ht="42.75" x14ac:dyDescent="0.4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9">
        <f t="shared" si="65"/>
        <v>41844.874421296292</v>
      </c>
      <c r="Q1047" s="7">
        <f t="shared" si="66"/>
        <v>41874.666087962956</v>
      </c>
      <c r="R1047">
        <f t="shared" si="67"/>
        <v>33</v>
      </c>
      <c r="S1047" t="s">
        <v>8338</v>
      </c>
      <c r="T1047" t="s">
        <v>8339</v>
      </c>
    </row>
    <row r="1048" spans="1:20" ht="42.75" x14ac:dyDescent="0.4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9">
        <f t="shared" si="65"/>
        <v>42319.851388888885</v>
      </c>
      <c r="Q1048" s="7">
        <f t="shared" si="66"/>
        <v>42364.643055555549</v>
      </c>
      <c r="R1048" t="e">
        <f t="shared" si="67"/>
        <v>#DIV/0!</v>
      </c>
      <c r="S1048" t="s">
        <v>8338</v>
      </c>
      <c r="T1048" t="s">
        <v>8339</v>
      </c>
    </row>
    <row r="1049" spans="1:20" ht="42.75" x14ac:dyDescent="0.4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9">
        <f t="shared" si="65"/>
        <v>41918.818460648152</v>
      </c>
      <c r="Q1049" s="7">
        <f t="shared" si="66"/>
        <v>41948.65179398148</v>
      </c>
      <c r="R1049">
        <f t="shared" si="67"/>
        <v>1</v>
      </c>
      <c r="S1049" t="s">
        <v>8338</v>
      </c>
      <c r="T1049" t="s">
        <v>8339</v>
      </c>
    </row>
    <row r="1050" spans="1:20" ht="42.75" x14ac:dyDescent="0.4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9">
        <f t="shared" si="65"/>
        <v>42598.053113425922</v>
      </c>
      <c r="Q1050" s="7">
        <f t="shared" si="66"/>
        <v>42637.844780092586</v>
      </c>
      <c r="R1050">
        <f t="shared" si="67"/>
        <v>53</v>
      </c>
      <c r="S1050" t="s">
        <v>8338</v>
      </c>
      <c r="T1050" t="s">
        <v>8339</v>
      </c>
    </row>
    <row r="1051" spans="1:20" x14ac:dyDescent="0.4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9">
        <f t="shared" si="65"/>
        <v>42382.431076388893</v>
      </c>
      <c r="Q1051" s="7">
        <f t="shared" si="66"/>
        <v>42412.222743055558</v>
      </c>
      <c r="R1051" t="e">
        <f t="shared" si="67"/>
        <v>#DIV/0!</v>
      </c>
      <c r="S1051" t="s">
        <v>8338</v>
      </c>
      <c r="T1051" t="s">
        <v>8339</v>
      </c>
    </row>
    <row r="1052" spans="1:20" ht="28.5" x14ac:dyDescent="0.4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9">
        <f t="shared" si="65"/>
        <v>42231.7971875</v>
      </c>
      <c r="Q1052" s="7">
        <f t="shared" si="66"/>
        <v>42261.588854166665</v>
      </c>
      <c r="R1052" t="e">
        <f t="shared" si="67"/>
        <v>#DIV/0!</v>
      </c>
      <c r="S1052" t="s">
        <v>8338</v>
      </c>
      <c r="T1052" t="s">
        <v>8339</v>
      </c>
    </row>
    <row r="1053" spans="1:20" ht="42.75" x14ac:dyDescent="0.4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9">
        <f t="shared" si="65"/>
        <v>41850.014178240745</v>
      </c>
      <c r="Q1053" s="7">
        <f t="shared" si="66"/>
        <v>41877.805844907409</v>
      </c>
      <c r="R1053" t="e">
        <f t="shared" si="67"/>
        <v>#DIV/0!</v>
      </c>
      <c r="S1053" t="s">
        <v>8338</v>
      </c>
      <c r="T1053" t="s">
        <v>8339</v>
      </c>
    </row>
    <row r="1054" spans="1:20" ht="57" x14ac:dyDescent="0.4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9">
        <f t="shared" si="65"/>
        <v>42483.797395833331</v>
      </c>
      <c r="Q1054" s="7">
        <f t="shared" si="66"/>
        <v>42527.631249999999</v>
      </c>
      <c r="R1054" t="e">
        <f t="shared" si="67"/>
        <v>#DIV/0!</v>
      </c>
      <c r="S1054" t="s">
        <v>8338</v>
      </c>
      <c r="T1054" t="s">
        <v>8339</v>
      </c>
    </row>
    <row r="1055" spans="1:20" ht="42.75" x14ac:dyDescent="0.4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9">
        <f t="shared" si="65"/>
        <v>42775.172824074078</v>
      </c>
      <c r="Q1055" s="7">
        <f t="shared" si="66"/>
        <v>42799.964490740742</v>
      </c>
      <c r="R1055">
        <f t="shared" si="67"/>
        <v>15</v>
      </c>
      <c r="S1055" t="s">
        <v>8338</v>
      </c>
      <c r="T1055" t="s">
        <v>8339</v>
      </c>
    </row>
    <row r="1056" spans="1:20" ht="42.75" x14ac:dyDescent="0.4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9">
        <f t="shared" si="65"/>
        <v>41831.851840277777</v>
      </c>
      <c r="Q1056" s="7">
        <f t="shared" si="66"/>
        <v>41861.708333333328</v>
      </c>
      <c r="R1056" t="e">
        <f t="shared" si="67"/>
        <v>#DIV/0!</v>
      </c>
      <c r="S1056" t="s">
        <v>8338</v>
      </c>
      <c r="T1056" t="s">
        <v>8339</v>
      </c>
    </row>
    <row r="1057" spans="1:20" ht="42.75" x14ac:dyDescent="0.4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9">
        <f t="shared" si="65"/>
        <v>42406.992418981477</v>
      </c>
      <c r="Q1057" s="7">
        <f t="shared" si="66"/>
        <v>42436.784085648142</v>
      </c>
      <c r="R1057" t="e">
        <f t="shared" si="67"/>
        <v>#DIV/0!</v>
      </c>
      <c r="S1057" t="s">
        <v>8338</v>
      </c>
      <c r="T1057" t="s">
        <v>8339</v>
      </c>
    </row>
    <row r="1058" spans="1:20" ht="42.75" x14ac:dyDescent="0.4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9">
        <f t="shared" si="65"/>
        <v>42058.719641203701</v>
      </c>
      <c r="Q1058" s="7">
        <f t="shared" si="66"/>
        <v>42118.469641203701</v>
      </c>
      <c r="R1058" t="e">
        <f t="shared" si="67"/>
        <v>#DIV/0!</v>
      </c>
      <c r="S1058" t="s">
        <v>8338</v>
      </c>
      <c r="T1058" t="s">
        <v>8339</v>
      </c>
    </row>
    <row r="1059" spans="1:20" ht="42.75" x14ac:dyDescent="0.4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9">
        <f t="shared" si="65"/>
        <v>42678.871331018519</v>
      </c>
      <c r="Q1059" s="7">
        <f t="shared" si="66"/>
        <v>42708.704664351848</v>
      </c>
      <c r="R1059" t="e">
        <f t="shared" si="67"/>
        <v>#DIV/0!</v>
      </c>
      <c r="S1059" t="s">
        <v>8338</v>
      </c>
      <c r="T1059" t="s">
        <v>8339</v>
      </c>
    </row>
    <row r="1060" spans="1:20" ht="42.75" x14ac:dyDescent="0.4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9">
        <f t="shared" si="65"/>
        <v>42047.900960648149</v>
      </c>
      <c r="Q1060" s="7">
        <f t="shared" si="66"/>
        <v>42088.791666666664</v>
      </c>
      <c r="R1060" t="e">
        <f t="shared" si="67"/>
        <v>#DIV/0!</v>
      </c>
      <c r="S1060" t="s">
        <v>8338</v>
      </c>
      <c r="T1060" t="s">
        <v>8339</v>
      </c>
    </row>
    <row r="1061" spans="1:20" x14ac:dyDescent="0.4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9">
        <f t="shared" si="65"/>
        <v>42046.79</v>
      </c>
      <c r="Q1061" s="7">
        <f t="shared" si="66"/>
        <v>42076.54</v>
      </c>
      <c r="R1061" t="e">
        <f t="shared" si="67"/>
        <v>#DIV/0!</v>
      </c>
      <c r="S1061" t="s">
        <v>8338</v>
      </c>
      <c r="T1061" t="s">
        <v>8339</v>
      </c>
    </row>
    <row r="1062" spans="1:20" ht="42.75" x14ac:dyDescent="0.4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9">
        <f t="shared" si="65"/>
        <v>42079.913113425922</v>
      </c>
      <c r="Q1062" s="7">
        <f t="shared" si="66"/>
        <v>42109.704780092587</v>
      </c>
      <c r="R1062">
        <f t="shared" si="67"/>
        <v>50</v>
      </c>
      <c r="S1062" t="s">
        <v>8338</v>
      </c>
      <c r="T1062" t="s">
        <v>8339</v>
      </c>
    </row>
    <row r="1063" spans="1:20" ht="28.5" x14ac:dyDescent="0.4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9">
        <f t="shared" si="65"/>
        <v>42432.276712962965</v>
      </c>
      <c r="Q1063" s="7">
        <f t="shared" si="66"/>
        <v>42491.833333333336</v>
      </c>
      <c r="R1063" t="e">
        <f t="shared" si="67"/>
        <v>#DIV/0!</v>
      </c>
      <c r="S1063" t="s">
        <v>8338</v>
      </c>
      <c r="T1063" t="s">
        <v>8339</v>
      </c>
    </row>
    <row r="1064" spans="1:20" x14ac:dyDescent="0.4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9">
        <f t="shared" si="65"/>
        <v>42556.807187500002</v>
      </c>
      <c r="Q1064" s="7">
        <f t="shared" si="66"/>
        <v>42563.598854166667</v>
      </c>
      <c r="R1064">
        <f t="shared" si="67"/>
        <v>48</v>
      </c>
      <c r="S1064" t="s">
        <v>8338</v>
      </c>
      <c r="T1064" t="s">
        <v>8339</v>
      </c>
    </row>
    <row r="1065" spans="1:20" ht="42.75" x14ac:dyDescent="0.4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9">
        <f t="shared" si="65"/>
        <v>42583.030810185184</v>
      </c>
      <c r="Q1065" s="7">
        <f t="shared" si="66"/>
        <v>42612.822476851848</v>
      </c>
      <c r="R1065" t="e">
        <f t="shared" si="67"/>
        <v>#DIV/0!</v>
      </c>
      <c r="S1065" t="s">
        <v>8338</v>
      </c>
      <c r="T1065" t="s">
        <v>8339</v>
      </c>
    </row>
    <row r="1066" spans="1:20" ht="42.75" x14ac:dyDescent="0.4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9">
        <f t="shared" si="65"/>
        <v>41417.228043981479</v>
      </c>
      <c r="Q1066" s="7">
        <f t="shared" si="66"/>
        <v>41462.019710648143</v>
      </c>
      <c r="R1066">
        <f t="shared" si="67"/>
        <v>66</v>
      </c>
      <c r="S1066" t="s">
        <v>8340</v>
      </c>
      <c r="T1066" t="s">
        <v>8341</v>
      </c>
    </row>
    <row r="1067" spans="1:20" ht="42.75" x14ac:dyDescent="0.4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9">
        <f t="shared" si="65"/>
        <v>41661.381041666667</v>
      </c>
      <c r="Q1067" s="7">
        <f t="shared" si="66"/>
        <v>41689.172708333332</v>
      </c>
      <c r="R1067">
        <f t="shared" si="67"/>
        <v>16</v>
      </c>
      <c r="S1067" t="s">
        <v>8340</v>
      </c>
      <c r="T1067" t="s">
        <v>8341</v>
      </c>
    </row>
    <row r="1068" spans="1:20" ht="42.75" x14ac:dyDescent="0.4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9">
        <f t="shared" si="65"/>
        <v>41445.962754629625</v>
      </c>
      <c r="Q1068" s="7">
        <f t="shared" si="66"/>
        <v>41490.754421296289</v>
      </c>
      <c r="R1068">
        <f t="shared" si="67"/>
        <v>34</v>
      </c>
      <c r="S1068" t="s">
        <v>8340</v>
      </c>
      <c r="T1068" t="s">
        <v>8341</v>
      </c>
    </row>
    <row r="1069" spans="1:20" ht="42.75" x14ac:dyDescent="0.4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9">
        <f t="shared" si="65"/>
        <v>41599.855682870373</v>
      </c>
      <c r="Q1069" s="7">
        <f t="shared" si="66"/>
        <v>41629.647349537037</v>
      </c>
      <c r="R1069">
        <f t="shared" si="67"/>
        <v>13</v>
      </c>
      <c r="S1069" t="s">
        <v>8340</v>
      </c>
      <c r="T1069" t="s">
        <v>8341</v>
      </c>
    </row>
    <row r="1070" spans="1:20" ht="57" x14ac:dyDescent="0.4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9">
        <f t="shared" si="65"/>
        <v>42440.371111111112</v>
      </c>
      <c r="Q1070" s="7">
        <f t="shared" si="66"/>
        <v>42470.121111111112</v>
      </c>
      <c r="R1070">
        <f t="shared" si="67"/>
        <v>11</v>
      </c>
      <c r="S1070" t="s">
        <v>8340</v>
      </c>
      <c r="T1070" t="s">
        <v>8341</v>
      </c>
    </row>
    <row r="1071" spans="1:20" ht="42.75" x14ac:dyDescent="0.4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9">
        <f t="shared" si="65"/>
        <v>41572.229849537034</v>
      </c>
      <c r="Q1071" s="7">
        <f t="shared" si="66"/>
        <v>41604.06318287037</v>
      </c>
      <c r="R1071">
        <f t="shared" si="67"/>
        <v>40</v>
      </c>
      <c r="S1071" t="s">
        <v>8340</v>
      </c>
      <c r="T1071" t="s">
        <v>8341</v>
      </c>
    </row>
    <row r="1072" spans="1:20" ht="42.75" x14ac:dyDescent="0.4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9">
        <f t="shared" si="65"/>
        <v>41163.011828703704</v>
      </c>
      <c r="Q1072" s="7">
        <f t="shared" si="66"/>
        <v>41182.803495370368</v>
      </c>
      <c r="R1072">
        <f t="shared" si="67"/>
        <v>35</v>
      </c>
      <c r="S1072" t="s">
        <v>8340</v>
      </c>
      <c r="T1072" t="s">
        <v>8341</v>
      </c>
    </row>
    <row r="1073" spans="1:20" ht="42.75" x14ac:dyDescent="0.4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9">
        <f t="shared" si="65"/>
        <v>42295.753391203703</v>
      </c>
      <c r="Q1073" s="7">
        <f t="shared" si="66"/>
        <v>42325.586724537039</v>
      </c>
      <c r="R1073" t="e">
        <f t="shared" si="67"/>
        <v>#DIV/0!</v>
      </c>
      <c r="S1073" t="s">
        <v>8340</v>
      </c>
      <c r="T1073" t="s">
        <v>8341</v>
      </c>
    </row>
    <row r="1074" spans="1:20" ht="42.75" x14ac:dyDescent="0.4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9">
        <f t="shared" si="65"/>
        <v>41645.832141203704</v>
      </c>
      <c r="Q1074" s="7">
        <f t="shared" si="66"/>
        <v>41675.623807870368</v>
      </c>
      <c r="R1074">
        <f t="shared" si="67"/>
        <v>13</v>
      </c>
      <c r="S1074" t="s">
        <v>8340</v>
      </c>
      <c r="T1074" t="s">
        <v>8341</v>
      </c>
    </row>
    <row r="1075" spans="1:20" ht="28.5" x14ac:dyDescent="0.4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9">
        <f t="shared" si="65"/>
        <v>40802.964594907404</v>
      </c>
      <c r="Q1075" s="7">
        <f t="shared" si="66"/>
        <v>40832.756261574068</v>
      </c>
      <c r="R1075">
        <f t="shared" si="67"/>
        <v>10</v>
      </c>
      <c r="S1075" t="s">
        <v>8340</v>
      </c>
      <c r="T1075" t="s">
        <v>8341</v>
      </c>
    </row>
    <row r="1076" spans="1:20" ht="42.75" x14ac:dyDescent="0.4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9">
        <f t="shared" si="65"/>
        <v>41613.172974537039</v>
      </c>
      <c r="Q1076" s="7">
        <f t="shared" si="66"/>
        <v>41642.964641203704</v>
      </c>
      <c r="R1076">
        <f t="shared" si="67"/>
        <v>114</v>
      </c>
      <c r="S1076" t="s">
        <v>8340</v>
      </c>
      <c r="T1076" t="s">
        <v>8341</v>
      </c>
    </row>
    <row r="1077" spans="1:20" ht="28.5" x14ac:dyDescent="0.4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9">
        <f t="shared" si="65"/>
        <v>41005.904120370367</v>
      </c>
      <c r="Q1077" s="7">
        <f t="shared" si="66"/>
        <v>41035.695787037032</v>
      </c>
      <c r="R1077">
        <f t="shared" si="67"/>
        <v>15</v>
      </c>
      <c r="S1077" t="s">
        <v>8340</v>
      </c>
      <c r="T1077" t="s">
        <v>8341</v>
      </c>
    </row>
    <row r="1078" spans="1:20" ht="42.75" x14ac:dyDescent="0.4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9">
        <f t="shared" si="65"/>
        <v>41838.377893518518</v>
      </c>
      <c r="Q1078" s="7">
        <f t="shared" si="66"/>
        <v>41893.169560185182</v>
      </c>
      <c r="R1078">
        <f t="shared" si="67"/>
        <v>48</v>
      </c>
      <c r="S1078" t="s">
        <v>8340</v>
      </c>
      <c r="T1078" t="s">
        <v>8341</v>
      </c>
    </row>
    <row r="1079" spans="1:20" ht="42.75" x14ac:dyDescent="0.4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9">
        <f t="shared" si="65"/>
        <v>42353.16679398148</v>
      </c>
      <c r="Q1079" s="7">
        <f t="shared" si="66"/>
        <v>42382.958460648144</v>
      </c>
      <c r="R1079">
        <f t="shared" si="67"/>
        <v>44</v>
      </c>
      <c r="S1079" t="s">
        <v>8340</v>
      </c>
      <c r="T1079" t="s">
        <v>8341</v>
      </c>
    </row>
    <row r="1080" spans="1:20" ht="42.75" x14ac:dyDescent="0.4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9">
        <f t="shared" si="65"/>
        <v>40701.195844907408</v>
      </c>
      <c r="Q1080" s="7">
        <f t="shared" si="66"/>
        <v>40745.987511574072</v>
      </c>
      <c r="R1080">
        <f t="shared" si="67"/>
        <v>9</v>
      </c>
      <c r="S1080" t="s">
        <v>8340</v>
      </c>
      <c r="T1080" t="s">
        <v>8341</v>
      </c>
    </row>
    <row r="1081" spans="1:20" ht="42.75" x14ac:dyDescent="0.4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9">
        <f t="shared" si="65"/>
        <v>42479.566388888888</v>
      </c>
      <c r="Q1081" s="7">
        <f t="shared" si="66"/>
        <v>42504.358055555553</v>
      </c>
      <c r="R1081">
        <f t="shared" si="67"/>
        <v>38</v>
      </c>
      <c r="S1081" t="s">
        <v>8340</v>
      </c>
      <c r="T1081" t="s">
        <v>8341</v>
      </c>
    </row>
    <row r="1082" spans="1:20" ht="42.75" x14ac:dyDescent="0.4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9">
        <f t="shared" si="65"/>
        <v>41740.138113425928</v>
      </c>
      <c r="Q1082" s="7">
        <f t="shared" si="66"/>
        <v>41769.929780092592</v>
      </c>
      <c r="R1082">
        <f t="shared" si="67"/>
        <v>19</v>
      </c>
      <c r="S1082" t="s">
        <v>8340</v>
      </c>
      <c r="T1082" t="s">
        <v>8341</v>
      </c>
    </row>
    <row r="1083" spans="1:20" ht="42.75" x14ac:dyDescent="0.4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9">
        <f t="shared" si="65"/>
        <v>42002.926990740743</v>
      </c>
      <c r="Q1083" s="7">
        <f t="shared" si="66"/>
        <v>42032.718657407408</v>
      </c>
      <c r="R1083">
        <f t="shared" si="67"/>
        <v>3</v>
      </c>
      <c r="S1083" t="s">
        <v>8340</v>
      </c>
      <c r="T1083" t="s">
        <v>8341</v>
      </c>
    </row>
    <row r="1084" spans="1:20" ht="28.5" x14ac:dyDescent="0.4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9">
        <f t="shared" si="65"/>
        <v>41101.906111111108</v>
      </c>
      <c r="Q1084" s="7">
        <f t="shared" si="66"/>
        <v>41131.697777777772</v>
      </c>
      <c r="R1084">
        <f t="shared" si="67"/>
        <v>19</v>
      </c>
      <c r="S1084" t="s">
        <v>8340</v>
      </c>
      <c r="T1084" t="s">
        <v>8341</v>
      </c>
    </row>
    <row r="1085" spans="1:20" ht="42.75" x14ac:dyDescent="0.4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9">
        <f t="shared" si="65"/>
        <v>41793.659525462965</v>
      </c>
      <c r="Q1085" s="7">
        <f t="shared" si="66"/>
        <v>41853.451192129629</v>
      </c>
      <c r="R1085">
        <f t="shared" si="67"/>
        <v>410</v>
      </c>
      <c r="S1085" t="s">
        <v>8340</v>
      </c>
      <c r="T1085" t="s">
        <v>8341</v>
      </c>
    </row>
    <row r="1086" spans="1:20" x14ac:dyDescent="0.4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9">
        <f t="shared" si="65"/>
        <v>41829.912083333329</v>
      </c>
      <c r="Q1086" s="7">
        <f t="shared" si="66"/>
        <v>41859.703749999993</v>
      </c>
      <c r="R1086" t="e">
        <f t="shared" si="67"/>
        <v>#DIV/0!</v>
      </c>
      <c r="S1086" t="s">
        <v>8340</v>
      </c>
      <c r="T1086" t="s">
        <v>8341</v>
      </c>
    </row>
    <row r="1087" spans="1:20" ht="42.75" x14ac:dyDescent="0.4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9">
        <f t="shared" si="65"/>
        <v>42413.671006944445</v>
      </c>
      <c r="Q1087" s="7">
        <f t="shared" si="66"/>
        <v>42443.421006944445</v>
      </c>
      <c r="R1087">
        <f t="shared" si="67"/>
        <v>114</v>
      </c>
      <c r="S1087" t="s">
        <v>8340</v>
      </c>
      <c r="T1087" t="s">
        <v>8341</v>
      </c>
    </row>
    <row r="1088" spans="1:20" x14ac:dyDescent="0.4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9">
        <f t="shared" si="65"/>
        <v>41845.866793981484</v>
      </c>
      <c r="Q1088" s="7">
        <f t="shared" si="66"/>
        <v>41875.658460648148</v>
      </c>
      <c r="R1088">
        <f t="shared" si="67"/>
        <v>8</v>
      </c>
      <c r="S1088" t="s">
        <v>8340</v>
      </c>
      <c r="T1088" t="s">
        <v>8341</v>
      </c>
    </row>
    <row r="1089" spans="1:20" ht="42.75" x14ac:dyDescent="0.4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9">
        <f t="shared" si="65"/>
        <v>41775.713969907403</v>
      </c>
      <c r="Q1089" s="7">
        <f t="shared" si="66"/>
        <v>41805.505636574067</v>
      </c>
      <c r="R1089" t="e">
        <f t="shared" si="67"/>
        <v>#DIV/0!</v>
      </c>
      <c r="S1089" t="s">
        <v>8340</v>
      </c>
      <c r="T1089" t="s">
        <v>8341</v>
      </c>
    </row>
    <row r="1090" spans="1:20" ht="28.5" x14ac:dyDescent="0.4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68">ROUND(E:E/D:D*100,0)</f>
        <v>14</v>
      </c>
      <c r="P1090" s="9">
        <f t="shared" si="65"/>
        <v>41723.799386574072</v>
      </c>
      <c r="Q1090" s="7">
        <f t="shared" si="66"/>
        <v>41753.591053240736</v>
      </c>
      <c r="R1090">
        <f t="shared" si="67"/>
        <v>43</v>
      </c>
      <c r="S1090" t="s">
        <v>8340</v>
      </c>
      <c r="T1090" t="s">
        <v>8341</v>
      </c>
    </row>
    <row r="1091" spans="1:20" ht="28.5" x14ac:dyDescent="0.4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8</v>
      </c>
      <c r="P1091" s="9">
        <f t="shared" ref="P1091:P1154" si="69">(J1091/86400)+25569</f>
        <v>42151.189525462964</v>
      </c>
      <c r="Q1091" s="7">
        <f t="shared" ref="Q1091:Q1154" si="70">(I1091/86400)+25569+(-5/24)</f>
        <v>42180.981192129628</v>
      </c>
      <c r="R1091">
        <f t="shared" ref="R1091:R1154" si="71">ROUND(E1091/L1091,0)</f>
        <v>24</v>
      </c>
      <c r="S1091" t="s">
        <v>8340</v>
      </c>
      <c r="T1091" t="s">
        <v>8341</v>
      </c>
    </row>
    <row r="1092" spans="1:20" ht="42.75" x14ac:dyDescent="0.4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9">
        <f t="shared" si="69"/>
        <v>42123.185798611114</v>
      </c>
      <c r="Q1092" s="7">
        <f t="shared" si="70"/>
        <v>42152.977465277778</v>
      </c>
      <c r="R1092">
        <f t="shared" si="71"/>
        <v>5</v>
      </c>
      <c r="S1092" t="s">
        <v>8340</v>
      </c>
      <c r="T1092" t="s">
        <v>8341</v>
      </c>
    </row>
    <row r="1093" spans="1:20" ht="42.75" x14ac:dyDescent="0.4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9">
        <f t="shared" si="69"/>
        <v>42440.820277777777</v>
      </c>
      <c r="Q1093" s="7">
        <f t="shared" si="70"/>
        <v>42470.570277777777</v>
      </c>
      <c r="R1093">
        <f t="shared" si="71"/>
        <v>13</v>
      </c>
      <c r="S1093" t="s">
        <v>8340</v>
      </c>
      <c r="T1093" t="s">
        <v>8341</v>
      </c>
    </row>
    <row r="1094" spans="1:20" ht="57" x14ac:dyDescent="0.4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9">
        <f t="shared" si="69"/>
        <v>41250.025902777779</v>
      </c>
      <c r="Q1094" s="7">
        <f t="shared" si="70"/>
        <v>41279.817569444444</v>
      </c>
      <c r="R1094">
        <f t="shared" si="71"/>
        <v>3</v>
      </c>
      <c r="S1094" t="s">
        <v>8340</v>
      </c>
      <c r="T1094" t="s">
        <v>8341</v>
      </c>
    </row>
    <row r="1095" spans="1:20" ht="42.75" x14ac:dyDescent="0.4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9">
        <f t="shared" si="69"/>
        <v>42396.973807870367</v>
      </c>
      <c r="Q1095" s="7">
        <f t="shared" si="70"/>
        <v>42411.765474537031</v>
      </c>
      <c r="R1095">
        <f t="shared" si="71"/>
        <v>11</v>
      </c>
      <c r="S1095" t="s">
        <v>8340</v>
      </c>
      <c r="T1095" t="s">
        <v>8341</v>
      </c>
    </row>
    <row r="1096" spans="1:20" ht="42.75" x14ac:dyDescent="0.4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9">
        <f t="shared" si="69"/>
        <v>40795.71334490741</v>
      </c>
      <c r="Q1096" s="7">
        <f t="shared" si="70"/>
        <v>40825.505011574074</v>
      </c>
      <c r="R1096">
        <f t="shared" si="71"/>
        <v>122</v>
      </c>
      <c r="S1096" t="s">
        <v>8340</v>
      </c>
      <c r="T1096" t="s">
        <v>8341</v>
      </c>
    </row>
    <row r="1097" spans="1:20" ht="42.75" x14ac:dyDescent="0.4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9">
        <f t="shared" si="69"/>
        <v>41486.537268518521</v>
      </c>
      <c r="Q1097" s="7">
        <f t="shared" si="70"/>
        <v>41516.328935185185</v>
      </c>
      <c r="R1097">
        <f t="shared" si="71"/>
        <v>268</v>
      </c>
      <c r="S1097" t="s">
        <v>8340</v>
      </c>
      <c r="T1097" t="s">
        <v>8341</v>
      </c>
    </row>
    <row r="1098" spans="1:20" ht="42.75" x14ac:dyDescent="0.4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9">
        <f t="shared" si="69"/>
        <v>41885.51798611111</v>
      </c>
      <c r="Q1098" s="7">
        <f t="shared" si="70"/>
        <v>41915.9375</v>
      </c>
      <c r="R1098">
        <f t="shared" si="71"/>
        <v>74</v>
      </c>
      <c r="S1098" t="s">
        <v>8340</v>
      </c>
      <c r="T1098" t="s">
        <v>8341</v>
      </c>
    </row>
    <row r="1099" spans="1:20" ht="42.75" x14ac:dyDescent="0.4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9">
        <f t="shared" si="69"/>
        <v>41660.792557870373</v>
      </c>
      <c r="Q1099" s="7">
        <f t="shared" si="70"/>
        <v>41700.584224537037</v>
      </c>
      <c r="R1099">
        <f t="shared" si="71"/>
        <v>7</v>
      </c>
      <c r="S1099" t="s">
        <v>8340</v>
      </c>
      <c r="T1099" t="s">
        <v>8341</v>
      </c>
    </row>
    <row r="1100" spans="1:20" ht="28.5" x14ac:dyDescent="0.4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9">
        <f t="shared" si="69"/>
        <v>41712.762673611112</v>
      </c>
      <c r="Q1100" s="7">
        <f t="shared" si="70"/>
        <v>41742.554340277777</v>
      </c>
      <c r="R1100">
        <f t="shared" si="71"/>
        <v>82</v>
      </c>
      <c r="S1100" t="s">
        <v>8340</v>
      </c>
      <c r="T1100" t="s">
        <v>8341</v>
      </c>
    </row>
    <row r="1101" spans="1:20" ht="42.75" x14ac:dyDescent="0.4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9">
        <f t="shared" si="69"/>
        <v>42107.836435185185</v>
      </c>
      <c r="Q1101" s="7">
        <f t="shared" si="70"/>
        <v>42137.628101851849</v>
      </c>
      <c r="R1101">
        <f t="shared" si="71"/>
        <v>25</v>
      </c>
      <c r="S1101" t="s">
        <v>8340</v>
      </c>
      <c r="T1101" t="s">
        <v>8341</v>
      </c>
    </row>
    <row r="1102" spans="1:20" ht="42.75" x14ac:dyDescent="0.4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9">
        <f t="shared" si="69"/>
        <v>42384.110775462963</v>
      </c>
      <c r="Q1102" s="7">
        <f t="shared" si="70"/>
        <v>42413.902442129627</v>
      </c>
      <c r="R1102">
        <f t="shared" si="71"/>
        <v>10</v>
      </c>
      <c r="S1102" t="s">
        <v>8340</v>
      </c>
      <c r="T1102" t="s">
        <v>8341</v>
      </c>
    </row>
    <row r="1103" spans="1:20" ht="28.5" x14ac:dyDescent="0.4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9">
        <f t="shared" si="69"/>
        <v>42538.77243055556</v>
      </c>
      <c r="Q1103" s="7">
        <f t="shared" si="70"/>
        <v>42565.549999999996</v>
      </c>
      <c r="R1103">
        <f t="shared" si="71"/>
        <v>7</v>
      </c>
      <c r="S1103" t="s">
        <v>8340</v>
      </c>
      <c r="T1103" t="s">
        <v>8341</v>
      </c>
    </row>
    <row r="1104" spans="1:20" ht="42.75" x14ac:dyDescent="0.4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9">
        <f t="shared" si="69"/>
        <v>41577.045428240745</v>
      </c>
      <c r="Q1104" s="7">
        <f t="shared" si="70"/>
        <v>41617.040972222218</v>
      </c>
      <c r="R1104">
        <f t="shared" si="71"/>
        <v>18</v>
      </c>
      <c r="S1104" t="s">
        <v>8340</v>
      </c>
      <c r="T1104" t="s">
        <v>8341</v>
      </c>
    </row>
    <row r="1105" spans="1:20" ht="42.75" x14ac:dyDescent="0.4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9">
        <f t="shared" si="69"/>
        <v>42479.22210648148</v>
      </c>
      <c r="Q1105" s="7">
        <f t="shared" si="70"/>
        <v>42539.013773148145</v>
      </c>
      <c r="R1105">
        <f t="shared" si="71"/>
        <v>16</v>
      </c>
      <c r="S1105" t="s">
        <v>8340</v>
      </c>
      <c r="T1105" t="s">
        <v>8341</v>
      </c>
    </row>
    <row r="1106" spans="1:20" ht="42.75" x14ac:dyDescent="0.4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9">
        <f t="shared" si="69"/>
        <v>41771.40996527778</v>
      </c>
      <c r="Q1106" s="7">
        <f t="shared" si="70"/>
        <v>41801.201631944445</v>
      </c>
      <c r="R1106">
        <f t="shared" si="71"/>
        <v>80</v>
      </c>
      <c r="S1106" t="s">
        <v>8340</v>
      </c>
      <c r="T1106" t="s">
        <v>8341</v>
      </c>
    </row>
    <row r="1107" spans="1:20" ht="42.75" x14ac:dyDescent="0.4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9">
        <f t="shared" si="69"/>
        <v>41692.135729166665</v>
      </c>
      <c r="Q1107" s="7">
        <f t="shared" si="70"/>
        <v>41721.885729166665</v>
      </c>
      <c r="R1107">
        <f t="shared" si="71"/>
        <v>72</v>
      </c>
      <c r="S1107" t="s">
        <v>8340</v>
      </c>
      <c r="T1107" t="s">
        <v>8341</v>
      </c>
    </row>
    <row r="1108" spans="1:20" ht="42.75" x14ac:dyDescent="0.4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9">
        <f t="shared" si="69"/>
        <v>40973.740451388891</v>
      </c>
      <c r="Q1108" s="7">
        <f t="shared" si="70"/>
        <v>41003.490451388883</v>
      </c>
      <c r="R1108">
        <f t="shared" si="71"/>
        <v>24</v>
      </c>
      <c r="S1108" t="s">
        <v>8340</v>
      </c>
      <c r="T1108" t="s">
        <v>8341</v>
      </c>
    </row>
    <row r="1109" spans="1:20" ht="57" x14ac:dyDescent="0.4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9">
        <f t="shared" si="69"/>
        <v>41813.861388888887</v>
      </c>
      <c r="Q1109" s="7">
        <f t="shared" si="70"/>
        <v>41843.653055555551</v>
      </c>
      <c r="R1109" t="e">
        <f t="shared" si="71"/>
        <v>#DIV/0!</v>
      </c>
      <c r="S1109" t="s">
        <v>8340</v>
      </c>
      <c r="T1109" t="s">
        <v>8341</v>
      </c>
    </row>
    <row r="1110" spans="1:20" ht="42.75" x14ac:dyDescent="0.4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9">
        <f t="shared" si="69"/>
        <v>40952.636979166666</v>
      </c>
      <c r="Q1110" s="7">
        <f t="shared" si="70"/>
        <v>41012.386979166666</v>
      </c>
      <c r="R1110">
        <f t="shared" si="71"/>
        <v>35</v>
      </c>
      <c r="S1110" t="s">
        <v>8340</v>
      </c>
      <c r="T1110" t="s">
        <v>8341</v>
      </c>
    </row>
    <row r="1111" spans="1:20" ht="42.75" x14ac:dyDescent="0.4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9">
        <f t="shared" si="69"/>
        <v>42662.752199074079</v>
      </c>
      <c r="Q1111" s="7">
        <f t="shared" si="70"/>
        <v>42692.5855324074</v>
      </c>
      <c r="R1111">
        <f t="shared" si="71"/>
        <v>15</v>
      </c>
      <c r="S1111" t="s">
        <v>8340</v>
      </c>
      <c r="T1111" t="s">
        <v>8341</v>
      </c>
    </row>
    <row r="1112" spans="1:20" ht="42.75" x14ac:dyDescent="0.4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9">
        <f t="shared" si="69"/>
        <v>41220.933124999996</v>
      </c>
      <c r="Q1112" s="7">
        <f t="shared" si="70"/>
        <v>41250.72479166666</v>
      </c>
      <c r="R1112">
        <f t="shared" si="71"/>
        <v>23</v>
      </c>
      <c r="S1112" t="s">
        <v>8340</v>
      </c>
      <c r="T1112" t="s">
        <v>8341</v>
      </c>
    </row>
    <row r="1113" spans="1:20" ht="42.75" x14ac:dyDescent="0.4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9">
        <f t="shared" si="69"/>
        <v>42347.203587962962</v>
      </c>
      <c r="Q1113" s="7">
        <f t="shared" si="70"/>
        <v>42376.995254629626</v>
      </c>
      <c r="R1113">
        <f t="shared" si="71"/>
        <v>1</v>
      </c>
      <c r="S1113" t="s">
        <v>8340</v>
      </c>
      <c r="T1113" t="s">
        <v>8341</v>
      </c>
    </row>
    <row r="1114" spans="1:20" ht="42.75" x14ac:dyDescent="0.4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9">
        <f t="shared" si="69"/>
        <v>41963.759386574078</v>
      </c>
      <c r="Q1114" s="7">
        <f t="shared" si="70"/>
        <v>42023.145833333336</v>
      </c>
      <c r="R1114">
        <f t="shared" si="71"/>
        <v>100</v>
      </c>
      <c r="S1114" t="s">
        <v>8340</v>
      </c>
      <c r="T1114" t="s">
        <v>8341</v>
      </c>
    </row>
    <row r="1115" spans="1:20" ht="42.75" x14ac:dyDescent="0.4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9">
        <f t="shared" si="69"/>
        <v>41835.977083333331</v>
      </c>
      <c r="Q1115" s="7">
        <f t="shared" si="70"/>
        <v>41865.768749999996</v>
      </c>
      <c r="R1115">
        <f t="shared" si="71"/>
        <v>5</v>
      </c>
      <c r="S1115" t="s">
        <v>8340</v>
      </c>
      <c r="T1115" t="s">
        <v>8341</v>
      </c>
    </row>
    <row r="1116" spans="1:20" ht="42.75" x14ac:dyDescent="0.4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9">
        <f t="shared" si="69"/>
        <v>41526.345914351856</v>
      </c>
      <c r="Q1116" s="7">
        <f t="shared" si="70"/>
        <v>41556.13758101852</v>
      </c>
      <c r="R1116">
        <f t="shared" si="71"/>
        <v>3</v>
      </c>
      <c r="S1116" t="s">
        <v>8340</v>
      </c>
      <c r="T1116" t="s">
        <v>8341</v>
      </c>
    </row>
    <row r="1117" spans="1:20" ht="42.75" x14ac:dyDescent="0.4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9">
        <f t="shared" si="69"/>
        <v>42429.695543981477</v>
      </c>
      <c r="Q1117" s="7">
        <f t="shared" si="70"/>
        <v>42459.445543981477</v>
      </c>
      <c r="R1117">
        <f t="shared" si="71"/>
        <v>13</v>
      </c>
      <c r="S1117" t="s">
        <v>8340</v>
      </c>
      <c r="T1117" t="s">
        <v>8341</v>
      </c>
    </row>
    <row r="1118" spans="1:20" ht="28.5" x14ac:dyDescent="0.4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9">
        <f t="shared" si="69"/>
        <v>41009.847314814819</v>
      </c>
      <c r="Q1118" s="7">
        <f t="shared" si="70"/>
        <v>41069.638981481483</v>
      </c>
      <c r="R1118">
        <f t="shared" si="71"/>
        <v>18</v>
      </c>
      <c r="S1118" t="s">
        <v>8340</v>
      </c>
      <c r="T1118" t="s">
        <v>8341</v>
      </c>
    </row>
    <row r="1119" spans="1:20" ht="42.75" x14ac:dyDescent="0.4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9">
        <f t="shared" si="69"/>
        <v>42333.598530092597</v>
      </c>
      <c r="Q1119" s="7">
        <f t="shared" si="70"/>
        <v>42363.390196759261</v>
      </c>
      <c r="R1119">
        <f t="shared" si="71"/>
        <v>10</v>
      </c>
      <c r="S1119" t="s">
        <v>8340</v>
      </c>
      <c r="T1119" t="s">
        <v>8341</v>
      </c>
    </row>
    <row r="1120" spans="1:20" ht="42.75" x14ac:dyDescent="0.4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9">
        <f t="shared" si="69"/>
        <v>41704.16642361111</v>
      </c>
      <c r="Q1120" s="7">
        <f t="shared" si="70"/>
        <v>41733.91642361111</v>
      </c>
      <c r="R1120">
        <f t="shared" si="71"/>
        <v>36</v>
      </c>
      <c r="S1120" t="s">
        <v>8340</v>
      </c>
      <c r="T1120" t="s">
        <v>8341</v>
      </c>
    </row>
    <row r="1121" spans="1:20" ht="42.75" x14ac:dyDescent="0.4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9">
        <f t="shared" si="69"/>
        <v>41722.792407407411</v>
      </c>
      <c r="Q1121" s="7">
        <f t="shared" si="70"/>
        <v>41735.584074074075</v>
      </c>
      <c r="R1121">
        <f t="shared" si="71"/>
        <v>5</v>
      </c>
      <c r="S1121" t="s">
        <v>8340</v>
      </c>
      <c r="T1121" t="s">
        <v>8341</v>
      </c>
    </row>
    <row r="1122" spans="1:20" ht="42.75" x14ac:dyDescent="0.4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9">
        <f t="shared" si="69"/>
        <v>40799.872685185182</v>
      </c>
      <c r="Q1122" s="7">
        <f t="shared" si="70"/>
        <v>40844.664351851847</v>
      </c>
      <c r="R1122" t="e">
        <f t="shared" si="71"/>
        <v>#DIV/0!</v>
      </c>
      <c r="S1122" t="s">
        <v>8340</v>
      </c>
      <c r="T1122" t="s">
        <v>8341</v>
      </c>
    </row>
    <row r="1123" spans="1:20" ht="42.75" x14ac:dyDescent="0.4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9">
        <f t="shared" si="69"/>
        <v>42412.934212962966</v>
      </c>
      <c r="Q1123" s="7">
        <f t="shared" si="70"/>
        <v>42442.684212962959</v>
      </c>
      <c r="R1123">
        <f t="shared" si="71"/>
        <v>6</v>
      </c>
      <c r="S1123" t="s">
        <v>8340</v>
      </c>
      <c r="T1123" t="s">
        <v>8341</v>
      </c>
    </row>
    <row r="1124" spans="1:20" ht="42.75" x14ac:dyDescent="0.4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9">
        <f t="shared" si="69"/>
        <v>41410.703993055555</v>
      </c>
      <c r="Q1124" s="7">
        <f t="shared" si="70"/>
        <v>41424.495659722219</v>
      </c>
      <c r="R1124" t="e">
        <f t="shared" si="71"/>
        <v>#DIV/0!</v>
      </c>
      <c r="S1124" t="s">
        <v>8340</v>
      </c>
      <c r="T1124" t="s">
        <v>8341</v>
      </c>
    </row>
    <row r="1125" spans="1:20" ht="42.75" x14ac:dyDescent="0.4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9">
        <f t="shared" si="69"/>
        <v>41718.5237037037</v>
      </c>
      <c r="Q1125" s="7">
        <f t="shared" si="70"/>
        <v>41748.315370370365</v>
      </c>
      <c r="R1125">
        <f t="shared" si="71"/>
        <v>4</v>
      </c>
      <c r="S1125" t="s">
        <v>8340</v>
      </c>
      <c r="T1125" t="s">
        <v>8341</v>
      </c>
    </row>
    <row r="1126" spans="1:20" ht="42.75" x14ac:dyDescent="0.4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9">
        <f t="shared" si="69"/>
        <v>42094.667256944449</v>
      </c>
      <c r="Q1126" s="7">
        <f t="shared" si="70"/>
        <v>42124.458923611113</v>
      </c>
      <c r="R1126">
        <f t="shared" si="71"/>
        <v>61</v>
      </c>
      <c r="S1126" t="s">
        <v>8340</v>
      </c>
      <c r="T1126" t="s">
        <v>8342</v>
      </c>
    </row>
    <row r="1127" spans="1:20" ht="42.75" x14ac:dyDescent="0.4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9">
        <f t="shared" si="69"/>
        <v>42212.624189814815</v>
      </c>
      <c r="Q1127" s="7">
        <f t="shared" si="70"/>
        <v>42272.415856481479</v>
      </c>
      <c r="R1127" t="e">
        <f t="shared" si="71"/>
        <v>#DIV/0!</v>
      </c>
      <c r="S1127" t="s">
        <v>8340</v>
      </c>
      <c r="T1127" t="s">
        <v>8342</v>
      </c>
    </row>
    <row r="1128" spans="1:20" ht="42.75" x14ac:dyDescent="0.4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9">
        <f t="shared" si="69"/>
        <v>42535.327476851853</v>
      </c>
      <c r="Q1128" s="7">
        <f t="shared" si="70"/>
        <v>42565.119143518517</v>
      </c>
      <c r="R1128">
        <f t="shared" si="71"/>
        <v>5</v>
      </c>
      <c r="S1128" t="s">
        <v>8340</v>
      </c>
      <c r="T1128" t="s">
        <v>8342</v>
      </c>
    </row>
    <row r="1129" spans="1:20" ht="57" x14ac:dyDescent="0.4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9">
        <f t="shared" si="69"/>
        <v>41926.854166666664</v>
      </c>
      <c r="Q1129" s="7">
        <f t="shared" si="70"/>
        <v>41957.687499999993</v>
      </c>
      <c r="R1129">
        <f t="shared" si="71"/>
        <v>25</v>
      </c>
      <c r="S1129" t="s">
        <v>8340</v>
      </c>
      <c r="T1129" t="s">
        <v>8342</v>
      </c>
    </row>
    <row r="1130" spans="1:20" x14ac:dyDescent="0.4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9">
        <f t="shared" si="69"/>
        <v>41828.649502314816</v>
      </c>
      <c r="Q1130" s="7">
        <f t="shared" si="70"/>
        <v>41858.441168981481</v>
      </c>
      <c r="R1130">
        <f t="shared" si="71"/>
        <v>1</v>
      </c>
      <c r="S1130" t="s">
        <v>8340</v>
      </c>
      <c r="T1130" t="s">
        <v>8342</v>
      </c>
    </row>
    <row r="1131" spans="1:20" ht="42.75" x14ac:dyDescent="0.4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9">
        <f t="shared" si="69"/>
        <v>42496.264965277776</v>
      </c>
      <c r="Q1131" s="7">
        <f t="shared" si="70"/>
        <v>42526.056631944441</v>
      </c>
      <c r="R1131">
        <f t="shared" si="71"/>
        <v>11</v>
      </c>
      <c r="S1131" t="s">
        <v>8340</v>
      </c>
      <c r="T1131" t="s">
        <v>8342</v>
      </c>
    </row>
    <row r="1132" spans="1:20" ht="42.75" x14ac:dyDescent="0.4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9">
        <f t="shared" si="69"/>
        <v>41908.996527777781</v>
      </c>
      <c r="Q1132" s="7">
        <f t="shared" si="70"/>
        <v>41968.829861111109</v>
      </c>
      <c r="R1132">
        <f t="shared" si="71"/>
        <v>4</v>
      </c>
      <c r="S1132" t="s">
        <v>8340</v>
      </c>
      <c r="T1132" t="s">
        <v>8342</v>
      </c>
    </row>
    <row r="1133" spans="1:20" ht="42.75" x14ac:dyDescent="0.4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9">
        <f t="shared" si="69"/>
        <v>42332.908194444448</v>
      </c>
      <c r="Q1133" s="7">
        <f t="shared" si="70"/>
        <v>42362.699861111112</v>
      </c>
      <c r="R1133" t="e">
        <f t="shared" si="71"/>
        <v>#DIV/0!</v>
      </c>
      <c r="S1133" t="s">
        <v>8340</v>
      </c>
      <c r="T1133" t="s">
        <v>8342</v>
      </c>
    </row>
    <row r="1134" spans="1:20" ht="42.75" x14ac:dyDescent="0.4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9">
        <f t="shared" si="69"/>
        <v>42706.115405092598</v>
      </c>
      <c r="Q1134" s="7">
        <f t="shared" si="70"/>
        <v>42735.907071759262</v>
      </c>
      <c r="R1134">
        <f t="shared" si="71"/>
        <v>111</v>
      </c>
      <c r="S1134" t="s">
        <v>8340</v>
      </c>
      <c r="T1134" t="s">
        <v>8342</v>
      </c>
    </row>
    <row r="1135" spans="1:20" ht="42.75" x14ac:dyDescent="0.4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9">
        <f t="shared" si="69"/>
        <v>41821.407187500001</v>
      </c>
      <c r="Q1135" s="7">
        <f t="shared" si="70"/>
        <v>41851.198854166665</v>
      </c>
      <c r="R1135">
        <f t="shared" si="71"/>
        <v>20</v>
      </c>
      <c r="S1135" t="s">
        <v>8340</v>
      </c>
      <c r="T1135" t="s">
        <v>8342</v>
      </c>
    </row>
    <row r="1136" spans="1:20" ht="42.75" x14ac:dyDescent="0.4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9">
        <f t="shared" si="69"/>
        <v>41958.285046296296</v>
      </c>
      <c r="Q1136" s="7">
        <f t="shared" si="70"/>
        <v>41971.981249999997</v>
      </c>
      <c r="R1136">
        <f t="shared" si="71"/>
        <v>1</v>
      </c>
      <c r="S1136" t="s">
        <v>8340</v>
      </c>
      <c r="T1136" t="s">
        <v>8342</v>
      </c>
    </row>
    <row r="1137" spans="1:20" ht="57" x14ac:dyDescent="0.4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9">
        <f t="shared" si="69"/>
        <v>42558.98951388889</v>
      </c>
      <c r="Q1137" s="7">
        <f t="shared" si="70"/>
        <v>42588.781180555554</v>
      </c>
      <c r="R1137">
        <f t="shared" si="71"/>
        <v>50</v>
      </c>
      <c r="S1137" t="s">
        <v>8340</v>
      </c>
      <c r="T1137" t="s">
        <v>8342</v>
      </c>
    </row>
    <row r="1138" spans="1:20" ht="42.75" x14ac:dyDescent="0.4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9">
        <f t="shared" si="69"/>
        <v>42327.671631944446</v>
      </c>
      <c r="Q1138" s="7">
        <f t="shared" si="70"/>
        <v>42357.46329861111</v>
      </c>
      <c r="R1138">
        <f t="shared" si="71"/>
        <v>45</v>
      </c>
      <c r="S1138" t="s">
        <v>8340</v>
      </c>
      <c r="T1138" t="s">
        <v>8342</v>
      </c>
    </row>
    <row r="1139" spans="1:20" ht="42.75" x14ac:dyDescent="0.4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9">
        <f t="shared" si="69"/>
        <v>42453.819687499999</v>
      </c>
      <c r="Q1139" s="7">
        <f t="shared" si="70"/>
        <v>42483.611354166664</v>
      </c>
      <c r="R1139">
        <f t="shared" si="71"/>
        <v>253</v>
      </c>
      <c r="S1139" t="s">
        <v>8340</v>
      </c>
      <c r="T1139" t="s">
        <v>8342</v>
      </c>
    </row>
    <row r="1140" spans="1:20" ht="42.75" x14ac:dyDescent="0.4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9">
        <f t="shared" si="69"/>
        <v>42736.9066087963</v>
      </c>
      <c r="Q1140" s="7">
        <f t="shared" si="70"/>
        <v>42756.698275462964</v>
      </c>
      <c r="R1140">
        <f t="shared" si="71"/>
        <v>31</v>
      </c>
      <c r="S1140" t="s">
        <v>8340</v>
      </c>
      <c r="T1140" t="s">
        <v>8342</v>
      </c>
    </row>
    <row r="1141" spans="1:20" ht="42.75" x14ac:dyDescent="0.4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9">
        <f t="shared" si="69"/>
        <v>41975.34752314815</v>
      </c>
      <c r="Q1141" s="7">
        <f t="shared" si="70"/>
        <v>42005.139189814814</v>
      </c>
      <c r="R1141">
        <f t="shared" si="71"/>
        <v>5</v>
      </c>
      <c r="S1141" t="s">
        <v>8340</v>
      </c>
      <c r="T1141" t="s">
        <v>8342</v>
      </c>
    </row>
    <row r="1142" spans="1:20" ht="42.75" x14ac:dyDescent="0.4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9">
        <f t="shared" si="69"/>
        <v>42192.462048611109</v>
      </c>
      <c r="Q1142" s="7">
        <f t="shared" si="70"/>
        <v>42222.253715277773</v>
      </c>
      <c r="R1142" t="e">
        <f t="shared" si="71"/>
        <v>#DIV/0!</v>
      </c>
      <c r="S1142" t="s">
        <v>8340</v>
      </c>
      <c r="T1142" t="s">
        <v>8342</v>
      </c>
    </row>
    <row r="1143" spans="1:20" x14ac:dyDescent="0.4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9">
        <f t="shared" si="69"/>
        <v>42164.699652777781</v>
      </c>
      <c r="Q1143" s="7">
        <f t="shared" si="70"/>
        <v>42194.491319444445</v>
      </c>
      <c r="R1143" t="e">
        <f t="shared" si="71"/>
        <v>#DIV/0!</v>
      </c>
      <c r="S1143" t="s">
        <v>8340</v>
      </c>
      <c r="T1143" t="s">
        <v>8342</v>
      </c>
    </row>
    <row r="1144" spans="1:20" ht="42.75" x14ac:dyDescent="0.4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9">
        <f t="shared" si="69"/>
        <v>42022.006099537037</v>
      </c>
      <c r="Q1144" s="7">
        <f t="shared" si="70"/>
        <v>42051.797766203701</v>
      </c>
      <c r="R1144" t="e">
        <f t="shared" si="71"/>
        <v>#DIV/0!</v>
      </c>
      <c r="S1144" t="s">
        <v>8340</v>
      </c>
      <c r="T1144" t="s">
        <v>8342</v>
      </c>
    </row>
    <row r="1145" spans="1:20" ht="42.75" x14ac:dyDescent="0.4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9">
        <f t="shared" si="69"/>
        <v>42325.19358796296</v>
      </c>
      <c r="Q1145" s="7">
        <f t="shared" si="70"/>
        <v>42354.985254629624</v>
      </c>
      <c r="R1145">
        <f t="shared" si="71"/>
        <v>23</v>
      </c>
      <c r="S1145" t="s">
        <v>8340</v>
      </c>
      <c r="T1145" t="s">
        <v>8342</v>
      </c>
    </row>
    <row r="1146" spans="1:20" ht="42.75" x14ac:dyDescent="0.4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9">
        <f t="shared" si="69"/>
        <v>42093.181944444441</v>
      </c>
      <c r="Q1146" s="7">
        <f t="shared" si="70"/>
        <v>42122.973611111105</v>
      </c>
      <c r="R1146" t="e">
        <f t="shared" si="71"/>
        <v>#DIV/0!</v>
      </c>
      <c r="S1146" t="s">
        <v>8343</v>
      </c>
      <c r="T1146" t="s">
        <v>8344</v>
      </c>
    </row>
    <row r="1147" spans="1:20" ht="42.75" x14ac:dyDescent="0.4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9">
        <f t="shared" si="69"/>
        <v>41854.74759259259</v>
      </c>
      <c r="Q1147" s="7">
        <f t="shared" si="70"/>
        <v>41914.539259259254</v>
      </c>
      <c r="R1147">
        <f t="shared" si="71"/>
        <v>100</v>
      </c>
      <c r="S1147" t="s">
        <v>8343</v>
      </c>
      <c r="T1147" t="s">
        <v>8344</v>
      </c>
    </row>
    <row r="1148" spans="1:20" ht="42.75" x14ac:dyDescent="0.4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9">
        <f t="shared" si="69"/>
        <v>41723.9533912037</v>
      </c>
      <c r="Q1148" s="7">
        <f t="shared" si="70"/>
        <v>41761.745057870365</v>
      </c>
      <c r="R1148">
        <f t="shared" si="71"/>
        <v>44</v>
      </c>
      <c r="S1148" t="s">
        <v>8343</v>
      </c>
      <c r="T1148" t="s">
        <v>8344</v>
      </c>
    </row>
    <row r="1149" spans="1:20" ht="42.75" x14ac:dyDescent="0.4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9">
        <f t="shared" si="69"/>
        <v>41871.972025462965</v>
      </c>
      <c r="Q1149" s="7">
        <f t="shared" si="70"/>
        <v>41931.763692129629</v>
      </c>
      <c r="R1149" t="e">
        <f t="shared" si="71"/>
        <v>#DIV/0!</v>
      </c>
      <c r="S1149" t="s">
        <v>8343</v>
      </c>
      <c r="T1149" t="s">
        <v>8344</v>
      </c>
    </row>
    <row r="1150" spans="1:20" ht="28.5" x14ac:dyDescent="0.4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9">
        <f t="shared" si="69"/>
        <v>42675.171076388884</v>
      </c>
      <c r="Q1150" s="7">
        <f t="shared" si="70"/>
        <v>42705.00440972222</v>
      </c>
      <c r="R1150">
        <f t="shared" si="71"/>
        <v>24</v>
      </c>
      <c r="S1150" t="s">
        <v>8343</v>
      </c>
      <c r="T1150" t="s">
        <v>8344</v>
      </c>
    </row>
    <row r="1151" spans="1:20" ht="28.5" x14ac:dyDescent="0.4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9">
        <f t="shared" si="69"/>
        <v>42507.71025462963</v>
      </c>
      <c r="Q1151" s="7">
        <f t="shared" si="70"/>
        <v>42537.501921296294</v>
      </c>
      <c r="R1151">
        <f t="shared" si="71"/>
        <v>38</v>
      </c>
      <c r="S1151" t="s">
        <v>8343</v>
      </c>
      <c r="T1151" t="s">
        <v>8344</v>
      </c>
    </row>
    <row r="1152" spans="1:20" ht="28.5" x14ac:dyDescent="0.4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9">
        <f t="shared" si="69"/>
        <v>42317.954571759255</v>
      </c>
      <c r="Q1152" s="7">
        <f t="shared" si="70"/>
        <v>42377.74623842592</v>
      </c>
      <c r="R1152">
        <f t="shared" si="71"/>
        <v>42</v>
      </c>
      <c r="S1152" t="s">
        <v>8343</v>
      </c>
      <c r="T1152" t="s">
        <v>8344</v>
      </c>
    </row>
    <row r="1153" spans="1:20" ht="42.75" x14ac:dyDescent="0.4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9">
        <f t="shared" si="69"/>
        <v>42224.102581018524</v>
      </c>
      <c r="Q1153" s="7">
        <f t="shared" si="70"/>
        <v>42253.894247685188</v>
      </c>
      <c r="R1153" t="e">
        <f t="shared" si="71"/>
        <v>#DIV/0!</v>
      </c>
      <c r="S1153" t="s">
        <v>8343</v>
      </c>
      <c r="T1153" t="s">
        <v>8344</v>
      </c>
    </row>
    <row r="1154" spans="1:20" x14ac:dyDescent="0.4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72">ROUND(E:E/D:D*100,0)</f>
        <v>6</v>
      </c>
      <c r="P1154" s="9">
        <f t="shared" si="69"/>
        <v>42109.709629629629</v>
      </c>
      <c r="Q1154" s="7">
        <f t="shared" si="70"/>
        <v>42139.501296296294</v>
      </c>
      <c r="R1154">
        <f t="shared" si="71"/>
        <v>61</v>
      </c>
      <c r="S1154" t="s">
        <v>8343</v>
      </c>
      <c r="T1154" t="s">
        <v>8344</v>
      </c>
    </row>
    <row r="1155" spans="1:20" ht="28.5" x14ac:dyDescent="0.4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1</v>
      </c>
      <c r="P1155" s="9">
        <f t="shared" ref="P1155:P1218" si="73">(J1155/86400)+25569</f>
        <v>42143.714178240742</v>
      </c>
      <c r="Q1155" s="7">
        <f t="shared" ref="Q1155:Q1218" si="74">(I1155/86400)+25569+(-5/24)</f>
        <v>42173.505844907406</v>
      </c>
      <c r="R1155">
        <f t="shared" ref="R1155:R1218" si="75">ROUND(E1155/L1155,0)</f>
        <v>50</v>
      </c>
      <c r="S1155" t="s">
        <v>8343</v>
      </c>
      <c r="T1155" t="s">
        <v>8344</v>
      </c>
    </row>
    <row r="1156" spans="1:20" ht="42.75" x14ac:dyDescent="0.4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9">
        <f t="shared" si="73"/>
        <v>42223.108865740738</v>
      </c>
      <c r="Q1156" s="7">
        <f t="shared" si="74"/>
        <v>42252.900532407402</v>
      </c>
      <c r="R1156">
        <f t="shared" si="75"/>
        <v>108</v>
      </c>
      <c r="S1156" t="s">
        <v>8343</v>
      </c>
      <c r="T1156" t="s">
        <v>8344</v>
      </c>
    </row>
    <row r="1157" spans="1:20" ht="42.75" x14ac:dyDescent="0.4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9">
        <f t="shared" si="73"/>
        <v>41835.763981481483</v>
      </c>
      <c r="Q1157" s="7">
        <f t="shared" si="74"/>
        <v>41865.555648148147</v>
      </c>
      <c r="R1157">
        <f t="shared" si="75"/>
        <v>24</v>
      </c>
      <c r="S1157" t="s">
        <v>8343</v>
      </c>
      <c r="T1157" t="s">
        <v>8344</v>
      </c>
    </row>
    <row r="1158" spans="1:20" ht="42.75" x14ac:dyDescent="0.4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9">
        <f t="shared" si="73"/>
        <v>42029.07131944444</v>
      </c>
      <c r="Q1158" s="7">
        <f t="shared" si="74"/>
        <v>42058.862986111104</v>
      </c>
      <c r="R1158" t="e">
        <f t="shared" si="75"/>
        <v>#DIV/0!</v>
      </c>
      <c r="S1158" t="s">
        <v>8343</v>
      </c>
      <c r="T1158" t="s">
        <v>8344</v>
      </c>
    </row>
    <row r="1159" spans="1:20" ht="42.75" x14ac:dyDescent="0.4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9">
        <f t="shared" si="73"/>
        <v>41918.628240740742</v>
      </c>
      <c r="Q1159" s="7">
        <f t="shared" si="74"/>
        <v>41978.46157407407</v>
      </c>
      <c r="R1159">
        <f t="shared" si="75"/>
        <v>50</v>
      </c>
      <c r="S1159" t="s">
        <v>8343</v>
      </c>
      <c r="T1159" t="s">
        <v>8344</v>
      </c>
    </row>
    <row r="1160" spans="1:20" ht="42.75" x14ac:dyDescent="0.4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9">
        <f t="shared" si="73"/>
        <v>41952.09175925926</v>
      </c>
      <c r="Q1160" s="7">
        <f t="shared" si="74"/>
        <v>41981.883425925924</v>
      </c>
      <c r="R1160">
        <f t="shared" si="75"/>
        <v>12</v>
      </c>
      <c r="S1160" t="s">
        <v>8343</v>
      </c>
      <c r="T1160" t="s">
        <v>8344</v>
      </c>
    </row>
    <row r="1161" spans="1:20" ht="42.75" x14ac:dyDescent="0.4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9">
        <f t="shared" si="73"/>
        <v>42154.726446759261</v>
      </c>
      <c r="Q1161" s="7">
        <f t="shared" si="74"/>
        <v>42185.447916666664</v>
      </c>
      <c r="R1161" t="e">
        <f t="shared" si="75"/>
        <v>#DIV/0!</v>
      </c>
      <c r="S1161" t="s">
        <v>8343</v>
      </c>
      <c r="T1161" t="s">
        <v>8344</v>
      </c>
    </row>
    <row r="1162" spans="1:20" ht="42.75" x14ac:dyDescent="0.4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9">
        <f t="shared" si="73"/>
        <v>42061.154930555553</v>
      </c>
      <c r="Q1162" s="7">
        <f t="shared" si="74"/>
        <v>42090.904930555553</v>
      </c>
      <c r="R1162">
        <f t="shared" si="75"/>
        <v>61</v>
      </c>
      <c r="S1162" t="s">
        <v>8343</v>
      </c>
      <c r="T1162" t="s">
        <v>8344</v>
      </c>
    </row>
    <row r="1163" spans="1:20" ht="42.75" x14ac:dyDescent="0.4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9">
        <f t="shared" si="73"/>
        <v>42122.629502314812</v>
      </c>
      <c r="Q1163" s="7">
        <f t="shared" si="74"/>
        <v>42143.421168981477</v>
      </c>
      <c r="R1163" t="e">
        <f t="shared" si="75"/>
        <v>#DIV/0!</v>
      </c>
      <c r="S1163" t="s">
        <v>8343</v>
      </c>
      <c r="T1163" t="s">
        <v>8344</v>
      </c>
    </row>
    <row r="1164" spans="1:20" ht="42.75" x14ac:dyDescent="0.4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9">
        <f t="shared" si="73"/>
        <v>41876.683611111112</v>
      </c>
      <c r="Q1164" s="7">
        <f t="shared" si="74"/>
        <v>41907.475277777776</v>
      </c>
      <c r="R1164">
        <f t="shared" si="75"/>
        <v>18</v>
      </c>
      <c r="S1164" t="s">
        <v>8343</v>
      </c>
      <c r="T1164" t="s">
        <v>8344</v>
      </c>
    </row>
    <row r="1165" spans="1:20" ht="42.75" x14ac:dyDescent="0.4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9">
        <f t="shared" si="73"/>
        <v>41830.723611111112</v>
      </c>
      <c r="Q1165" s="7">
        <f t="shared" si="74"/>
        <v>41860.515277777777</v>
      </c>
      <c r="R1165" t="e">
        <f t="shared" si="75"/>
        <v>#DIV/0!</v>
      </c>
      <c r="S1165" t="s">
        <v>8343</v>
      </c>
      <c r="T1165" t="s">
        <v>8344</v>
      </c>
    </row>
    <row r="1166" spans="1:20" ht="57" x14ac:dyDescent="0.4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9">
        <f t="shared" si="73"/>
        <v>42509.724328703705</v>
      </c>
      <c r="Q1166" s="7">
        <f t="shared" si="74"/>
        <v>42539.51599537037</v>
      </c>
      <c r="R1166" t="e">
        <f t="shared" si="75"/>
        <v>#DIV/0!</v>
      </c>
      <c r="S1166" t="s">
        <v>8343</v>
      </c>
      <c r="T1166" t="s">
        <v>8344</v>
      </c>
    </row>
    <row r="1167" spans="1:20" ht="42.75" x14ac:dyDescent="0.4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9">
        <f t="shared" si="73"/>
        <v>41792.214467592596</v>
      </c>
      <c r="Q1167" s="7">
        <f t="shared" si="74"/>
        <v>41826.00613425926</v>
      </c>
      <c r="R1167">
        <f t="shared" si="75"/>
        <v>83</v>
      </c>
      <c r="S1167" t="s">
        <v>8343</v>
      </c>
      <c r="T1167" t="s">
        <v>8344</v>
      </c>
    </row>
    <row r="1168" spans="1:20" ht="42.75" x14ac:dyDescent="0.4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9">
        <f t="shared" si="73"/>
        <v>42150.485439814816</v>
      </c>
      <c r="Q1168" s="7">
        <f t="shared" si="74"/>
        <v>42180.958333333336</v>
      </c>
      <c r="R1168">
        <f t="shared" si="75"/>
        <v>359</v>
      </c>
      <c r="S1168" t="s">
        <v>8343</v>
      </c>
      <c r="T1168" t="s">
        <v>8344</v>
      </c>
    </row>
    <row r="1169" spans="1:20" ht="42.75" x14ac:dyDescent="0.4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9">
        <f t="shared" si="73"/>
        <v>41863.734895833331</v>
      </c>
      <c r="Q1169" s="7">
        <f t="shared" si="74"/>
        <v>41894.526562499996</v>
      </c>
      <c r="R1169">
        <f t="shared" si="75"/>
        <v>61</v>
      </c>
      <c r="S1169" t="s">
        <v>8343</v>
      </c>
      <c r="T1169" t="s">
        <v>8344</v>
      </c>
    </row>
    <row r="1170" spans="1:20" ht="42.75" x14ac:dyDescent="0.4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9">
        <f t="shared" si="73"/>
        <v>42605.053993055553</v>
      </c>
      <c r="Q1170" s="7">
        <f t="shared" si="74"/>
        <v>42634.845659722218</v>
      </c>
      <c r="R1170">
        <f t="shared" si="75"/>
        <v>340</v>
      </c>
      <c r="S1170" t="s">
        <v>8343</v>
      </c>
      <c r="T1170" t="s">
        <v>8344</v>
      </c>
    </row>
    <row r="1171" spans="1:20" ht="42.75" x14ac:dyDescent="0.4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9">
        <f t="shared" si="73"/>
        <v>42027.353738425925</v>
      </c>
      <c r="Q1171" s="7">
        <f t="shared" si="74"/>
        <v>42057.145405092589</v>
      </c>
      <c r="R1171">
        <f t="shared" si="75"/>
        <v>6</v>
      </c>
      <c r="S1171" t="s">
        <v>8343</v>
      </c>
      <c r="T1171" t="s">
        <v>8344</v>
      </c>
    </row>
    <row r="1172" spans="1:20" ht="42.75" x14ac:dyDescent="0.4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9">
        <f t="shared" si="73"/>
        <v>42124.893182870372</v>
      </c>
      <c r="Q1172" s="7">
        <f t="shared" si="74"/>
        <v>42154.684849537036</v>
      </c>
      <c r="R1172">
        <f t="shared" si="75"/>
        <v>50</v>
      </c>
      <c r="S1172" t="s">
        <v>8343</v>
      </c>
      <c r="T1172" t="s">
        <v>8344</v>
      </c>
    </row>
    <row r="1173" spans="1:20" ht="28.5" x14ac:dyDescent="0.4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9">
        <f t="shared" si="73"/>
        <v>41938.804710648146</v>
      </c>
      <c r="Q1173" s="7">
        <f t="shared" si="74"/>
        <v>41956.638043981475</v>
      </c>
      <c r="R1173">
        <f t="shared" si="75"/>
        <v>25</v>
      </c>
      <c r="S1173" t="s">
        <v>8343</v>
      </c>
      <c r="T1173" t="s">
        <v>8344</v>
      </c>
    </row>
    <row r="1174" spans="1:20" x14ac:dyDescent="0.4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9">
        <f t="shared" si="73"/>
        <v>41841.682314814811</v>
      </c>
      <c r="Q1174" s="7">
        <f t="shared" si="74"/>
        <v>41871.473981481475</v>
      </c>
      <c r="R1174" t="e">
        <f t="shared" si="75"/>
        <v>#DIV/0!</v>
      </c>
      <c r="S1174" t="s">
        <v>8343</v>
      </c>
      <c r="T1174" t="s">
        <v>8344</v>
      </c>
    </row>
    <row r="1175" spans="1:20" ht="42.75" x14ac:dyDescent="0.4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9">
        <f t="shared" si="73"/>
        <v>42184.185844907406</v>
      </c>
      <c r="Q1175" s="7">
        <f t="shared" si="74"/>
        <v>42218.97751157407</v>
      </c>
      <c r="R1175">
        <f t="shared" si="75"/>
        <v>30</v>
      </c>
      <c r="S1175" t="s">
        <v>8343</v>
      </c>
      <c r="T1175" t="s">
        <v>8344</v>
      </c>
    </row>
    <row r="1176" spans="1:20" ht="42.75" x14ac:dyDescent="0.4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9">
        <f t="shared" si="73"/>
        <v>42468.84174768519</v>
      </c>
      <c r="Q1176" s="7">
        <f t="shared" si="74"/>
        <v>42498.633414351854</v>
      </c>
      <c r="R1176">
        <f t="shared" si="75"/>
        <v>47</v>
      </c>
      <c r="S1176" t="s">
        <v>8343</v>
      </c>
      <c r="T1176" t="s">
        <v>8344</v>
      </c>
    </row>
    <row r="1177" spans="1:20" ht="42.75" x14ac:dyDescent="0.4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9">
        <f t="shared" si="73"/>
        <v>42170.728460648148</v>
      </c>
      <c r="Q1177" s="7">
        <f t="shared" si="74"/>
        <v>42200.520127314812</v>
      </c>
      <c r="R1177">
        <f t="shared" si="75"/>
        <v>65</v>
      </c>
      <c r="S1177" t="s">
        <v>8343</v>
      </c>
      <c r="T1177" t="s">
        <v>8344</v>
      </c>
    </row>
    <row r="1178" spans="1:20" ht="57" x14ac:dyDescent="0.4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9">
        <f t="shared" si="73"/>
        <v>42746.019652777773</v>
      </c>
      <c r="Q1178" s="7">
        <f t="shared" si="74"/>
        <v>42800.333333333336</v>
      </c>
      <c r="R1178">
        <f t="shared" si="75"/>
        <v>10</v>
      </c>
      <c r="S1178" t="s">
        <v>8343</v>
      </c>
      <c r="T1178" t="s">
        <v>8344</v>
      </c>
    </row>
    <row r="1179" spans="1:20" ht="42.75" x14ac:dyDescent="0.4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9">
        <f t="shared" si="73"/>
        <v>41897.660833333335</v>
      </c>
      <c r="Q1179" s="7">
        <f t="shared" si="74"/>
        <v>41927.452499999999</v>
      </c>
      <c r="R1179" t="e">
        <f t="shared" si="75"/>
        <v>#DIV/0!</v>
      </c>
      <c r="S1179" t="s">
        <v>8343</v>
      </c>
      <c r="T1179" t="s">
        <v>8344</v>
      </c>
    </row>
    <row r="1180" spans="1:20" ht="42.75" x14ac:dyDescent="0.4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9">
        <f t="shared" si="73"/>
        <v>41837.905694444446</v>
      </c>
      <c r="Q1180" s="7">
        <f t="shared" si="74"/>
        <v>41867.69736111111</v>
      </c>
      <c r="R1180">
        <f t="shared" si="75"/>
        <v>5</v>
      </c>
      <c r="S1180" t="s">
        <v>8343</v>
      </c>
      <c r="T1180" t="s">
        <v>8344</v>
      </c>
    </row>
    <row r="1181" spans="1:20" ht="42.75" x14ac:dyDescent="0.4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9">
        <f t="shared" si="73"/>
        <v>42275.720219907409</v>
      </c>
      <c r="Q1181" s="7">
        <f t="shared" si="74"/>
        <v>42305.511886574073</v>
      </c>
      <c r="R1181">
        <f t="shared" si="75"/>
        <v>640</v>
      </c>
      <c r="S1181" t="s">
        <v>8343</v>
      </c>
      <c r="T1181" t="s">
        <v>8344</v>
      </c>
    </row>
    <row r="1182" spans="1:20" ht="28.5" x14ac:dyDescent="0.4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9">
        <f t="shared" si="73"/>
        <v>41781.806875000002</v>
      </c>
      <c r="Q1182" s="7">
        <f t="shared" si="74"/>
        <v>41818.598541666666</v>
      </c>
      <c r="R1182">
        <f t="shared" si="75"/>
        <v>69</v>
      </c>
      <c r="S1182" t="s">
        <v>8343</v>
      </c>
      <c r="T1182" t="s">
        <v>8344</v>
      </c>
    </row>
    <row r="1183" spans="1:20" x14ac:dyDescent="0.4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9">
        <f t="shared" si="73"/>
        <v>42034.339363425926</v>
      </c>
      <c r="Q1183" s="7">
        <f t="shared" si="74"/>
        <v>42064.131030092591</v>
      </c>
      <c r="R1183">
        <f t="shared" si="75"/>
        <v>1</v>
      </c>
      <c r="S1183" t="s">
        <v>8343</v>
      </c>
      <c r="T1183" t="s">
        <v>8344</v>
      </c>
    </row>
    <row r="1184" spans="1:20" ht="42.75" x14ac:dyDescent="0.4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9">
        <f t="shared" si="73"/>
        <v>42728.827407407407</v>
      </c>
      <c r="Q1184" s="7">
        <f t="shared" si="74"/>
        <v>42747.487499999996</v>
      </c>
      <c r="R1184">
        <f t="shared" si="75"/>
        <v>11</v>
      </c>
      <c r="S1184" t="s">
        <v>8343</v>
      </c>
      <c r="T1184" t="s">
        <v>8344</v>
      </c>
    </row>
    <row r="1185" spans="1:20" ht="42.75" x14ac:dyDescent="0.4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9">
        <f t="shared" si="73"/>
        <v>42656.86137731481</v>
      </c>
      <c r="Q1185" s="7">
        <f t="shared" si="74"/>
        <v>42675.957638888889</v>
      </c>
      <c r="R1185">
        <f t="shared" si="75"/>
        <v>33</v>
      </c>
      <c r="S1185" t="s">
        <v>8343</v>
      </c>
      <c r="T1185" t="s">
        <v>8344</v>
      </c>
    </row>
    <row r="1186" spans="1:20" ht="42.75" x14ac:dyDescent="0.4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9">
        <f t="shared" si="73"/>
        <v>42741.599664351852</v>
      </c>
      <c r="Q1186" s="7">
        <f t="shared" si="74"/>
        <v>42772.391331018516</v>
      </c>
      <c r="R1186">
        <f t="shared" si="75"/>
        <v>62</v>
      </c>
      <c r="S1186" t="s">
        <v>8345</v>
      </c>
      <c r="T1186" t="s">
        <v>8346</v>
      </c>
    </row>
    <row r="1187" spans="1:20" ht="57" x14ac:dyDescent="0.4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9">
        <f t="shared" si="73"/>
        <v>42130.865150462967</v>
      </c>
      <c r="Q1187" s="7">
        <f t="shared" si="74"/>
        <v>42162.958333333336</v>
      </c>
      <c r="R1187">
        <f t="shared" si="75"/>
        <v>119</v>
      </c>
      <c r="S1187" t="s">
        <v>8345</v>
      </c>
      <c r="T1187" t="s">
        <v>8346</v>
      </c>
    </row>
    <row r="1188" spans="1:20" ht="42.75" x14ac:dyDescent="0.4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9">
        <f t="shared" si="73"/>
        <v>42123.86336805555</v>
      </c>
      <c r="Q1188" s="7">
        <f t="shared" si="74"/>
        <v>42156.737499999996</v>
      </c>
      <c r="R1188">
        <f t="shared" si="75"/>
        <v>65</v>
      </c>
      <c r="S1188" t="s">
        <v>8345</v>
      </c>
      <c r="T1188" t="s">
        <v>8346</v>
      </c>
    </row>
    <row r="1189" spans="1:20" ht="42.75" x14ac:dyDescent="0.4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9">
        <f t="shared" si="73"/>
        <v>42109.894942129627</v>
      </c>
      <c r="Q1189" s="7">
        <f t="shared" si="74"/>
        <v>42141.541666666664</v>
      </c>
      <c r="R1189">
        <f t="shared" si="75"/>
        <v>130</v>
      </c>
      <c r="S1189" t="s">
        <v>8345</v>
      </c>
      <c r="T1189" t="s">
        <v>8346</v>
      </c>
    </row>
    <row r="1190" spans="1:20" ht="42.75" x14ac:dyDescent="0.4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9">
        <f t="shared" si="73"/>
        <v>42711.700694444444</v>
      </c>
      <c r="Q1190" s="7">
        <f t="shared" si="74"/>
        <v>42732.492361111108</v>
      </c>
      <c r="R1190">
        <f t="shared" si="75"/>
        <v>38</v>
      </c>
      <c r="S1190" t="s">
        <v>8345</v>
      </c>
      <c r="T1190" t="s">
        <v>8346</v>
      </c>
    </row>
    <row r="1191" spans="1:20" ht="42.75" x14ac:dyDescent="0.4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9">
        <f t="shared" si="73"/>
        <v>42529.979108796295</v>
      </c>
      <c r="Q1191" s="7">
        <f t="shared" si="74"/>
        <v>42550.770775462959</v>
      </c>
      <c r="R1191">
        <f t="shared" si="75"/>
        <v>113</v>
      </c>
      <c r="S1191" t="s">
        <v>8345</v>
      </c>
      <c r="T1191" t="s">
        <v>8346</v>
      </c>
    </row>
    <row r="1192" spans="1:20" ht="28.5" x14ac:dyDescent="0.4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9">
        <f t="shared" si="73"/>
        <v>41852.665798611109</v>
      </c>
      <c r="Q1192" s="7">
        <f t="shared" si="74"/>
        <v>41882.457465277774</v>
      </c>
      <c r="R1192">
        <f t="shared" si="75"/>
        <v>52</v>
      </c>
      <c r="S1192" t="s">
        <v>8345</v>
      </c>
      <c r="T1192" t="s">
        <v>8346</v>
      </c>
    </row>
    <row r="1193" spans="1:20" ht="42.75" x14ac:dyDescent="0.4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9">
        <f t="shared" si="73"/>
        <v>42419.603703703702</v>
      </c>
      <c r="Q1193" s="7">
        <f t="shared" si="74"/>
        <v>42449.353703703702</v>
      </c>
      <c r="R1193">
        <f t="shared" si="75"/>
        <v>89</v>
      </c>
      <c r="S1193" t="s">
        <v>8345</v>
      </c>
      <c r="T1193" t="s">
        <v>8346</v>
      </c>
    </row>
    <row r="1194" spans="1:20" ht="28.5" x14ac:dyDescent="0.4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9">
        <f t="shared" si="73"/>
        <v>42747.506689814814</v>
      </c>
      <c r="Q1194" s="7">
        <f t="shared" si="74"/>
        <v>42777.298356481479</v>
      </c>
      <c r="R1194">
        <f t="shared" si="75"/>
        <v>19</v>
      </c>
      <c r="S1194" t="s">
        <v>8345</v>
      </c>
      <c r="T1194" t="s">
        <v>8346</v>
      </c>
    </row>
    <row r="1195" spans="1:20" ht="42.75" x14ac:dyDescent="0.4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9">
        <f t="shared" si="73"/>
        <v>42409.776076388887</v>
      </c>
      <c r="Q1195" s="7">
        <f t="shared" si="74"/>
        <v>42469.526076388887</v>
      </c>
      <c r="R1195">
        <f t="shared" si="75"/>
        <v>80</v>
      </c>
      <c r="S1195" t="s">
        <v>8345</v>
      </c>
      <c r="T1195" t="s">
        <v>8346</v>
      </c>
    </row>
    <row r="1196" spans="1:20" ht="42.75" x14ac:dyDescent="0.4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9">
        <f t="shared" si="73"/>
        <v>42072.488182870366</v>
      </c>
      <c r="Q1196" s="7">
        <f t="shared" si="74"/>
        <v>42102.27984953703</v>
      </c>
      <c r="R1196">
        <f t="shared" si="75"/>
        <v>56</v>
      </c>
      <c r="S1196" t="s">
        <v>8345</v>
      </c>
      <c r="T1196" t="s">
        <v>8346</v>
      </c>
    </row>
    <row r="1197" spans="1:20" ht="57" x14ac:dyDescent="0.4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9">
        <f t="shared" si="73"/>
        <v>42298.34783564815</v>
      </c>
      <c r="Q1197" s="7">
        <f t="shared" si="74"/>
        <v>42358.166666666664</v>
      </c>
      <c r="R1197">
        <f t="shared" si="75"/>
        <v>79</v>
      </c>
      <c r="S1197" t="s">
        <v>8345</v>
      </c>
      <c r="T1197" t="s">
        <v>8346</v>
      </c>
    </row>
    <row r="1198" spans="1:20" ht="28.5" x14ac:dyDescent="0.4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9">
        <f t="shared" si="73"/>
        <v>42326.818738425922</v>
      </c>
      <c r="Q1198" s="7">
        <f t="shared" si="74"/>
        <v>42356.610405092586</v>
      </c>
      <c r="R1198">
        <f t="shared" si="75"/>
        <v>76</v>
      </c>
      <c r="S1198" t="s">
        <v>8345</v>
      </c>
      <c r="T1198" t="s">
        <v>8346</v>
      </c>
    </row>
    <row r="1199" spans="1:20" ht="42.75" x14ac:dyDescent="0.4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9">
        <f t="shared" si="73"/>
        <v>42503.66474537037</v>
      </c>
      <c r="Q1199" s="7">
        <f t="shared" si="74"/>
        <v>42534.040972222218</v>
      </c>
      <c r="R1199">
        <f t="shared" si="75"/>
        <v>121</v>
      </c>
      <c r="S1199" t="s">
        <v>8345</v>
      </c>
      <c r="T1199" t="s">
        <v>8346</v>
      </c>
    </row>
    <row r="1200" spans="1:20" ht="42.75" x14ac:dyDescent="0.4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9">
        <f t="shared" si="73"/>
        <v>42333.619050925925</v>
      </c>
      <c r="Q1200" s="7">
        <f t="shared" si="74"/>
        <v>42368.916666666664</v>
      </c>
      <c r="R1200">
        <f t="shared" si="75"/>
        <v>55</v>
      </c>
      <c r="S1200" t="s">
        <v>8345</v>
      </c>
      <c r="T1200" t="s">
        <v>8346</v>
      </c>
    </row>
    <row r="1201" spans="1:20" ht="42.75" x14ac:dyDescent="0.4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9">
        <f t="shared" si="73"/>
        <v>42161.770833333328</v>
      </c>
      <c r="Q1201" s="7">
        <f t="shared" si="74"/>
        <v>42193.562499999993</v>
      </c>
      <c r="R1201">
        <f t="shared" si="75"/>
        <v>299</v>
      </c>
      <c r="S1201" t="s">
        <v>8345</v>
      </c>
      <c r="T1201" t="s">
        <v>8346</v>
      </c>
    </row>
    <row r="1202" spans="1:20" ht="42.75" x14ac:dyDescent="0.4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9">
        <f t="shared" si="73"/>
        <v>42089.477500000001</v>
      </c>
      <c r="Q1202" s="7">
        <f t="shared" si="74"/>
        <v>42110.269166666665</v>
      </c>
      <c r="R1202">
        <f t="shared" si="75"/>
        <v>59</v>
      </c>
      <c r="S1202" t="s">
        <v>8345</v>
      </c>
      <c r="T1202" t="s">
        <v>8346</v>
      </c>
    </row>
    <row r="1203" spans="1:20" ht="42.75" x14ac:dyDescent="0.4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9">
        <f t="shared" si="73"/>
        <v>42536.60701388889</v>
      </c>
      <c r="Q1203" s="7">
        <f t="shared" si="74"/>
        <v>42566.398680555554</v>
      </c>
      <c r="R1203">
        <f t="shared" si="75"/>
        <v>55</v>
      </c>
      <c r="S1203" t="s">
        <v>8345</v>
      </c>
      <c r="T1203" t="s">
        <v>8346</v>
      </c>
    </row>
    <row r="1204" spans="1:20" ht="42.75" x14ac:dyDescent="0.4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9">
        <f t="shared" si="73"/>
        <v>42152.288819444446</v>
      </c>
      <c r="Q1204" s="7">
        <f t="shared" si="74"/>
        <v>42182.08048611111</v>
      </c>
      <c r="R1204">
        <f t="shared" si="75"/>
        <v>184</v>
      </c>
      <c r="S1204" t="s">
        <v>8345</v>
      </c>
      <c r="T1204" t="s">
        <v>8346</v>
      </c>
    </row>
    <row r="1205" spans="1:20" ht="42.75" x14ac:dyDescent="0.4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9">
        <f t="shared" si="73"/>
        <v>42125.614895833336</v>
      </c>
      <c r="Q1205" s="7">
        <f t="shared" si="74"/>
        <v>42155.4065625</v>
      </c>
      <c r="R1205">
        <f t="shared" si="75"/>
        <v>165</v>
      </c>
      <c r="S1205" t="s">
        <v>8345</v>
      </c>
      <c r="T1205" t="s">
        <v>8346</v>
      </c>
    </row>
    <row r="1206" spans="1:20" ht="42.75" x14ac:dyDescent="0.4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9">
        <f t="shared" si="73"/>
        <v>42297.748067129629</v>
      </c>
      <c r="Q1206" s="7">
        <f t="shared" si="74"/>
        <v>42341.999999999993</v>
      </c>
      <c r="R1206">
        <f t="shared" si="75"/>
        <v>235</v>
      </c>
      <c r="S1206" t="s">
        <v>8345</v>
      </c>
      <c r="T1206" t="s">
        <v>8346</v>
      </c>
    </row>
    <row r="1207" spans="1:20" ht="42.75" x14ac:dyDescent="0.4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9">
        <f t="shared" si="73"/>
        <v>42138.506377314814</v>
      </c>
      <c r="Q1207" s="7">
        <f t="shared" si="74"/>
        <v>42168.298043981478</v>
      </c>
      <c r="R1207">
        <f t="shared" si="75"/>
        <v>211</v>
      </c>
      <c r="S1207" t="s">
        <v>8345</v>
      </c>
      <c r="T1207" t="s">
        <v>8346</v>
      </c>
    </row>
    <row r="1208" spans="1:20" ht="42.75" x14ac:dyDescent="0.4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9">
        <f t="shared" si="73"/>
        <v>42772.776076388887</v>
      </c>
      <c r="Q1208" s="7">
        <f t="shared" si="74"/>
        <v>42805.353472222218</v>
      </c>
      <c r="R1208">
        <f t="shared" si="75"/>
        <v>32</v>
      </c>
      <c r="S1208" t="s">
        <v>8345</v>
      </c>
      <c r="T1208" t="s">
        <v>8346</v>
      </c>
    </row>
    <row r="1209" spans="1:20" ht="28.5" x14ac:dyDescent="0.4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9">
        <f t="shared" si="73"/>
        <v>42430.430243055554</v>
      </c>
      <c r="Q1209" s="7">
        <f t="shared" si="74"/>
        <v>42460.208333333336</v>
      </c>
      <c r="R1209">
        <f t="shared" si="75"/>
        <v>123</v>
      </c>
      <c r="S1209" t="s">
        <v>8345</v>
      </c>
      <c r="T1209" t="s">
        <v>8346</v>
      </c>
    </row>
    <row r="1210" spans="1:20" ht="42.75" x14ac:dyDescent="0.4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9">
        <f t="shared" si="73"/>
        <v>42423.709074074075</v>
      </c>
      <c r="Q1210" s="7">
        <f t="shared" si="74"/>
        <v>42453.459074074075</v>
      </c>
      <c r="R1210">
        <f t="shared" si="75"/>
        <v>207</v>
      </c>
      <c r="S1210" t="s">
        <v>8345</v>
      </c>
      <c r="T1210" t="s">
        <v>8346</v>
      </c>
    </row>
    <row r="1211" spans="1:20" ht="42.75" x14ac:dyDescent="0.4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9">
        <f t="shared" si="73"/>
        <v>42761.846122685187</v>
      </c>
      <c r="Q1211" s="7">
        <f t="shared" si="74"/>
        <v>42791.637789351851</v>
      </c>
      <c r="R1211">
        <f t="shared" si="75"/>
        <v>138</v>
      </c>
      <c r="S1211" t="s">
        <v>8345</v>
      </c>
      <c r="T1211" t="s">
        <v>8346</v>
      </c>
    </row>
    <row r="1212" spans="1:20" ht="28.5" x14ac:dyDescent="0.4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9">
        <f t="shared" si="73"/>
        <v>42132.941805555558</v>
      </c>
      <c r="Q1212" s="7">
        <f t="shared" si="74"/>
        <v>42155.666666666664</v>
      </c>
      <c r="R1212">
        <f t="shared" si="75"/>
        <v>494</v>
      </c>
      <c r="S1212" t="s">
        <v>8345</v>
      </c>
      <c r="T1212" t="s">
        <v>8346</v>
      </c>
    </row>
    <row r="1213" spans="1:20" ht="42.75" x14ac:dyDescent="0.4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9">
        <f t="shared" si="73"/>
        <v>42515.866446759261</v>
      </c>
      <c r="Q1213" s="7">
        <f t="shared" si="74"/>
        <v>42530.658113425925</v>
      </c>
      <c r="R1213">
        <f t="shared" si="75"/>
        <v>169</v>
      </c>
      <c r="S1213" t="s">
        <v>8345</v>
      </c>
      <c r="T1213" t="s">
        <v>8346</v>
      </c>
    </row>
    <row r="1214" spans="1:20" ht="42.75" x14ac:dyDescent="0.4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9">
        <f t="shared" si="73"/>
        <v>42318.950173611112</v>
      </c>
      <c r="Q1214" s="7">
        <f t="shared" si="74"/>
        <v>42334.833333333336</v>
      </c>
      <c r="R1214">
        <f t="shared" si="75"/>
        <v>39</v>
      </c>
      <c r="S1214" t="s">
        <v>8345</v>
      </c>
      <c r="T1214" t="s">
        <v>8346</v>
      </c>
    </row>
    <row r="1215" spans="1:20" ht="42.75" x14ac:dyDescent="0.4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9">
        <f t="shared" si="73"/>
        <v>42731.755787037036</v>
      </c>
      <c r="Q1215" s="7">
        <f t="shared" si="74"/>
        <v>42766.547453703701</v>
      </c>
      <c r="R1215">
        <f t="shared" si="75"/>
        <v>62</v>
      </c>
      <c r="S1215" t="s">
        <v>8345</v>
      </c>
      <c r="T1215" t="s">
        <v>8346</v>
      </c>
    </row>
    <row r="1216" spans="1:20" ht="42.75" x14ac:dyDescent="0.4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9">
        <f t="shared" si="73"/>
        <v>42104.840335648143</v>
      </c>
      <c r="Q1216" s="7">
        <f t="shared" si="74"/>
        <v>42164.632002314807</v>
      </c>
      <c r="R1216">
        <f t="shared" si="75"/>
        <v>105</v>
      </c>
      <c r="S1216" t="s">
        <v>8345</v>
      </c>
      <c r="T1216" t="s">
        <v>8346</v>
      </c>
    </row>
    <row r="1217" spans="1:20" ht="42.75" x14ac:dyDescent="0.4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9">
        <f t="shared" si="73"/>
        <v>41759.923101851848</v>
      </c>
      <c r="Q1217" s="7">
        <f t="shared" si="74"/>
        <v>41789.714768518512</v>
      </c>
      <c r="R1217">
        <f t="shared" si="75"/>
        <v>72</v>
      </c>
      <c r="S1217" t="s">
        <v>8345</v>
      </c>
      <c r="T1217" t="s">
        <v>8346</v>
      </c>
    </row>
    <row r="1218" spans="1:20" ht="28.5" x14ac:dyDescent="0.4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76">ROUND(E:E/D:D*100,0)</f>
        <v>146</v>
      </c>
      <c r="P1218" s="9">
        <f t="shared" si="73"/>
        <v>42247.616400462968</v>
      </c>
      <c r="Q1218" s="7">
        <f t="shared" si="74"/>
        <v>42279.752083333333</v>
      </c>
      <c r="R1218">
        <f t="shared" si="75"/>
        <v>92</v>
      </c>
      <c r="S1218" t="s">
        <v>8345</v>
      </c>
      <c r="T1218" t="s">
        <v>8346</v>
      </c>
    </row>
    <row r="1219" spans="1:20" ht="42.75" x14ac:dyDescent="0.4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103</v>
      </c>
      <c r="P1219" s="9">
        <f t="shared" ref="P1219:P1282" si="77">(J1219/86400)+25569</f>
        <v>42535.809490740736</v>
      </c>
      <c r="Q1219" s="7">
        <f t="shared" ref="Q1219:Q1282" si="78">(I1219/86400)+25569+(-5/24)</f>
        <v>42565.6011574074</v>
      </c>
      <c r="R1219">
        <f t="shared" ref="R1219:R1282" si="79">ROUND(E1219/L1219,0)</f>
        <v>149</v>
      </c>
      <c r="S1219" t="s">
        <v>8345</v>
      </c>
      <c r="T1219" t="s">
        <v>8346</v>
      </c>
    </row>
    <row r="1220" spans="1:20" ht="42.75" x14ac:dyDescent="0.4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9">
        <f t="shared" si="77"/>
        <v>42278.662037037036</v>
      </c>
      <c r="Q1220" s="7">
        <f t="shared" si="78"/>
        <v>42308.916666666664</v>
      </c>
      <c r="R1220">
        <f t="shared" si="79"/>
        <v>174</v>
      </c>
      <c r="S1220" t="s">
        <v>8345</v>
      </c>
      <c r="T1220" t="s">
        <v>8346</v>
      </c>
    </row>
    <row r="1221" spans="1:20" ht="28.5" x14ac:dyDescent="0.4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9">
        <f t="shared" si="77"/>
        <v>42633.461956018524</v>
      </c>
      <c r="Q1221" s="7">
        <f t="shared" si="78"/>
        <v>42663.253622685188</v>
      </c>
      <c r="R1221">
        <f t="shared" si="79"/>
        <v>103</v>
      </c>
      <c r="S1221" t="s">
        <v>8345</v>
      </c>
      <c r="T1221" t="s">
        <v>8346</v>
      </c>
    </row>
    <row r="1222" spans="1:20" ht="42.75" x14ac:dyDescent="0.4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9">
        <f t="shared" si="77"/>
        <v>42211.628611111111</v>
      </c>
      <c r="Q1222" s="7">
        <f t="shared" si="78"/>
        <v>42241.420277777775</v>
      </c>
      <c r="R1222">
        <f t="shared" si="79"/>
        <v>111</v>
      </c>
      <c r="S1222" t="s">
        <v>8345</v>
      </c>
      <c r="T1222" t="s">
        <v>8346</v>
      </c>
    </row>
    <row r="1223" spans="1:20" ht="42.75" x14ac:dyDescent="0.4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9">
        <f t="shared" si="77"/>
        <v>42680.47555555556</v>
      </c>
      <c r="Q1223" s="7">
        <f t="shared" si="78"/>
        <v>42707.791666666664</v>
      </c>
      <c r="R1223">
        <f t="shared" si="79"/>
        <v>24</v>
      </c>
      <c r="S1223" t="s">
        <v>8345</v>
      </c>
      <c r="T1223" t="s">
        <v>8346</v>
      </c>
    </row>
    <row r="1224" spans="1:20" ht="28.5" x14ac:dyDescent="0.4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9">
        <f t="shared" si="77"/>
        <v>42430.720451388886</v>
      </c>
      <c r="Q1224" s="7">
        <f t="shared" si="78"/>
        <v>42460.958333333336</v>
      </c>
      <c r="R1224">
        <f t="shared" si="79"/>
        <v>81</v>
      </c>
      <c r="S1224" t="s">
        <v>8345</v>
      </c>
      <c r="T1224" t="s">
        <v>8346</v>
      </c>
    </row>
    <row r="1225" spans="1:20" ht="28.5" x14ac:dyDescent="0.4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9">
        <f t="shared" si="77"/>
        <v>42654.177187499998</v>
      </c>
      <c r="Q1225" s="7">
        <f t="shared" si="78"/>
        <v>42684.010520833333</v>
      </c>
      <c r="R1225">
        <f t="shared" si="79"/>
        <v>116</v>
      </c>
      <c r="S1225" t="s">
        <v>8345</v>
      </c>
      <c r="T1225" t="s">
        <v>8346</v>
      </c>
    </row>
    <row r="1226" spans="1:20" ht="28.5" x14ac:dyDescent="0.4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9">
        <f t="shared" si="77"/>
        <v>41736.549791666665</v>
      </c>
      <c r="Q1226" s="7">
        <f t="shared" si="78"/>
        <v>41796.341458333329</v>
      </c>
      <c r="R1226">
        <f t="shared" si="79"/>
        <v>59</v>
      </c>
      <c r="S1226" t="s">
        <v>8332</v>
      </c>
      <c r="T1226" t="s">
        <v>8347</v>
      </c>
    </row>
    <row r="1227" spans="1:20" ht="42.75" x14ac:dyDescent="0.4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9">
        <f t="shared" si="77"/>
        <v>41509.905995370369</v>
      </c>
      <c r="Q1227" s="7">
        <f t="shared" si="78"/>
        <v>41569.697662037033</v>
      </c>
      <c r="R1227">
        <f t="shared" si="79"/>
        <v>44</v>
      </c>
      <c r="S1227" t="s">
        <v>8332</v>
      </c>
      <c r="T1227" t="s">
        <v>8347</v>
      </c>
    </row>
    <row r="1228" spans="1:20" ht="42.75" x14ac:dyDescent="0.4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9">
        <f t="shared" si="77"/>
        <v>41715.874780092592</v>
      </c>
      <c r="Q1228" s="7">
        <f t="shared" si="78"/>
        <v>41749.833333333328</v>
      </c>
      <c r="R1228">
        <f t="shared" si="79"/>
        <v>48</v>
      </c>
      <c r="S1228" t="s">
        <v>8332</v>
      </c>
      <c r="T1228" t="s">
        <v>8347</v>
      </c>
    </row>
    <row r="1229" spans="1:20" ht="42.75" x14ac:dyDescent="0.4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9">
        <f t="shared" si="77"/>
        <v>41827.919166666667</v>
      </c>
      <c r="Q1229" s="7">
        <f t="shared" si="78"/>
        <v>41858.083333333328</v>
      </c>
      <c r="R1229" t="e">
        <f t="shared" si="79"/>
        <v>#DIV/0!</v>
      </c>
      <c r="S1229" t="s">
        <v>8332</v>
      </c>
      <c r="T1229" t="s">
        <v>8347</v>
      </c>
    </row>
    <row r="1230" spans="1:20" ht="42.75" x14ac:dyDescent="0.4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9">
        <f t="shared" si="77"/>
        <v>40754.729259259257</v>
      </c>
      <c r="Q1230" s="7">
        <f t="shared" si="78"/>
        <v>40814.520925925921</v>
      </c>
      <c r="R1230">
        <f t="shared" si="79"/>
        <v>61</v>
      </c>
      <c r="S1230" t="s">
        <v>8332</v>
      </c>
      <c r="T1230" t="s">
        <v>8347</v>
      </c>
    </row>
    <row r="1231" spans="1:20" ht="42.75" x14ac:dyDescent="0.4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9">
        <f t="shared" si="77"/>
        <v>40985.459803240738</v>
      </c>
      <c r="Q1231" s="7">
        <f t="shared" si="78"/>
        <v>41015.458333333328</v>
      </c>
      <c r="R1231">
        <f t="shared" si="79"/>
        <v>25</v>
      </c>
      <c r="S1231" t="s">
        <v>8332</v>
      </c>
      <c r="T1231" t="s">
        <v>8347</v>
      </c>
    </row>
    <row r="1232" spans="1:20" ht="42.75" x14ac:dyDescent="0.4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9">
        <f t="shared" si="77"/>
        <v>40568.972569444442</v>
      </c>
      <c r="Q1232" s="7">
        <f t="shared" si="78"/>
        <v>40598.764236111107</v>
      </c>
      <c r="R1232" t="e">
        <f t="shared" si="79"/>
        <v>#DIV/0!</v>
      </c>
      <c r="S1232" t="s">
        <v>8332</v>
      </c>
      <c r="T1232" t="s">
        <v>8347</v>
      </c>
    </row>
    <row r="1233" spans="1:20" ht="42.75" x14ac:dyDescent="0.4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9">
        <f t="shared" si="77"/>
        <v>42193.941759259258</v>
      </c>
      <c r="Q1233" s="7">
        <f t="shared" si="78"/>
        <v>42243.833333333336</v>
      </c>
      <c r="R1233" t="e">
        <f t="shared" si="79"/>
        <v>#DIV/0!</v>
      </c>
      <c r="S1233" t="s">
        <v>8332</v>
      </c>
      <c r="T1233" t="s">
        <v>8347</v>
      </c>
    </row>
    <row r="1234" spans="1:20" ht="42.75" x14ac:dyDescent="0.4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9">
        <f t="shared" si="77"/>
        <v>41506.848032407404</v>
      </c>
      <c r="Q1234" s="7">
        <f t="shared" si="78"/>
        <v>41553.639699074069</v>
      </c>
      <c r="R1234">
        <f t="shared" si="79"/>
        <v>40</v>
      </c>
      <c r="S1234" t="s">
        <v>8332</v>
      </c>
      <c r="T1234" t="s">
        <v>8347</v>
      </c>
    </row>
    <row r="1235" spans="1:20" ht="42.75" x14ac:dyDescent="0.4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9">
        <f t="shared" si="77"/>
        <v>40939.948773148149</v>
      </c>
      <c r="Q1235" s="7">
        <f t="shared" si="78"/>
        <v>40960.740439814814</v>
      </c>
      <c r="R1235">
        <f t="shared" si="79"/>
        <v>19</v>
      </c>
      <c r="S1235" t="s">
        <v>8332</v>
      </c>
      <c r="T1235" t="s">
        <v>8347</v>
      </c>
    </row>
    <row r="1236" spans="1:20" ht="42.75" x14ac:dyDescent="0.4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9">
        <f t="shared" si="77"/>
        <v>42007.788680555561</v>
      </c>
      <c r="Q1236" s="7">
        <f t="shared" si="78"/>
        <v>42037.580347222225</v>
      </c>
      <c r="R1236" t="e">
        <f t="shared" si="79"/>
        <v>#DIV/0!</v>
      </c>
      <c r="S1236" t="s">
        <v>8332</v>
      </c>
      <c r="T1236" t="s">
        <v>8347</v>
      </c>
    </row>
    <row r="1237" spans="1:20" ht="42.75" x14ac:dyDescent="0.4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9">
        <f t="shared" si="77"/>
        <v>41583.135405092595</v>
      </c>
      <c r="Q1237" s="7">
        <f t="shared" si="78"/>
        <v>41622.927071759259</v>
      </c>
      <c r="R1237">
        <f t="shared" si="79"/>
        <v>35</v>
      </c>
      <c r="S1237" t="s">
        <v>8332</v>
      </c>
      <c r="T1237" t="s">
        <v>8347</v>
      </c>
    </row>
    <row r="1238" spans="1:20" x14ac:dyDescent="0.4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9">
        <f t="shared" si="77"/>
        <v>41110.680138888885</v>
      </c>
      <c r="Q1238" s="7">
        <f t="shared" si="78"/>
        <v>41118.458333333328</v>
      </c>
      <c r="R1238" t="e">
        <f t="shared" si="79"/>
        <v>#DIV/0!</v>
      </c>
      <c r="S1238" t="s">
        <v>8332</v>
      </c>
      <c r="T1238" t="s">
        <v>8347</v>
      </c>
    </row>
    <row r="1239" spans="1:20" ht="42.75" x14ac:dyDescent="0.4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9">
        <f t="shared" si="77"/>
        <v>41125.283159722225</v>
      </c>
      <c r="Q1239" s="7">
        <f t="shared" si="78"/>
        <v>41145.074826388889</v>
      </c>
      <c r="R1239" t="e">
        <f t="shared" si="79"/>
        <v>#DIV/0!</v>
      </c>
      <c r="S1239" t="s">
        <v>8332</v>
      </c>
      <c r="T1239" t="s">
        <v>8347</v>
      </c>
    </row>
    <row r="1240" spans="1:20" ht="57" x14ac:dyDescent="0.4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9">
        <f t="shared" si="77"/>
        <v>40731.61037037037</v>
      </c>
      <c r="Q1240" s="7">
        <f t="shared" si="78"/>
        <v>40761.402037037034</v>
      </c>
      <c r="R1240">
        <f t="shared" si="79"/>
        <v>59</v>
      </c>
      <c r="S1240" t="s">
        <v>8332</v>
      </c>
      <c r="T1240" t="s">
        <v>8347</v>
      </c>
    </row>
    <row r="1241" spans="1:20" ht="28.5" x14ac:dyDescent="0.4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9">
        <f t="shared" si="77"/>
        <v>40883.962581018517</v>
      </c>
      <c r="Q1241" s="7">
        <f t="shared" si="78"/>
        <v>40913.754247685181</v>
      </c>
      <c r="R1241" t="e">
        <f t="shared" si="79"/>
        <v>#DIV/0!</v>
      </c>
      <c r="S1241" t="s">
        <v>8332</v>
      </c>
      <c r="T1241" t="s">
        <v>8347</v>
      </c>
    </row>
    <row r="1242" spans="1:20" ht="28.5" x14ac:dyDescent="0.4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9">
        <f t="shared" si="77"/>
        <v>41409.040011574078</v>
      </c>
      <c r="Q1242" s="7">
        <f t="shared" si="78"/>
        <v>41467.70208333333</v>
      </c>
      <c r="R1242">
        <f t="shared" si="79"/>
        <v>30</v>
      </c>
      <c r="S1242" t="s">
        <v>8332</v>
      </c>
      <c r="T1242" t="s">
        <v>8347</v>
      </c>
    </row>
    <row r="1243" spans="1:20" ht="42.75" x14ac:dyDescent="0.4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9">
        <f t="shared" si="77"/>
        <v>41923.837731481479</v>
      </c>
      <c r="Q1243" s="7">
        <f t="shared" si="78"/>
        <v>41946.040972222218</v>
      </c>
      <c r="R1243">
        <f t="shared" si="79"/>
        <v>75</v>
      </c>
      <c r="S1243" t="s">
        <v>8332</v>
      </c>
      <c r="T1243" t="s">
        <v>8347</v>
      </c>
    </row>
    <row r="1244" spans="1:20" ht="42.75" x14ac:dyDescent="0.4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9">
        <f t="shared" si="77"/>
        <v>40782.165532407409</v>
      </c>
      <c r="Q1244" s="7">
        <f t="shared" si="78"/>
        <v>40797.345833333333</v>
      </c>
      <c r="R1244">
        <f t="shared" si="79"/>
        <v>5</v>
      </c>
      <c r="S1244" t="s">
        <v>8332</v>
      </c>
      <c r="T1244" t="s">
        <v>8347</v>
      </c>
    </row>
    <row r="1245" spans="1:20" ht="42.75" x14ac:dyDescent="0.4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9">
        <f t="shared" si="77"/>
        <v>40671.879293981481</v>
      </c>
      <c r="Q1245" s="7">
        <f t="shared" si="78"/>
        <v>40732.666666666664</v>
      </c>
      <c r="R1245">
        <f t="shared" si="79"/>
        <v>45</v>
      </c>
      <c r="S1245" t="s">
        <v>8332</v>
      </c>
      <c r="T1245" t="s">
        <v>8347</v>
      </c>
    </row>
    <row r="1246" spans="1:20" ht="42.75" x14ac:dyDescent="0.4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9">
        <f t="shared" si="77"/>
        <v>41355.825497685189</v>
      </c>
      <c r="Q1246" s="7">
        <f t="shared" si="78"/>
        <v>41386.666666666664</v>
      </c>
      <c r="R1246">
        <f t="shared" si="79"/>
        <v>46</v>
      </c>
      <c r="S1246" t="s">
        <v>8332</v>
      </c>
      <c r="T1246" t="s">
        <v>8333</v>
      </c>
    </row>
    <row r="1247" spans="1:20" ht="42.75" x14ac:dyDescent="0.4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9">
        <f t="shared" si="77"/>
        <v>41774.59993055556</v>
      </c>
      <c r="Q1247" s="7">
        <f t="shared" si="78"/>
        <v>41804.391597222224</v>
      </c>
      <c r="R1247">
        <f t="shared" si="79"/>
        <v>141</v>
      </c>
      <c r="S1247" t="s">
        <v>8332</v>
      </c>
      <c r="T1247" t="s">
        <v>8333</v>
      </c>
    </row>
    <row r="1248" spans="1:20" ht="42.75" x14ac:dyDescent="0.4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9">
        <f t="shared" si="77"/>
        <v>40838.043391203704</v>
      </c>
      <c r="Q1248" s="7">
        <f t="shared" si="78"/>
        <v>40882.876724537033</v>
      </c>
      <c r="R1248">
        <f t="shared" si="79"/>
        <v>75</v>
      </c>
      <c r="S1248" t="s">
        <v>8332</v>
      </c>
      <c r="T1248" t="s">
        <v>8333</v>
      </c>
    </row>
    <row r="1249" spans="1:20" ht="28.5" x14ac:dyDescent="0.4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9">
        <f t="shared" si="77"/>
        <v>41370.292303240742</v>
      </c>
      <c r="Q1249" s="7">
        <f t="shared" si="78"/>
        <v>41400.083969907406</v>
      </c>
      <c r="R1249">
        <f t="shared" si="79"/>
        <v>86</v>
      </c>
      <c r="S1249" t="s">
        <v>8332</v>
      </c>
      <c r="T1249" t="s">
        <v>8333</v>
      </c>
    </row>
    <row r="1250" spans="1:20" ht="28.5" x14ac:dyDescent="0.4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9">
        <f t="shared" si="77"/>
        <v>41767.656863425924</v>
      </c>
      <c r="Q1250" s="7">
        <f t="shared" si="78"/>
        <v>41803.082638888889</v>
      </c>
      <c r="R1250">
        <f t="shared" si="79"/>
        <v>64</v>
      </c>
      <c r="S1250" t="s">
        <v>8332</v>
      </c>
      <c r="T1250" t="s">
        <v>8333</v>
      </c>
    </row>
    <row r="1251" spans="1:20" ht="42.75" x14ac:dyDescent="0.4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9">
        <f t="shared" si="77"/>
        <v>41067.740868055553</v>
      </c>
      <c r="Q1251" s="7">
        <f t="shared" si="78"/>
        <v>41097.532534722217</v>
      </c>
      <c r="R1251">
        <f t="shared" si="79"/>
        <v>64</v>
      </c>
      <c r="S1251" t="s">
        <v>8332</v>
      </c>
      <c r="T1251" t="s">
        <v>8333</v>
      </c>
    </row>
    <row r="1252" spans="1:20" ht="42.75" x14ac:dyDescent="0.4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9">
        <f t="shared" si="77"/>
        <v>41843.64271990741</v>
      </c>
      <c r="Q1252" s="7">
        <f t="shared" si="78"/>
        <v>41888.434386574074</v>
      </c>
      <c r="R1252">
        <f t="shared" si="79"/>
        <v>118</v>
      </c>
      <c r="S1252" t="s">
        <v>8332</v>
      </c>
      <c r="T1252" t="s">
        <v>8333</v>
      </c>
    </row>
    <row r="1253" spans="1:20" ht="28.5" x14ac:dyDescent="0.4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9">
        <f t="shared" si="77"/>
        <v>40751.814432870371</v>
      </c>
      <c r="Q1253" s="7">
        <f t="shared" si="78"/>
        <v>40811.606099537035</v>
      </c>
      <c r="R1253">
        <f t="shared" si="79"/>
        <v>83</v>
      </c>
      <c r="S1253" t="s">
        <v>8332</v>
      </c>
      <c r="T1253" t="s">
        <v>8333</v>
      </c>
    </row>
    <row r="1254" spans="1:20" ht="42.75" x14ac:dyDescent="0.4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9">
        <f t="shared" si="77"/>
        <v>41543.988067129627</v>
      </c>
      <c r="Q1254" s="7">
        <f t="shared" si="78"/>
        <v>41571.779733796291</v>
      </c>
      <c r="R1254">
        <f t="shared" si="79"/>
        <v>34</v>
      </c>
      <c r="S1254" t="s">
        <v>8332</v>
      </c>
      <c r="T1254" t="s">
        <v>8333</v>
      </c>
    </row>
    <row r="1255" spans="1:20" ht="42.75" x14ac:dyDescent="0.4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9">
        <f t="shared" si="77"/>
        <v>41855.783645833333</v>
      </c>
      <c r="Q1255" s="7">
        <f t="shared" si="78"/>
        <v>41885.575312499997</v>
      </c>
      <c r="R1255">
        <f t="shared" si="79"/>
        <v>43</v>
      </c>
      <c r="S1255" t="s">
        <v>8332</v>
      </c>
      <c r="T1255" t="s">
        <v>8333</v>
      </c>
    </row>
    <row r="1256" spans="1:20" ht="42.75" x14ac:dyDescent="0.4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9">
        <f t="shared" si="77"/>
        <v>40487.621365740742</v>
      </c>
      <c r="Q1256" s="7">
        <f t="shared" si="78"/>
        <v>40543.999305555553</v>
      </c>
      <c r="R1256">
        <f t="shared" si="79"/>
        <v>94</v>
      </c>
      <c r="S1256" t="s">
        <v>8332</v>
      </c>
      <c r="T1256" t="s">
        <v>8333</v>
      </c>
    </row>
    <row r="1257" spans="1:20" ht="42.75" x14ac:dyDescent="0.4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9">
        <f t="shared" si="77"/>
        <v>41579.845509259263</v>
      </c>
      <c r="Q1257" s="7">
        <f t="shared" si="78"/>
        <v>41609.678842592592</v>
      </c>
      <c r="R1257">
        <f t="shared" si="79"/>
        <v>56</v>
      </c>
      <c r="S1257" t="s">
        <v>8332</v>
      </c>
      <c r="T1257" t="s">
        <v>8333</v>
      </c>
    </row>
    <row r="1258" spans="1:20" ht="42.75" x14ac:dyDescent="0.4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9">
        <f t="shared" si="77"/>
        <v>40921.919340277775</v>
      </c>
      <c r="Q1258" s="7">
        <f t="shared" si="78"/>
        <v>40951.711006944439</v>
      </c>
      <c r="R1258">
        <f t="shared" si="79"/>
        <v>98</v>
      </c>
      <c r="S1258" t="s">
        <v>8332</v>
      </c>
      <c r="T1258" t="s">
        <v>8333</v>
      </c>
    </row>
    <row r="1259" spans="1:20" ht="42.75" x14ac:dyDescent="0.4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9">
        <f t="shared" si="77"/>
        <v>40587.085532407407</v>
      </c>
      <c r="Q1259" s="7">
        <f t="shared" si="78"/>
        <v>40635.835532407407</v>
      </c>
      <c r="R1259">
        <f t="shared" si="79"/>
        <v>92</v>
      </c>
      <c r="S1259" t="s">
        <v>8332</v>
      </c>
      <c r="T1259" t="s">
        <v>8333</v>
      </c>
    </row>
    <row r="1260" spans="1:20" ht="42.75" x14ac:dyDescent="0.4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9">
        <f t="shared" si="77"/>
        <v>41487.611250000002</v>
      </c>
      <c r="Q1260" s="7">
        <f t="shared" si="78"/>
        <v>41517.402916666666</v>
      </c>
      <c r="R1260">
        <f t="shared" si="79"/>
        <v>38</v>
      </c>
      <c r="S1260" t="s">
        <v>8332</v>
      </c>
      <c r="T1260" t="s">
        <v>8333</v>
      </c>
    </row>
    <row r="1261" spans="1:20" ht="28.5" x14ac:dyDescent="0.4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9">
        <f t="shared" si="77"/>
        <v>41766.970648148148</v>
      </c>
      <c r="Q1261" s="7">
        <f t="shared" si="78"/>
        <v>41798.957638888889</v>
      </c>
      <c r="R1261">
        <f t="shared" si="79"/>
        <v>27</v>
      </c>
      <c r="S1261" t="s">
        <v>8332</v>
      </c>
      <c r="T1261" t="s">
        <v>8333</v>
      </c>
    </row>
    <row r="1262" spans="1:20" ht="42.75" x14ac:dyDescent="0.4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9">
        <f t="shared" si="77"/>
        <v>41666.842824074076</v>
      </c>
      <c r="Q1262" s="7">
        <f t="shared" si="78"/>
        <v>41696.63449074074</v>
      </c>
      <c r="R1262">
        <f t="shared" si="79"/>
        <v>51</v>
      </c>
      <c r="S1262" t="s">
        <v>8332</v>
      </c>
      <c r="T1262" t="s">
        <v>8333</v>
      </c>
    </row>
    <row r="1263" spans="1:20" ht="28.5" x14ac:dyDescent="0.4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9">
        <f t="shared" si="77"/>
        <v>41638.342905092592</v>
      </c>
      <c r="Q1263" s="7">
        <f t="shared" si="78"/>
        <v>41668.134571759256</v>
      </c>
      <c r="R1263">
        <f t="shared" si="79"/>
        <v>39</v>
      </c>
      <c r="S1263" t="s">
        <v>8332</v>
      </c>
      <c r="T1263" t="s">
        <v>8333</v>
      </c>
    </row>
    <row r="1264" spans="1:20" ht="42.75" x14ac:dyDescent="0.4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9">
        <f t="shared" si="77"/>
        <v>41656.762638888889</v>
      </c>
      <c r="Q1264" s="7">
        <f t="shared" si="78"/>
        <v>41686.554305555554</v>
      </c>
      <c r="R1264">
        <f t="shared" si="79"/>
        <v>78</v>
      </c>
      <c r="S1264" t="s">
        <v>8332</v>
      </c>
      <c r="T1264" t="s">
        <v>8333</v>
      </c>
    </row>
    <row r="1265" spans="1:20" ht="28.5" x14ac:dyDescent="0.4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9">
        <f t="shared" si="77"/>
        <v>41692.084143518521</v>
      </c>
      <c r="Q1265" s="7">
        <f t="shared" si="78"/>
        <v>41726.833333333328</v>
      </c>
      <c r="R1265">
        <f t="shared" si="79"/>
        <v>44</v>
      </c>
      <c r="S1265" t="s">
        <v>8332</v>
      </c>
      <c r="T1265" t="s">
        <v>8333</v>
      </c>
    </row>
    <row r="1266" spans="1:20" ht="42.75" x14ac:dyDescent="0.4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9">
        <f t="shared" si="77"/>
        <v>41547.662997685184</v>
      </c>
      <c r="Q1266" s="7">
        <f t="shared" si="78"/>
        <v>41576.454664351848</v>
      </c>
      <c r="R1266">
        <f t="shared" si="79"/>
        <v>32</v>
      </c>
      <c r="S1266" t="s">
        <v>8332</v>
      </c>
      <c r="T1266" t="s">
        <v>8333</v>
      </c>
    </row>
    <row r="1267" spans="1:20" ht="57" x14ac:dyDescent="0.4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9">
        <f t="shared" si="77"/>
        <v>40465.655266203699</v>
      </c>
      <c r="Q1267" s="7">
        <f t="shared" si="78"/>
        <v>40512.446932870364</v>
      </c>
      <c r="R1267">
        <f t="shared" si="79"/>
        <v>63</v>
      </c>
      <c r="S1267" t="s">
        <v>8332</v>
      </c>
      <c r="T1267" t="s">
        <v>8333</v>
      </c>
    </row>
    <row r="1268" spans="1:20" ht="28.5" x14ac:dyDescent="0.4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9">
        <f t="shared" si="77"/>
        <v>41620.87667824074</v>
      </c>
      <c r="Q1268" s="7">
        <f t="shared" si="78"/>
        <v>41650.668344907404</v>
      </c>
      <c r="R1268">
        <f t="shared" si="79"/>
        <v>191</v>
      </c>
      <c r="S1268" t="s">
        <v>8332</v>
      </c>
      <c r="T1268" t="s">
        <v>8333</v>
      </c>
    </row>
    <row r="1269" spans="1:20" ht="42.75" x14ac:dyDescent="0.4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9">
        <f t="shared" si="77"/>
        <v>41449.585162037038</v>
      </c>
      <c r="Q1269" s="7">
        <f t="shared" si="78"/>
        <v>41479.376828703702</v>
      </c>
      <c r="R1269">
        <f t="shared" si="79"/>
        <v>141</v>
      </c>
      <c r="S1269" t="s">
        <v>8332</v>
      </c>
      <c r="T1269" t="s">
        <v>8333</v>
      </c>
    </row>
    <row r="1270" spans="1:20" ht="28.5" x14ac:dyDescent="0.4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9">
        <f t="shared" si="77"/>
        <v>41507.845451388886</v>
      </c>
      <c r="Q1270" s="7">
        <f t="shared" si="78"/>
        <v>41537.637118055551</v>
      </c>
      <c r="R1270">
        <f t="shared" si="79"/>
        <v>77</v>
      </c>
      <c r="S1270" t="s">
        <v>8332</v>
      </c>
      <c r="T1270" t="s">
        <v>8333</v>
      </c>
    </row>
    <row r="1271" spans="1:20" ht="42.75" x14ac:dyDescent="0.4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9">
        <f t="shared" si="77"/>
        <v>42445.823055555556</v>
      </c>
      <c r="Q1271" s="7">
        <f t="shared" si="78"/>
        <v>42475.791666666664</v>
      </c>
      <c r="R1271">
        <f t="shared" si="79"/>
        <v>99</v>
      </c>
      <c r="S1271" t="s">
        <v>8332</v>
      </c>
      <c r="T1271" t="s">
        <v>8333</v>
      </c>
    </row>
    <row r="1272" spans="1:20" ht="28.5" x14ac:dyDescent="0.4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9">
        <f t="shared" si="77"/>
        <v>40933.85696759259</v>
      </c>
      <c r="Q1272" s="7">
        <f t="shared" si="78"/>
        <v>40993.60696759259</v>
      </c>
      <c r="R1272">
        <f t="shared" si="79"/>
        <v>68</v>
      </c>
      <c r="S1272" t="s">
        <v>8332</v>
      </c>
      <c r="T1272" t="s">
        <v>8333</v>
      </c>
    </row>
    <row r="1273" spans="1:20" ht="42.75" x14ac:dyDescent="0.4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9">
        <f t="shared" si="77"/>
        <v>41561.683553240742</v>
      </c>
      <c r="Q1273" s="7">
        <f t="shared" si="78"/>
        <v>41591.516886574071</v>
      </c>
      <c r="R1273">
        <f t="shared" si="79"/>
        <v>246</v>
      </c>
      <c r="S1273" t="s">
        <v>8332</v>
      </c>
      <c r="T1273" t="s">
        <v>8333</v>
      </c>
    </row>
    <row r="1274" spans="1:20" ht="57" x14ac:dyDescent="0.4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9">
        <f t="shared" si="77"/>
        <v>40274.745127314818</v>
      </c>
      <c r="Q1274" s="7">
        <f t="shared" si="78"/>
        <v>40343.958333333328</v>
      </c>
      <c r="R1274">
        <f t="shared" si="79"/>
        <v>189</v>
      </c>
      <c r="S1274" t="s">
        <v>8332</v>
      </c>
      <c r="T1274" t="s">
        <v>8333</v>
      </c>
    </row>
    <row r="1275" spans="1:20" ht="42.75" x14ac:dyDescent="0.4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9">
        <f t="shared" si="77"/>
        <v>41852.730219907404</v>
      </c>
      <c r="Q1275" s="7">
        <f t="shared" si="78"/>
        <v>41882.521886574068</v>
      </c>
      <c r="R1275">
        <f t="shared" si="79"/>
        <v>77</v>
      </c>
      <c r="S1275" t="s">
        <v>8332</v>
      </c>
      <c r="T1275" t="s">
        <v>8333</v>
      </c>
    </row>
    <row r="1276" spans="1:20" ht="42.75" x14ac:dyDescent="0.4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9">
        <f t="shared" si="77"/>
        <v>41116.690104166664</v>
      </c>
      <c r="Q1276" s="7">
        <f t="shared" si="78"/>
        <v>41151.481770833328</v>
      </c>
      <c r="R1276">
        <f t="shared" si="79"/>
        <v>83</v>
      </c>
      <c r="S1276" t="s">
        <v>8332</v>
      </c>
      <c r="T1276" t="s">
        <v>8333</v>
      </c>
    </row>
    <row r="1277" spans="1:20" ht="42.75" x14ac:dyDescent="0.4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9">
        <f t="shared" si="77"/>
        <v>41458.867905092593</v>
      </c>
      <c r="Q1277" s="7">
        <f t="shared" si="78"/>
        <v>41493.659571759257</v>
      </c>
      <c r="R1277">
        <f t="shared" si="79"/>
        <v>63</v>
      </c>
      <c r="S1277" t="s">
        <v>8332</v>
      </c>
      <c r="T1277" t="s">
        <v>8333</v>
      </c>
    </row>
    <row r="1278" spans="1:20" ht="28.5" x14ac:dyDescent="0.4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9">
        <f t="shared" si="77"/>
        <v>40007.704247685186</v>
      </c>
      <c r="Q1278" s="7">
        <f t="shared" si="78"/>
        <v>40056.958333333328</v>
      </c>
      <c r="R1278">
        <f t="shared" si="79"/>
        <v>46</v>
      </c>
      <c r="S1278" t="s">
        <v>8332</v>
      </c>
      <c r="T1278" t="s">
        <v>8333</v>
      </c>
    </row>
    <row r="1279" spans="1:20" ht="42.75" x14ac:dyDescent="0.4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9">
        <f t="shared" si="77"/>
        <v>41121.561886574076</v>
      </c>
      <c r="Q1279" s="7">
        <f t="shared" si="78"/>
        <v>41156.35355324074</v>
      </c>
      <c r="R1279">
        <f t="shared" si="79"/>
        <v>39</v>
      </c>
      <c r="S1279" t="s">
        <v>8332</v>
      </c>
      <c r="T1279" t="s">
        <v>8333</v>
      </c>
    </row>
    <row r="1280" spans="1:20" ht="42.75" x14ac:dyDescent="0.4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9">
        <f t="shared" si="77"/>
        <v>41786.555162037039</v>
      </c>
      <c r="Q1280" s="7">
        <f t="shared" si="78"/>
        <v>41814.875</v>
      </c>
      <c r="R1280">
        <f t="shared" si="79"/>
        <v>53</v>
      </c>
      <c r="S1280" t="s">
        <v>8332</v>
      </c>
      <c r="T1280" t="s">
        <v>8333</v>
      </c>
    </row>
    <row r="1281" spans="1:20" ht="42.75" x14ac:dyDescent="0.4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9">
        <f t="shared" si="77"/>
        <v>41682.099189814813</v>
      </c>
      <c r="Q1281" s="7">
        <f t="shared" si="78"/>
        <v>41721.849189814813</v>
      </c>
      <c r="R1281">
        <f t="shared" si="79"/>
        <v>73</v>
      </c>
      <c r="S1281" t="s">
        <v>8332</v>
      </c>
      <c r="T1281" t="s">
        <v>8333</v>
      </c>
    </row>
    <row r="1282" spans="1:20" ht="42.75" x14ac:dyDescent="0.4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80">ROUND(E:E/D:D*100,0)</f>
        <v>111</v>
      </c>
      <c r="P1282" s="9">
        <f t="shared" si="77"/>
        <v>40513.757569444446</v>
      </c>
      <c r="Q1282" s="7">
        <f t="shared" si="78"/>
        <v>40603.54923611111</v>
      </c>
      <c r="R1282">
        <f t="shared" si="79"/>
        <v>128</v>
      </c>
      <c r="S1282" t="s">
        <v>8332</v>
      </c>
      <c r="T1282" t="s">
        <v>8333</v>
      </c>
    </row>
    <row r="1283" spans="1:20" ht="42.75" x14ac:dyDescent="0.4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111</v>
      </c>
      <c r="P1283" s="9">
        <f t="shared" ref="P1283:P1346" si="81">(J1283/86400)+25569</f>
        <v>41463.743472222224</v>
      </c>
      <c r="Q1283" s="7">
        <f t="shared" ref="Q1283:Q1346" si="82">(I1283/86400)+25569+(-5/24)</f>
        <v>41483.535138888888</v>
      </c>
      <c r="R1283">
        <f t="shared" ref="R1283:R1346" si="83">ROUND(E1283/L1283,0)</f>
        <v>105</v>
      </c>
      <c r="S1283" t="s">
        <v>8332</v>
      </c>
      <c r="T1283" t="s">
        <v>8333</v>
      </c>
    </row>
    <row r="1284" spans="1:20" ht="42.75" x14ac:dyDescent="0.4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9">
        <f t="shared" si="81"/>
        <v>41586.475173611107</v>
      </c>
      <c r="Q1284" s="7">
        <f t="shared" si="82"/>
        <v>41616.999305555553</v>
      </c>
      <c r="R1284">
        <f t="shared" si="83"/>
        <v>68</v>
      </c>
      <c r="S1284" t="s">
        <v>8332</v>
      </c>
      <c r="T1284" t="s">
        <v>8333</v>
      </c>
    </row>
    <row r="1285" spans="1:20" ht="42.75" x14ac:dyDescent="0.4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9">
        <f t="shared" si="81"/>
        <v>41320.717465277776</v>
      </c>
      <c r="Q1285" s="7">
        <f t="shared" si="82"/>
        <v>41343.958333333328</v>
      </c>
      <c r="R1285">
        <f t="shared" si="83"/>
        <v>96</v>
      </c>
      <c r="S1285" t="s">
        <v>8332</v>
      </c>
      <c r="T1285" t="s">
        <v>8333</v>
      </c>
    </row>
    <row r="1286" spans="1:20" ht="42.75" x14ac:dyDescent="0.4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9">
        <f t="shared" si="81"/>
        <v>42712.23474537037</v>
      </c>
      <c r="Q1286" s="7">
        <f t="shared" si="82"/>
        <v>42735.499305555553</v>
      </c>
      <c r="R1286">
        <f t="shared" si="83"/>
        <v>65</v>
      </c>
      <c r="S1286" t="s">
        <v>8324</v>
      </c>
      <c r="T1286" t="s">
        <v>8325</v>
      </c>
    </row>
    <row r="1287" spans="1:20" ht="42.75" x14ac:dyDescent="0.4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9">
        <f t="shared" si="81"/>
        <v>42160.583043981482</v>
      </c>
      <c r="Q1287" s="7">
        <f t="shared" si="82"/>
        <v>42175.374710648146</v>
      </c>
      <c r="R1287">
        <f t="shared" si="83"/>
        <v>32</v>
      </c>
      <c r="S1287" t="s">
        <v>8324</v>
      </c>
      <c r="T1287" t="s">
        <v>8325</v>
      </c>
    </row>
    <row r="1288" spans="1:20" ht="42.75" x14ac:dyDescent="0.4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9">
        <f t="shared" si="81"/>
        <v>42039.384571759263</v>
      </c>
      <c r="Q1288" s="7">
        <f t="shared" si="82"/>
        <v>42052.374999999993</v>
      </c>
      <c r="R1288">
        <f t="shared" si="83"/>
        <v>81</v>
      </c>
      <c r="S1288" t="s">
        <v>8324</v>
      </c>
      <c r="T1288" t="s">
        <v>8325</v>
      </c>
    </row>
    <row r="1289" spans="1:20" ht="57" x14ac:dyDescent="0.4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9">
        <f t="shared" si="81"/>
        <v>42107.621018518519</v>
      </c>
      <c r="Q1289" s="7">
        <f t="shared" si="82"/>
        <v>42167.412685185183</v>
      </c>
      <c r="R1289">
        <f t="shared" si="83"/>
        <v>24</v>
      </c>
      <c r="S1289" t="s">
        <v>8324</v>
      </c>
      <c r="T1289" t="s">
        <v>8325</v>
      </c>
    </row>
    <row r="1290" spans="1:20" ht="42.75" x14ac:dyDescent="0.4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9">
        <f t="shared" si="81"/>
        <v>42561.154664351852</v>
      </c>
      <c r="Q1290" s="7">
        <f t="shared" si="82"/>
        <v>42591.958333333336</v>
      </c>
      <c r="R1290">
        <f t="shared" si="83"/>
        <v>66</v>
      </c>
      <c r="S1290" t="s">
        <v>8324</v>
      </c>
      <c r="T1290" t="s">
        <v>8325</v>
      </c>
    </row>
    <row r="1291" spans="1:20" ht="42.75" x14ac:dyDescent="0.4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9">
        <f t="shared" si="81"/>
        <v>42709.134780092594</v>
      </c>
      <c r="Q1291" s="7">
        <f t="shared" si="82"/>
        <v>42738.926446759258</v>
      </c>
      <c r="R1291">
        <f t="shared" si="83"/>
        <v>36</v>
      </c>
      <c r="S1291" t="s">
        <v>8324</v>
      </c>
      <c r="T1291" t="s">
        <v>8325</v>
      </c>
    </row>
    <row r="1292" spans="1:20" ht="28.5" x14ac:dyDescent="0.4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9">
        <f t="shared" si="81"/>
        <v>42086.614942129629</v>
      </c>
      <c r="Q1292" s="7">
        <f t="shared" si="82"/>
        <v>42117.082638888889</v>
      </c>
      <c r="R1292">
        <f t="shared" si="83"/>
        <v>44</v>
      </c>
      <c r="S1292" t="s">
        <v>8324</v>
      </c>
      <c r="T1292" t="s">
        <v>8325</v>
      </c>
    </row>
    <row r="1293" spans="1:20" ht="42.75" x14ac:dyDescent="0.4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9">
        <f t="shared" si="81"/>
        <v>42064.652673611112</v>
      </c>
      <c r="Q1293" s="7">
        <f t="shared" si="82"/>
        <v>42101.083333333336</v>
      </c>
      <c r="R1293">
        <f t="shared" si="83"/>
        <v>104</v>
      </c>
      <c r="S1293" t="s">
        <v>8324</v>
      </c>
      <c r="T1293" t="s">
        <v>8325</v>
      </c>
    </row>
    <row r="1294" spans="1:20" ht="57" x14ac:dyDescent="0.4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9">
        <f t="shared" si="81"/>
        <v>42256.764212962968</v>
      </c>
      <c r="Q1294" s="7">
        <f t="shared" si="82"/>
        <v>42283.749305555553</v>
      </c>
      <c r="R1294">
        <f t="shared" si="83"/>
        <v>36</v>
      </c>
      <c r="S1294" t="s">
        <v>8324</v>
      </c>
      <c r="T1294" t="s">
        <v>8325</v>
      </c>
    </row>
    <row r="1295" spans="1:20" ht="42.75" x14ac:dyDescent="0.4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9">
        <f t="shared" si="81"/>
        <v>42292.701053240744</v>
      </c>
      <c r="Q1295" s="7">
        <f t="shared" si="82"/>
        <v>42322.534386574072</v>
      </c>
      <c r="R1295">
        <f t="shared" si="83"/>
        <v>128</v>
      </c>
      <c r="S1295" t="s">
        <v>8324</v>
      </c>
      <c r="T1295" t="s">
        <v>8325</v>
      </c>
    </row>
    <row r="1296" spans="1:20" ht="42.75" x14ac:dyDescent="0.4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9">
        <f t="shared" si="81"/>
        <v>42278.453668981485</v>
      </c>
      <c r="Q1296" s="7">
        <f t="shared" si="82"/>
        <v>42296.249999999993</v>
      </c>
      <c r="R1296">
        <f t="shared" si="83"/>
        <v>28</v>
      </c>
      <c r="S1296" t="s">
        <v>8324</v>
      </c>
      <c r="T1296" t="s">
        <v>8325</v>
      </c>
    </row>
    <row r="1297" spans="1:20" ht="42.75" x14ac:dyDescent="0.4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9">
        <f t="shared" si="81"/>
        <v>42184.572881944448</v>
      </c>
      <c r="Q1297" s="7">
        <f t="shared" si="82"/>
        <v>42214.499999999993</v>
      </c>
      <c r="R1297">
        <f t="shared" si="83"/>
        <v>40</v>
      </c>
      <c r="S1297" t="s">
        <v>8324</v>
      </c>
      <c r="T1297" t="s">
        <v>8325</v>
      </c>
    </row>
    <row r="1298" spans="1:20" ht="57" x14ac:dyDescent="0.4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9">
        <f t="shared" si="81"/>
        <v>42423.050613425927</v>
      </c>
      <c r="Q1298" s="7">
        <f t="shared" si="82"/>
        <v>42442.800613425927</v>
      </c>
      <c r="R1298">
        <f t="shared" si="83"/>
        <v>52</v>
      </c>
      <c r="S1298" t="s">
        <v>8324</v>
      </c>
      <c r="T1298" t="s">
        <v>8325</v>
      </c>
    </row>
    <row r="1299" spans="1:20" ht="42.75" x14ac:dyDescent="0.4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9">
        <f t="shared" si="81"/>
        <v>42461.747199074074</v>
      </c>
      <c r="Q1299" s="7">
        <f t="shared" si="82"/>
        <v>42491.538865740738</v>
      </c>
      <c r="R1299">
        <f t="shared" si="83"/>
        <v>92</v>
      </c>
      <c r="S1299" t="s">
        <v>8324</v>
      </c>
      <c r="T1299" t="s">
        <v>8325</v>
      </c>
    </row>
    <row r="1300" spans="1:20" ht="42.75" x14ac:dyDescent="0.4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9">
        <f t="shared" si="81"/>
        <v>42458.680925925924</v>
      </c>
      <c r="Q1300" s="7">
        <f t="shared" si="82"/>
        <v>42488.472592592589</v>
      </c>
      <c r="R1300">
        <f t="shared" si="83"/>
        <v>63</v>
      </c>
      <c r="S1300" t="s">
        <v>8324</v>
      </c>
      <c r="T1300" t="s">
        <v>8325</v>
      </c>
    </row>
    <row r="1301" spans="1:20" ht="42.75" x14ac:dyDescent="0.4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9">
        <f t="shared" si="81"/>
        <v>42169.814340277779</v>
      </c>
      <c r="Q1301" s="7">
        <f t="shared" si="82"/>
        <v>42199.606006944443</v>
      </c>
      <c r="R1301">
        <f t="shared" si="83"/>
        <v>136</v>
      </c>
      <c r="S1301" t="s">
        <v>8324</v>
      </c>
      <c r="T1301" t="s">
        <v>8325</v>
      </c>
    </row>
    <row r="1302" spans="1:20" ht="42.75" x14ac:dyDescent="0.4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9">
        <f t="shared" si="81"/>
        <v>42483.675208333334</v>
      </c>
      <c r="Q1302" s="7">
        <f t="shared" si="82"/>
        <v>42522.581249999996</v>
      </c>
      <c r="R1302">
        <f t="shared" si="83"/>
        <v>169</v>
      </c>
      <c r="S1302" t="s">
        <v>8324</v>
      </c>
      <c r="T1302" t="s">
        <v>8325</v>
      </c>
    </row>
    <row r="1303" spans="1:20" ht="42.75" x14ac:dyDescent="0.4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9">
        <f t="shared" si="81"/>
        <v>42195.749745370369</v>
      </c>
      <c r="Q1303" s="7">
        <f t="shared" si="82"/>
        <v>42205.916666666664</v>
      </c>
      <c r="R1303">
        <f t="shared" si="83"/>
        <v>71</v>
      </c>
      <c r="S1303" t="s">
        <v>8324</v>
      </c>
      <c r="T1303" t="s">
        <v>8325</v>
      </c>
    </row>
    <row r="1304" spans="1:20" ht="42.75" x14ac:dyDescent="0.4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9">
        <f t="shared" si="81"/>
        <v>42675.057997685188</v>
      </c>
      <c r="Q1304" s="7">
        <f t="shared" si="82"/>
        <v>42704.891331018516</v>
      </c>
      <c r="R1304">
        <f t="shared" si="83"/>
        <v>50</v>
      </c>
      <c r="S1304" t="s">
        <v>8324</v>
      </c>
      <c r="T1304" t="s">
        <v>8325</v>
      </c>
    </row>
    <row r="1305" spans="1:20" ht="28.5" x14ac:dyDescent="0.4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9">
        <f t="shared" si="81"/>
        <v>42566.441203703704</v>
      </c>
      <c r="Q1305" s="7">
        <f t="shared" si="82"/>
        <v>42582.249999999993</v>
      </c>
      <c r="R1305">
        <f t="shared" si="83"/>
        <v>42</v>
      </c>
      <c r="S1305" t="s">
        <v>8324</v>
      </c>
      <c r="T1305" t="s">
        <v>8325</v>
      </c>
    </row>
    <row r="1306" spans="1:20" ht="42.75" x14ac:dyDescent="0.4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9">
        <f t="shared" si="81"/>
        <v>42747.194502314815</v>
      </c>
      <c r="Q1306" s="7">
        <f t="shared" si="82"/>
        <v>42806.944502314807</v>
      </c>
      <c r="R1306">
        <f t="shared" si="83"/>
        <v>152</v>
      </c>
      <c r="S1306" t="s">
        <v>8326</v>
      </c>
      <c r="T1306" t="s">
        <v>8328</v>
      </c>
    </row>
    <row r="1307" spans="1:20" ht="42.75" x14ac:dyDescent="0.4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9">
        <f t="shared" si="81"/>
        <v>42543.665601851855</v>
      </c>
      <c r="Q1307" s="7">
        <f t="shared" si="82"/>
        <v>42572.520833333336</v>
      </c>
      <c r="R1307">
        <f t="shared" si="83"/>
        <v>91</v>
      </c>
      <c r="S1307" t="s">
        <v>8326</v>
      </c>
      <c r="T1307" t="s">
        <v>8328</v>
      </c>
    </row>
    <row r="1308" spans="1:20" ht="57" x14ac:dyDescent="0.4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9">
        <f t="shared" si="81"/>
        <v>41947.457569444443</v>
      </c>
      <c r="Q1308" s="7">
        <f t="shared" si="82"/>
        <v>41977.249236111107</v>
      </c>
      <c r="R1308">
        <f t="shared" si="83"/>
        <v>202</v>
      </c>
      <c r="S1308" t="s">
        <v>8326</v>
      </c>
      <c r="T1308" t="s">
        <v>8328</v>
      </c>
    </row>
    <row r="1309" spans="1:20" ht="28.5" x14ac:dyDescent="0.4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9">
        <f t="shared" si="81"/>
        <v>42387.503229166672</v>
      </c>
      <c r="Q1309" s="7">
        <f t="shared" si="82"/>
        <v>42417.294895833336</v>
      </c>
      <c r="R1309">
        <f t="shared" si="83"/>
        <v>128</v>
      </c>
      <c r="S1309" t="s">
        <v>8326</v>
      </c>
      <c r="T1309" t="s">
        <v>8328</v>
      </c>
    </row>
    <row r="1310" spans="1:20" ht="28.5" x14ac:dyDescent="0.4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9">
        <f t="shared" si="81"/>
        <v>42611.613564814819</v>
      </c>
      <c r="Q1310" s="7">
        <f t="shared" si="82"/>
        <v>42651.405231481483</v>
      </c>
      <c r="R1310">
        <f t="shared" si="83"/>
        <v>30</v>
      </c>
      <c r="S1310" t="s">
        <v>8326</v>
      </c>
      <c r="T1310" t="s">
        <v>8328</v>
      </c>
    </row>
    <row r="1311" spans="1:20" ht="42.75" x14ac:dyDescent="0.4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9">
        <f t="shared" si="81"/>
        <v>42257.882731481484</v>
      </c>
      <c r="Q1311" s="7">
        <f t="shared" si="82"/>
        <v>42292.674398148149</v>
      </c>
      <c r="R1311">
        <f t="shared" si="83"/>
        <v>368</v>
      </c>
      <c r="S1311" t="s">
        <v>8326</v>
      </c>
      <c r="T1311" t="s">
        <v>8328</v>
      </c>
    </row>
    <row r="1312" spans="1:20" ht="42.75" x14ac:dyDescent="0.4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9">
        <f t="shared" si="81"/>
        <v>42556.667245370365</v>
      </c>
      <c r="Q1312" s="7">
        <f t="shared" si="82"/>
        <v>42601.458912037029</v>
      </c>
      <c r="R1312">
        <f t="shared" si="83"/>
        <v>129</v>
      </c>
      <c r="S1312" t="s">
        <v>8326</v>
      </c>
      <c r="T1312" t="s">
        <v>8328</v>
      </c>
    </row>
    <row r="1313" spans="1:20" ht="42.75" x14ac:dyDescent="0.4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9">
        <f t="shared" si="81"/>
        <v>42669.802303240736</v>
      </c>
      <c r="Q1313" s="7">
        <f t="shared" si="82"/>
        <v>42704.635636574072</v>
      </c>
      <c r="R1313">
        <f t="shared" si="83"/>
        <v>801</v>
      </c>
      <c r="S1313" t="s">
        <v>8326</v>
      </c>
      <c r="T1313" t="s">
        <v>8328</v>
      </c>
    </row>
    <row r="1314" spans="1:20" ht="42.75" x14ac:dyDescent="0.4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9">
        <f t="shared" si="81"/>
        <v>42082.702800925923</v>
      </c>
      <c r="Q1314" s="7">
        <f t="shared" si="82"/>
        <v>42112.494467592587</v>
      </c>
      <c r="R1314">
        <f t="shared" si="83"/>
        <v>28</v>
      </c>
      <c r="S1314" t="s">
        <v>8326</v>
      </c>
      <c r="T1314" t="s">
        <v>8328</v>
      </c>
    </row>
    <row r="1315" spans="1:20" ht="42.75" x14ac:dyDescent="0.4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9">
        <f t="shared" si="81"/>
        <v>42402.709652777776</v>
      </c>
      <c r="Q1315" s="7">
        <f t="shared" si="82"/>
        <v>42432.50131944444</v>
      </c>
      <c r="R1315">
        <f t="shared" si="83"/>
        <v>102</v>
      </c>
      <c r="S1315" t="s">
        <v>8326</v>
      </c>
      <c r="T1315" t="s">
        <v>8328</v>
      </c>
    </row>
    <row r="1316" spans="1:20" ht="42.75" x14ac:dyDescent="0.4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9">
        <f t="shared" si="81"/>
        <v>42604.669675925921</v>
      </c>
      <c r="Q1316" s="7">
        <f t="shared" si="82"/>
        <v>42664.461342592585</v>
      </c>
      <c r="R1316">
        <f t="shared" si="83"/>
        <v>184</v>
      </c>
      <c r="S1316" t="s">
        <v>8326</v>
      </c>
      <c r="T1316" t="s">
        <v>8328</v>
      </c>
    </row>
    <row r="1317" spans="1:20" ht="28.5" x14ac:dyDescent="0.4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9">
        <f t="shared" si="81"/>
        <v>42278.498240740737</v>
      </c>
      <c r="Q1317" s="7">
        <f t="shared" si="82"/>
        <v>42313.833333333336</v>
      </c>
      <c r="R1317">
        <f t="shared" si="83"/>
        <v>163</v>
      </c>
      <c r="S1317" t="s">
        <v>8326</v>
      </c>
      <c r="T1317" t="s">
        <v>8328</v>
      </c>
    </row>
    <row r="1318" spans="1:20" ht="42.75" x14ac:dyDescent="0.4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9">
        <f t="shared" si="81"/>
        <v>42393.961909722224</v>
      </c>
      <c r="Q1318" s="7">
        <f t="shared" si="82"/>
        <v>42428.753576388888</v>
      </c>
      <c r="R1318">
        <f t="shared" si="83"/>
        <v>1</v>
      </c>
      <c r="S1318" t="s">
        <v>8326</v>
      </c>
      <c r="T1318" t="s">
        <v>8328</v>
      </c>
    </row>
    <row r="1319" spans="1:20" ht="57" x14ac:dyDescent="0.4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9">
        <f t="shared" si="81"/>
        <v>42520.235486111109</v>
      </c>
      <c r="Q1319" s="7">
        <f t="shared" si="82"/>
        <v>42572.374999999993</v>
      </c>
      <c r="R1319">
        <f t="shared" si="83"/>
        <v>604</v>
      </c>
      <c r="S1319" t="s">
        <v>8326</v>
      </c>
      <c r="T1319" t="s">
        <v>8328</v>
      </c>
    </row>
    <row r="1320" spans="1:20" ht="42.75" x14ac:dyDescent="0.4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9">
        <f t="shared" si="81"/>
        <v>41985.043657407412</v>
      </c>
      <c r="Q1320" s="7">
        <f t="shared" si="82"/>
        <v>42014.835324074076</v>
      </c>
      <c r="R1320">
        <f t="shared" si="83"/>
        <v>45</v>
      </c>
      <c r="S1320" t="s">
        <v>8326</v>
      </c>
      <c r="T1320" t="s">
        <v>8328</v>
      </c>
    </row>
    <row r="1321" spans="1:20" ht="42.75" x14ac:dyDescent="0.4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9">
        <f t="shared" si="81"/>
        <v>41816.812094907407</v>
      </c>
      <c r="Q1321" s="7">
        <f t="shared" si="82"/>
        <v>41831.458333333328</v>
      </c>
      <c r="R1321">
        <f t="shared" si="83"/>
        <v>97</v>
      </c>
      <c r="S1321" t="s">
        <v>8326</v>
      </c>
      <c r="T1321" t="s">
        <v>8328</v>
      </c>
    </row>
    <row r="1322" spans="1:20" ht="42.75" x14ac:dyDescent="0.4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9">
        <f t="shared" si="81"/>
        <v>42705.690347222218</v>
      </c>
      <c r="Q1322" s="7">
        <f t="shared" si="82"/>
        <v>42734.749999999993</v>
      </c>
      <c r="R1322">
        <f t="shared" si="83"/>
        <v>168</v>
      </c>
      <c r="S1322" t="s">
        <v>8326</v>
      </c>
      <c r="T1322" t="s">
        <v>8328</v>
      </c>
    </row>
    <row r="1323" spans="1:20" ht="42.75" x14ac:dyDescent="0.4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9">
        <f t="shared" si="81"/>
        <v>42697.74927083333</v>
      </c>
      <c r="Q1323" s="7">
        <f t="shared" si="82"/>
        <v>42727.540937499994</v>
      </c>
      <c r="R1323">
        <f t="shared" si="83"/>
        <v>860</v>
      </c>
      <c r="S1323" t="s">
        <v>8326</v>
      </c>
      <c r="T1323" t="s">
        <v>8328</v>
      </c>
    </row>
    <row r="1324" spans="1:20" ht="42.75" x14ac:dyDescent="0.4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9">
        <f t="shared" si="81"/>
        <v>42115.656539351854</v>
      </c>
      <c r="Q1324" s="7">
        <f t="shared" si="82"/>
        <v>42145.448206018518</v>
      </c>
      <c r="R1324">
        <f t="shared" si="83"/>
        <v>27</v>
      </c>
      <c r="S1324" t="s">
        <v>8326</v>
      </c>
      <c r="T1324" t="s">
        <v>8328</v>
      </c>
    </row>
    <row r="1325" spans="1:20" ht="42.75" x14ac:dyDescent="0.4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9">
        <f t="shared" si="81"/>
        <v>42451.698449074072</v>
      </c>
      <c r="Q1325" s="7">
        <f t="shared" si="82"/>
        <v>42486.079861111109</v>
      </c>
      <c r="R1325">
        <f t="shared" si="83"/>
        <v>30</v>
      </c>
      <c r="S1325" t="s">
        <v>8326</v>
      </c>
      <c r="T1325" t="s">
        <v>8328</v>
      </c>
    </row>
    <row r="1326" spans="1:20" ht="42.75" x14ac:dyDescent="0.4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9">
        <f t="shared" si="81"/>
        <v>42626.633703703701</v>
      </c>
      <c r="Q1326" s="7">
        <f t="shared" si="82"/>
        <v>42656.425370370365</v>
      </c>
      <c r="R1326">
        <f t="shared" si="83"/>
        <v>55</v>
      </c>
      <c r="S1326" t="s">
        <v>8326</v>
      </c>
      <c r="T1326" t="s">
        <v>8328</v>
      </c>
    </row>
    <row r="1327" spans="1:20" ht="42.75" x14ac:dyDescent="0.4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9">
        <f t="shared" si="81"/>
        <v>42704.086053240739</v>
      </c>
      <c r="Q1327" s="7">
        <f t="shared" si="82"/>
        <v>42733.877719907403</v>
      </c>
      <c r="R1327">
        <f t="shared" si="83"/>
        <v>61</v>
      </c>
      <c r="S1327" t="s">
        <v>8326</v>
      </c>
      <c r="T1327" t="s">
        <v>8328</v>
      </c>
    </row>
    <row r="1328" spans="1:20" ht="42.75" x14ac:dyDescent="0.4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9">
        <f t="shared" si="81"/>
        <v>41974.791990740741</v>
      </c>
      <c r="Q1328" s="7">
        <f t="shared" si="82"/>
        <v>42019.583657407406</v>
      </c>
      <c r="R1328">
        <f t="shared" si="83"/>
        <v>103</v>
      </c>
      <c r="S1328" t="s">
        <v>8326</v>
      </c>
      <c r="T1328" t="s">
        <v>8328</v>
      </c>
    </row>
    <row r="1329" spans="1:20" ht="42.75" x14ac:dyDescent="0.4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9">
        <f t="shared" si="81"/>
        <v>42123.678645833337</v>
      </c>
      <c r="Q1329" s="7">
        <f t="shared" si="82"/>
        <v>42153.470312500001</v>
      </c>
      <c r="R1329">
        <f t="shared" si="83"/>
        <v>42</v>
      </c>
      <c r="S1329" t="s">
        <v>8326</v>
      </c>
      <c r="T1329" t="s">
        <v>8328</v>
      </c>
    </row>
    <row r="1330" spans="1:20" ht="42.75" x14ac:dyDescent="0.4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9">
        <f t="shared" si="81"/>
        <v>42612.642754629633</v>
      </c>
      <c r="Q1330" s="7">
        <f t="shared" si="82"/>
        <v>42657.434421296297</v>
      </c>
      <c r="R1330">
        <f t="shared" si="83"/>
        <v>117</v>
      </c>
      <c r="S1330" t="s">
        <v>8326</v>
      </c>
      <c r="T1330" t="s">
        <v>8328</v>
      </c>
    </row>
    <row r="1331" spans="1:20" ht="42.75" x14ac:dyDescent="0.4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9">
        <f t="shared" si="81"/>
        <v>41935.221585648149</v>
      </c>
      <c r="Q1331" s="7">
        <f t="shared" si="82"/>
        <v>41975.054918981477</v>
      </c>
      <c r="R1331">
        <f t="shared" si="83"/>
        <v>45</v>
      </c>
      <c r="S1331" t="s">
        <v>8326</v>
      </c>
      <c r="T1331" t="s">
        <v>8328</v>
      </c>
    </row>
    <row r="1332" spans="1:20" ht="42.75" x14ac:dyDescent="0.4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9">
        <f t="shared" si="81"/>
        <v>42522.276724537034</v>
      </c>
      <c r="Q1332" s="7">
        <f t="shared" si="82"/>
        <v>42552.958333333336</v>
      </c>
      <c r="R1332">
        <f t="shared" si="83"/>
        <v>157</v>
      </c>
      <c r="S1332" t="s">
        <v>8326</v>
      </c>
      <c r="T1332" t="s">
        <v>8328</v>
      </c>
    </row>
    <row r="1333" spans="1:20" ht="42.75" x14ac:dyDescent="0.4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9">
        <f t="shared" si="81"/>
        <v>42569.50409722222</v>
      </c>
      <c r="Q1333" s="7">
        <f t="shared" si="82"/>
        <v>42599.295763888884</v>
      </c>
      <c r="R1333">
        <f t="shared" si="83"/>
        <v>101</v>
      </c>
      <c r="S1333" t="s">
        <v>8326</v>
      </c>
      <c r="T1333" t="s">
        <v>8328</v>
      </c>
    </row>
    <row r="1334" spans="1:20" ht="42.75" x14ac:dyDescent="0.4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9">
        <f t="shared" si="81"/>
        <v>42732.060277777782</v>
      </c>
      <c r="Q1334" s="7">
        <f t="shared" si="82"/>
        <v>42761.851944444446</v>
      </c>
      <c r="R1334" t="e">
        <f t="shared" si="83"/>
        <v>#DIV/0!</v>
      </c>
      <c r="S1334" t="s">
        <v>8326</v>
      </c>
      <c r="T1334" t="s">
        <v>8328</v>
      </c>
    </row>
    <row r="1335" spans="1:20" ht="42.75" x14ac:dyDescent="0.4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9">
        <f t="shared" si="81"/>
        <v>41806.106770833336</v>
      </c>
      <c r="Q1335" s="7">
        <f t="shared" si="82"/>
        <v>41835.8984375</v>
      </c>
      <c r="R1335" t="e">
        <f t="shared" si="83"/>
        <v>#DIV/0!</v>
      </c>
      <c r="S1335" t="s">
        <v>8326</v>
      </c>
      <c r="T1335" t="s">
        <v>8328</v>
      </c>
    </row>
    <row r="1336" spans="1:20" ht="42.75" x14ac:dyDescent="0.4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9">
        <f t="shared" si="81"/>
        <v>42410.774155092593</v>
      </c>
      <c r="Q1336" s="7">
        <f t="shared" si="82"/>
        <v>42440.565821759257</v>
      </c>
      <c r="R1336">
        <f t="shared" si="83"/>
        <v>52</v>
      </c>
      <c r="S1336" t="s">
        <v>8326</v>
      </c>
      <c r="T1336" t="s">
        <v>8328</v>
      </c>
    </row>
    <row r="1337" spans="1:20" ht="42.75" x14ac:dyDescent="0.4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9">
        <f t="shared" si="81"/>
        <v>42313.936365740738</v>
      </c>
      <c r="Q1337" s="7">
        <f t="shared" si="82"/>
        <v>42343.728032407402</v>
      </c>
      <c r="R1337">
        <f t="shared" si="83"/>
        <v>309</v>
      </c>
      <c r="S1337" t="s">
        <v>8326</v>
      </c>
      <c r="T1337" t="s">
        <v>8328</v>
      </c>
    </row>
    <row r="1338" spans="1:20" ht="42.75" x14ac:dyDescent="0.4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9">
        <f t="shared" si="81"/>
        <v>41955.863750000004</v>
      </c>
      <c r="Q1338" s="7">
        <f t="shared" si="82"/>
        <v>41990.655416666668</v>
      </c>
      <c r="R1338">
        <f t="shared" si="83"/>
        <v>379</v>
      </c>
      <c r="S1338" t="s">
        <v>8326</v>
      </c>
      <c r="T1338" t="s">
        <v>8328</v>
      </c>
    </row>
    <row r="1339" spans="1:20" ht="42.75" x14ac:dyDescent="0.4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9">
        <f t="shared" si="81"/>
        <v>42767.577303240745</v>
      </c>
      <c r="Q1339" s="7">
        <f t="shared" si="82"/>
        <v>42797.368969907409</v>
      </c>
      <c r="R1339">
        <f t="shared" si="83"/>
        <v>176</v>
      </c>
      <c r="S1339" t="s">
        <v>8326</v>
      </c>
      <c r="T1339" t="s">
        <v>8328</v>
      </c>
    </row>
    <row r="1340" spans="1:20" ht="42.75" x14ac:dyDescent="0.4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9">
        <f t="shared" si="81"/>
        <v>42188.803622685184</v>
      </c>
      <c r="Q1340" s="7">
        <f t="shared" si="82"/>
        <v>42218.595289351848</v>
      </c>
      <c r="R1340">
        <f t="shared" si="83"/>
        <v>66</v>
      </c>
      <c r="S1340" t="s">
        <v>8326</v>
      </c>
      <c r="T1340" t="s">
        <v>8328</v>
      </c>
    </row>
    <row r="1341" spans="1:20" ht="28.5" x14ac:dyDescent="0.4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9">
        <f t="shared" si="81"/>
        <v>41936.647164351853</v>
      </c>
      <c r="Q1341" s="7">
        <f t="shared" si="82"/>
        <v>41981.480497685181</v>
      </c>
      <c r="R1341">
        <f t="shared" si="83"/>
        <v>90</v>
      </c>
      <c r="S1341" t="s">
        <v>8326</v>
      </c>
      <c r="T1341" t="s">
        <v>8328</v>
      </c>
    </row>
    <row r="1342" spans="1:20" ht="42.75" x14ac:dyDescent="0.4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9">
        <f t="shared" si="81"/>
        <v>41836.595520833333</v>
      </c>
      <c r="Q1342" s="7">
        <f t="shared" si="82"/>
        <v>41866.387187499997</v>
      </c>
      <c r="R1342" t="e">
        <f t="shared" si="83"/>
        <v>#DIV/0!</v>
      </c>
      <c r="S1342" t="s">
        <v>8326</v>
      </c>
      <c r="T1342" t="s">
        <v>8328</v>
      </c>
    </row>
    <row r="1343" spans="1:20" ht="42.75" x14ac:dyDescent="0.4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9">
        <f t="shared" si="81"/>
        <v>42612.624039351853</v>
      </c>
      <c r="Q1343" s="7">
        <f t="shared" si="82"/>
        <v>42644.415706018517</v>
      </c>
      <c r="R1343">
        <f t="shared" si="83"/>
        <v>382</v>
      </c>
      <c r="S1343" t="s">
        <v>8326</v>
      </c>
      <c r="T1343" t="s">
        <v>8328</v>
      </c>
    </row>
    <row r="1344" spans="1:20" ht="42.75" x14ac:dyDescent="0.4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9">
        <f t="shared" si="81"/>
        <v>42172.816423611112</v>
      </c>
      <c r="Q1344" s="7">
        <f t="shared" si="82"/>
        <v>42202.608090277776</v>
      </c>
      <c r="R1344">
        <f t="shared" si="83"/>
        <v>100</v>
      </c>
      <c r="S1344" t="s">
        <v>8326</v>
      </c>
      <c r="T1344" t="s">
        <v>8328</v>
      </c>
    </row>
    <row r="1345" spans="1:20" ht="42.75" x14ac:dyDescent="0.4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9">
        <f t="shared" si="81"/>
        <v>42542.526423611111</v>
      </c>
      <c r="Q1345" s="7">
        <f t="shared" si="82"/>
        <v>42600.957638888889</v>
      </c>
      <c r="R1345">
        <f t="shared" si="83"/>
        <v>158</v>
      </c>
      <c r="S1345" t="s">
        <v>8326</v>
      </c>
      <c r="T1345" t="s">
        <v>8328</v>
      </c>
    </row>
    <row r="1346" spans="1:20" ht="42.75" x14ac:dyDescent="0.4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84">ROUND(E:E/D:D*100,0)</f>
        <v>378</v>
      </c>
      <c r="P1346" s="9">
        <f t="shared" si="81"/>
        <v>42522.789803240739</v>
      </c>
      <c r="Q1346" s="7">
        <f t="shared" si="82"/>
        <v>42551.581469907404</v>
      </c>
      <c r="R1346">
        <f t="shared" si="83"/>
        <v>41</v>
      </c>
      <c r="S1346" t="s">
        <v>8329</v>
      </c>
      <c r="T1346" t="s">
        <v>8330</v>
      </c>
    </row>
    <row r="1347" spans="1:20" ht="42.75" x14ac:dyDescent="0.4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 s="9">
        <f t="shared" ref="P1347:P1410" si="85">(J1347/86400)+25569</f>
        <v>41799.814340277779</v>
      </c>
      <c r="Q1347" s="7">
        <f t="shared" ref="Q1347:Q1410" si="86">(I1347/86400)+25569+(-5/24)</f>
        <v>41834.606006944443</v>
      </c>
      <c r="R1347">
        <f t="shared" ref="R1347:R1410" si="87">ROUND(E1347/L1347,0)</f>
        <v>54</v>
      </c>
      <c r="S1347" t="s">
        <v>8329</v>
      </c>
      <c r="T1347" t="s">
        <v>8330</v>
      </c>
    </row>
    <row r="1348" spans="1:20" ht="42.75" x14ac:dyDescent="0.4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9">
        <f t="shared" si="85"/>
        <v>41422.075821759259</v>
      </c>
      <c r="Q1348" s="7">
        <f t="shared" si="86"/>
        <v>41451.867488425924</v>
      </c>
      <c r="R1348">
        <f t="shared" si="87"/>
        <v>48</v>
      </c>
      <c r="S1348" t="s">
        <v>8329</v>
      </c>
      <c r="T1348" t="s">
        <v>8330</v>
      </c>
    </row>
    <row r="1349" spans="1:20" ht="42.75" x14ac:dyDescent="0.4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9">
        <f t="shared" si="85"/>
        <v>42040.638020833328</v>
      </c>
      <c r="Q1349" s="7">
        <f t="shared" si="86"/>
        <v>42070.429687499993</v>
      </c>
      <c r="R1349">
        <f t="shared" si="87"/>
        <v>82</v>
      </c>
      <c r="S1349" t="s">
        <v>8329</v>
      </c>
      <c r="T1349" t="s">
        <v>8330</v>
      </c>
    </row>
    <row r="1350" spans="1:20" ht="42.75" x14ac:dyDescent="0.4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9">
        <f t="shared" si="85"/>
        <v>41963.506168981483</v>
      </c>
      <c r="Q1350" s="7">
        <f t="shared" si="86"/>
        <v>41991.297835648147</v>
      </c>
      <c r="R1350">
        <f t="shared" si="87"/>
        <v>230</v>
      </c>
      <c r="S1350" t="s">
        <v>8329</v>
      </c>
      <c r="T1350" t="s">
        <v>8330</v>
      </c>
    </row>
    <row r="1351" spans="1:20" ht="42.75" x14ac:dyDescent="0.4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9">
        <f t="shared" si="85"/>
        <v>42317.33258101852</v>
      </c>
      <c r="Q1351" s="7">
        <f t="shared" si="86"/>
        <v>42354.082638888889</v>
      </c>
      <c r="R1351">
        <f t="shared" si="87"/>
        <v>59</v>
      </c>
      <c r="S1351" t="s">
        <v>8329</v>
      </c>
      <c r="T1351" t="s">
        <v>8330</v>
      </c>
    </row>
    <row r="1352" spans="1:20" ht="42.75" x14ac:dyDescent="0.4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9">
        <f t="shared" si="85"/>
        <v>42334.013124999998</v>
      </c>
      <c r="Q1352" s="7">
        <f t="shared" si="86"/>
        <v>42363.804791666662</v>
      </c>
      <c r="R1352">
        <f t="shared" si="87"/>
        <v>67</v>
      </c>
      <c r="S1352" t="s">
        <v>8329</v>
      </c>
      <c r="T1352" t="s">
        <v>8330</v>
      </c>
    </row>
    <row r="1353" spans="1:20" ht="28.5" x14ac:dyDescent="0.4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9">
        <f t="shared" si="85"/>
        <v>42382.74009259259</v>
      </c>
      <c r="Q1353" s="7">
        <f t="shared" si="86"/>
        <v>42412.531759259255</v>
      </c>
      <c r="R1353">
        <f t="shared" si="87"/>
        <v>169</v>
      </c>
      <c r="S1353" t="s">
        <v>8329</v>
      </c>
      <c r="T1353" t="s">
        <v>8330</v>
      </c>
    </row>
    <row r="1354" spans="1:20" ht="42.75" x14ac:dyDescent="0.4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9">
        <f t="shared" si="85"/>
        <v>42200.578310185185</v>
      </c>
      <c r="Q1354" s="7">
        <f t="shared" si="86"/>
        <v>42251.957638888889</v>
      </c>
      <c r="R1354">
        <f t="shared" si="87"/>
        <v>60</v>
      </c>
      <c r="S1354" t="s">
        <v>8329</v>
      </c>
      <c r="T1354" t="s">
        <v>8330</v>
      </c>
    </row>
    <row r="1355" spans="1:20" ht="28.5" x14ac:dyDescent="0.4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9">
        <f t="shared" si="85"/>
        <v>41309.11791666667</v>
      </c>
      <c r="Q1355" s="7">
        <f t="shared" si="86"/>
        <v>41343.791666666664</v>
      </c>
      <c r="R1355">
        <f t="shared" si="87"/>
        <v>32</v>
      </c>
      <c r="S1355" t="s">
        <v>8329</v>
      </c>
      <c r="T1355" t="s">
        <v>8330</v>
      </c>
    </row>
    <row r="1356" spans="1:20" ht="42.75" x14ac:dyDescent="0.4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9">
        <f t="shared" si="85"/>
        <v>42502.807627314818</v>
      </c>
      <c r="Q1356" s="7">
        <f t="shared" si="86"/>
        <v>42532.599293981482</v>
      </c>
      <c r="R1356">
        <f t="shared" si="87"/>
        <v>24</v>
      </c>
      <c r="S1356" t="s">
        <v>8329</v>
      </c>
      <c r="T1356" t="s">
        <v>8330</v>
      </c>
    </row>
    <row r="1357" spans="1:20" ht="57" x14ac:dyDescent="0.4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9">
        <f t="shared" si="85"/>
        <v>41213.254687499997</v>
      </c>
      <c r="Q1357" s="7">
        <f t="shared" si="86"/>
        <v>41243.208333333328</v>
      </c>
      <c r="R1357">
        <f t="shared" si="87"/>
        <v>25</v>
      </c>
      <c r="S1357" t="s">
        <v>8329</v>
      </c>
      <c r="T1357" t="s">
        <v>8330</v>
      </c>
    </row>
    <row r="1358" spans="1:20" ht="42.75" x14ac:dyDescent="0.4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9">
        <f t="shared" si="85"/>
        <v>41430.038888888885</v>
      </c>
      <c r="Q1358" s="7">
        <f t="shared" si="86"/>
        <v>41459.830555555549</v>
      </c>
      <c r="R1358">
        <f t="shared" si="87"/>
        <v>71</v>
      </c>
      <c r="S1358" t="s">
        <v>8329</v>
      </c>
      <c r="T1358" t="s">
        <v>8330</v>
      </c>
    </row>
    <row r="1359" spans="1:20" ht="42.75" x14ac:dyDescent="0.4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9">
        <f t="shared" si="85"/>
        <v>41304.962233796294</v>
      </c>
      <c r="Q1359" s="7">
        <f t="shared" si="86"/>
        <v>41334.040972222218</v>
      </c>
      <c r="R1359">
        <f t="shared" si="87"/>
        <v>39</v>
      </c>
      <c r="S1359" t="s">
        <v>8329</v>
      </c>
      <c r="T1359" t="s">
        <v>8330</v>
      </c>
    </row>
    <row r="1360" spans="1:20" ht="42.75" x14ac:dyDescent="0.4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9">
        <f t="shared" si="85"/>
        <v>40689.570868055554</v>
      </c>
      <c r="Q1360" s="7">
        <f t="shared" si="86"/>
        <v>40719.362534722219</v>
      </c>
      <c r="R1360">
        <f t="shared" si="87"/>
        <v>68</v>
      </c>
      <c r="S1360" t="s">
        <v>8329</v>
      </c>
      <c r="T1360" t="s">
        <v>8330</v>
      </c>
    </row>
    <row r="1361" spans="1:20" ht="42.75" x14ac:dyDescent="0.4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9">
        <f t="shared" si="85"/>
        <v>40668.814699074072</v>
      </c>
      <c r="Q1361" s="7">
        <f t="shared" si="86"/>
        <v>40730.606365740736</v>
      </c>
      <c r="R1361">
        <f t="shared" si="87"/>
        <v>40</v>
      </c>
      <c r="S1361" t="s">
        <v>8329</v>
      </c>
      <c r="T1361" t="s">
        <v>8330</v>
      </c>
    </row>
    <row r="1362" spans="1:20" ht="28.5" x14ac:dyDescent="0.4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9">
        <f t="shared" si="85"/>
        <v>41095.900694444441</v>
      </c>
      <c r="Q1362" s="7">
        <f t="shared" si="86"/>
        <v>41123.692361111105</v>
      </c>
      <c r="R1362">
        <f t="shared" si="87"/>
        <v>32</v>
      </c>
      <c r="S1362" t="s">
        <v>8329</v>
      </c>
      <c r="T1362" t="s">
        <v>8330</v>
      </c>
    </row>
    <row r="1363" spans="1:20" ht="42.75" x14ac:dyDescent="0.4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9">
        <f t="shared" si="85"/>
        <v>41781.717268518521</v>
      </c>
      <c r="Q1363" s="7">
        <f t="shared" si="86"/>
        <v>41811.508935185186</v>
      </c>
      <c r="R1363">
        <f t="shared" si="87"/>
        <v>29</v>
      </c>
      <c r="S1363" t="s">
        <v>8329</v>
      </c>
      <c r="T1363" t="s">
        <v>8330</v>
      </c>
    </row>
    <row r="1364" spans="1:20" ht="28.5" x14ac:dyDescent="0.4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9">
        <f t="shared" si="85"/>
        <v>41464.934386574074</v>
      </c>
      <c r="Q1364" s="7">
        <f t="shared" si="86"/>
        <v>41524.726053240738</v>
      </c>
      <c r="R1364">
        <f t="shared" si="87"/>
        <v>44</v>
      </c>
      <c r="S1364" t="s">
        <v>8329</v>
      </c>
      <c r="T1364" t="s">
        <v>8330</v>
      </c>
    </row>
    <row r="1365" spans="1:20" ht="42.75" x14ac:dyDescent="0.4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9">
        <f t="shared" si="85"/>
        <v>42396.8440625</v>
      </c>
      <c r="Q1365" s="7">
        <f t="shared" si="86"/>
        <v>42415.124305555553</v>
      </c>
      <c r="R1365">
        <f t="shared" si="87"/>
        <v>40</v>
      </c>
      <c r="S1365" t="s">
        <v>8329</v>
      </c>
      <c r="T1365" t="s">
        <v>8330</v>
      </c>
    </row>
    <row r="1366" spans="1:20" ht="42.75" x14ac:dyDescent="0.4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9">
        <f t="shared" si="85"/>
        <v>41951.6956712963</v>
      </c>
      <c r="Q1366" s="7">
        <f t="shared" si="86"/>
        <v>42011.487337962964</v>
      </c>
      <c r="R1366">
        <f t="shared" si="87"/>
        <v>346</v>
      </c>
      <c r="S1366" t="s">
        <v>8332</v>
      </c>
      <c r="T1366" t="s">
        <v>8333</v>
      </c>
    </row>
    <row r="1367" spans="1:20" ht="42.75" x14ac:dyDescent="0.4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9">
        <f t="shared" si="85"/>
        <v>42049.733240740738</v>
      </c>
      <c r="Q1367" s="7">
        <f t="shared" si="86"/>
        <v>42079.483240740738</v>
      </c>
      <c r="R1367">
        <f t="shared" si="87"/>
        <v>82</v>
      </c>
      <c r="S1367" t="s">
        <v>8332</v>
      </c>
      <c r="T1367" t="s">
        <v>8333</v>
      </c>
    </row>
    <row r="1368" spans="1:20" x14ac:dyDescent="0.4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9">
        <f t="shared" si="85"/>
        <v>41924.996099537035</v>
      </c>
      <c r="Q1368" s="7">
        <f t="shared" si="86"/>
        <v>41969.829432870371</v>
      </c>
      <c r="R1368">
        <f t="shared" si="87"/>
        <v>65</v>
      </c>
      <c r="S1368" t="s">
        <v>8332</v>
      </c>
      <c r="T1368" t="s">
        <v>8333</v>
      </c>
    </row>
    <row r="1369" spans="1:20" ht="42.75" x14ac:dyDescent="0.4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9">
        <f t="shared" si="85"/>
        <v>42292.002893518518</v>
      </c>
      <c r="Q1369" s="7">
        <f t="shared" si="86"/>
        <v>42321.836226851847</v>
      </c>
      <c r="R1369">
        <f t="shared" si="87"/>
        <v>63</v>
      </c>
      <c r="S1369" t="s">
        <v>8332</v>
      </c>
      <c r="T1369" t="s">
        <v>8333</v>
      </c>
    </row>
    <row r="1370" spans="1:20" ht="42.75" x14ac:dyDescent="0.4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9">
        <f t="shared" si="85"/>
        <v>42146.190902777773</v>
      </c>
      <c r="Q1370" s="7">
        <f t="shared" si="86"/>
        <v>42169.982569444437</v>
      </c>
      <c r="R1370">
        <f t="shared" si="87"/>
        <v>64</v>
      </c>
      <c r="S1370" t="s">
        <v>8332</v>
      </c>
      <c r="T1370" t="s">
        <v>8333</v>
      </c>
    </row>
    <row r="1371" spans="1:20" ht="42.75" x14ac:dyDescent="0.4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9">
        <f t="shared" si="85"/>
        <v>41710.594282407408</v>
      </c>
      <c r="Q1371" s="7">
        <f t="shared" si="86"/>
        <v>41740.385949074072</v>
      </c>
      <c r="R1371">
        <f t="shared" si="87"/>
        <v>84</v>
      </c>
      <c r="S1371" t="s">
        <v>8332</v>
      </c>
      <c r="T1371" t="s">
        <v>8333</v>
      </c>
    </row>
    <row r="1372" spans="1:20" ht="28.5" x14ac:dyDescent="0.4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9">
        <f t="shared" si="85"/>
        <v>41548.00335648148</v>
      </c>
      <c r="Q1372" s="7">
        <f t="shared" si="86"/>
        <v>41562.795023148145</v>
      </c>
      <c r="R1372">
        <f t="shared" si="87"/>
        <v>78</v>
      </c>
      <c r="S1372" t="s">
        <v>8332</v>
      </c>
      <c r="T1372" t="s">
        <v>8333</v>
      </c>
    </row>
    <row r="1373" spans="1:20" ht="42.75" x14ac:dyDescent="0.4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9">
        <f t="shared" si="85"/>
        <v>42101.758587962962</v>
      </c>
      <c r="Q1373" s="7">
        <f t="shared" si="86"/>
        <v>42131.550254629627</v>
      </c>
      <c r="R1373">
        <f t="shared" si="87"/>
        <v>107</v>
      </c>
      <c r="S1373" t="s">
        <v>8332</v>
      </c>
      <c r="T1373" t="s">
        <v>8333</v>
      </c>
    </row>
    <row r="1374" spans="1:20" x14ac:dyDescent="0.4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9">
        <f t="shared" si="85"/>
        <v>41072.739953703705</v>
      </c>
      <c r="Q1374" s="7">
        <f t="shared" si="86"/>
        <v>41102.53162037037</v>
      </c>
      <c r="R1374">
        <f t="shared" si="87"/>
        <v>39</v>
      </c>
      <c r="S1374" t="s">
        <v>8332</v>
      </c>
      <c r="T1374" t="s">
        <v>8333</v>
      </c>
    </row>
    <row r="1375" spans="1:20" ht="28.5" x14ac:dyDescent="0.4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9">
        <f t="shared" si="85"/>
        <v>42704.95177083333</v>
      </c>
      <c r="Q1375" s="7">
        <f t="shared" si="86"/>
        <v>42734.743437499994</v>
      </c>
      <c r="R1375">
        <f t="shared" si="87"/>
        <v>202</v>
      </c>
      <c r="S1375" t="s">
        <v>8332</v>
      </c>
      <c r="T1375" t="s">
        <v>8333</v>
      </c>
    </row>
    <row r="1376" spans="1:20" ht="42.75" x14ac:dyDescent="0.4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9">
        <f t="shared" si="85"/>
        <v>42424.161898148144</v>
      </c>
      <c r="Q1376" s="7">
        <f t="shared" si="86"/>
        <v>42453.911898148144</v>
      </c>
      <c r="R1376">
        <f t="shared" si="87"/>
        <v>43</v>
      </c>
      <c r="S1376" t="s">
        <v>8332</v>
      </c>
      <c r="T1376" t="s">
        <v>8333</v>
      </c>
    </row>
    <row r="1377" spans="1:20" ht="42.75" x14ac:dyDescent="0.4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9">
        <f t="shared" si="85"/>
        <v>42720.066192129627</v>
      </c>
      <c r="Q1377" s="7">
        <f t="shared" si="86"/>
        <v>42749.857858796291</v>
      </c>
      <c r="R1377">
        <f t="shared" si="87"/>
        <v>63</v>
      </c>
      <c r="S1377" t="s">
        <v>8332</v>
      </c>
      <c r="T1377" t="s">
        <v>8333</v>
      </c>
    </row>
    <row r="1378" spans="1:20" ht="28.5" x14ac:dyDescent="0.4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9">
        <f t="shared" si="85"/>
        <v>42677.669050925921</v>
      </c>
      <c r="Q1378" s="7">
        <f t="shared" si="86"/>
        <v>42707.502384259256</v>
      </c>
      <c r="R1378">
        <f t="shared" si="87"/>
        <v>56</v>
      </c>
      <c r="S1378" t="s">
        <v>8332</v>
      </c>
      <c r="T1378" t="s">
        <v>8333</v>
      </c>
    </row>
    <row r="1379" spans="1:20" ht="42.75" x14ac:dyDescent="0.4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9">
        <f t="shared" si="85"/>
        <v>42747.219560185185</v>
      </c>
      <c r="Q1379" s="7">
        <f t="shared" si="86"/>
        <v>42768.96597222222</v>
      </c>
      <c r="R1379">
        <f t="shared" si="87"/>
        <v>49</v>
      </c>
      <c r="S1379" t="s">
        <v>8332</v>
      </c>
      <c r="T1379" t="s">
        <v>8333</v>
      </c>
    </row>
    <row r="1380" spans="1:20" x14ac:dyDescent="0.4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9">
        <f t="shared" si="85"/>
        <v>42568.759375000001</v>
      </c>
      <c r="Q1380" s="7">
        <f t="shared" si="86"/>
        <v>42583.551041666666</v>
      </c>
      <c r="R1380">
        <f t="shared" si="87"/>
        <v>31</v>
      </c>
      <c r="S1380" t="s">
        <v>8332</v>
      </c>
      <c r="T1380" t="s">
        <v>8333</v>
      </c>
    </row>
    <row r="1381" spans="1:20" ht="28.5" x14ac:dyDescent="0.4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9">
        <f t="shared" si="85"/>
        <v>42130.491620370369</v>
      </c>
      <c r="Q1381" s="7">
        <f t="shared" si="86"/>
        <v>42160.283287037033</v>
      </c>
      <c r="R1381">
        <f t="shared" si="87"/>
        <v>74</v>
      </c>
      <c r="S1381" t="s">
        <v>8332</v>
      </c>
      <c r="T1381" t="s">
        <v>8333</v>
      </c>
    </row>
    <row r="1382" spans="1:20" ht="28.5" x14ac:dyDescent="0.4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9">
        <f t="shared" si="85"/>
        <v>42141.762800925921</v>
      </c>
      <c r="Q1382" s="7">
        <f t="shared" si="86"/>
        <v>42163.874999999993</v>
      </c>
      <c r="R1382">
        <f t="shared" si="87"/>
        <v>21</v>
      </c>
      <c r="S1382" t="s">
        <v>8332</v>
      </c>
      <c r="T1382" t="s">
        <v>8333</v>
      </c>
    </row>
    <row r="1383" spans="1:20" ht="42.75" x14ac:dyDescent="0.4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9">
        <f t="shared" si="85"/>
        <v>42703.214409722219</v>
      </c>
      <c r="Q1383" s="7">
        <f t="shared" si="86"/>
        <v>42733.006076388883</v>
      </c>
      <c r="R1383">
        <f t="shared" si="87"/>
        <v>73</v>
      </c>
      <c r="S1383" t="s">
        <v>8332</v>
      </c>
      <c r="T1383" t="s">
        <v>8333</v>
      </c>
    </row>
    <row r="1384" spans="1:20" ht="42.75" x14ac:dyDescent="0.4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9">
        <f t="shared" si="85"/>
        <v>41370.800185185188</v>
      </c>
      <c r="Q1384" s="7">
        <f t="shared" si="86"/>
        <v>41400.591851851852</v>
      </c>
      <c r="R1384">
        <f t="shared" si="87"/>
        <v>56</v>
      </c>
      <c r="S1384" t="s">
        <v>8332</v>
      </c>
      <c r="T1384" t="s">
        <v>8333</v>
      </c>
    </row>
    <row r="1385" spans="1:20" ht="42.75" x14ac:dyDescent="0.4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9">
        <f t="shared" si="85"/>
        <v>42707.074976851851</v>
      </c>
      <c r="Q1385" s="7">
        <f t="shared" si="86"/>
        <v>42726.866643518515</v>
      </c>
      <c r="R1385">
        <f t="shared" si="87"/>
        <v>50</v>
      </c>
      <c r="S1385" t="s">
        <v>8332</v>
      </c>
      <c r="T1385" t="s">
        <v>8333</v>
      </c>
    </row>
    <row r="1386" spans="1:20" ht="42.75" x14ac:dyDescent="0.4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9">
        <f t="shared" si="85"/>
        <v>42160.735208333332</v>
      </c>
      <c r="Q1386" s="7">
        <f t="shared" si="86"/>
        <v>42190.526874999996</v>
      </c>
      <c r="R1386">
        <f t="shared" si="87"/>
        <v>69</v>
      </c>
      <c r="S1386" t="s">
        <v>8332</v>
      </c>
      <c r="T1386" t="s">
        <v>8333</v>
      </c>
    </row>
    <row r="1387" spans="1:20" ht="42.75" x14ac:dyDescent="0.4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9">
        <f t="shared" si="85"/>
        <v>42433.688900462963</v>
      </c>
      <c r="Q1387" s="7">
        <f t="shared" si="86"/>
        <v>42489.299305555549</v>
      </c>
      <c r="R1387">
        <f t="shared" si="87"/>
        <v>66</v>
      </c>
      <c r="S1387" t="s">
        <v>8332</v>
      </c>
      <c r="T1387" t="s">
        <v>8333</v>
      </c>
    </row>
    <row r="1388" spans="1:20" ht="28.5" x14ac:dyDescent="0.4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9">
        <f t="shared" si="85"/>
        <v>42184.646863425922</v>
      </c>
      <c r="Q1388" s="7">
        <f t="shared" si="86"/>
        <v>42214.438530092586</v>
      </c>
      <c r="R1388">
        <f t="shared" si="87"/>
        <v>63</v>
      </c>
      <c r="S1388" t="s">
        <v>8332</v>
      </c>
      <c r="T1388" t="s">
        <v>8333</v>
      </c>
    </row>
    <row r="1389" spans="1:20" ht="42.75" x14ac:dyDescent="0.4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9">
        <f t="shared" si="85"/>
        <v>42126.92123842593</v>
      </c>
      <c r="Q1389" s="7">
        <f t="shared" si="86"/>
        <v>42157.979166666664</v>
      </c>
      <c r="R1389">
        <f t="shared" si="87"/>
        <v>70</v>
      </c>
      <c r="S1389" t="s">
        <v>8332</v>
      </c>
      <c r="T1389" t="s">
        <v>8333</v>
      </c>
    </row>
    <row r="1390" spans="1:20" ht="42.75" x14ac:dyDescent="0.4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9">
        <f t="shared" si="85"/>
        <v>42634.614780092597</v>
      </c>
      <c r="Q1390" s="7">
        <f t="shared" si="86"/>
        <v>42660.468055555553</v>
      </c>
      <c r="R1390">
        <f t="shared" si="87"/>
        <v>60</v>
      </c>
      <c r="S1390" t="s">
        <v>8332</v>
      </c>
      <c r="T1390" t="s">
        <v>8333</v>
      </c>
    </row>
    <row r="1391" spans="1:20" ht="28.5" x14ac:dyDescent="0.4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9">
        <f t="shared" si="85"/>
        <v>42565.480983796297</v>
      </c>
      <c r="Q1391" s="7">
        <f t="shared" si="86"/>
        <v>42595.272650462961</v>
      </c>
      <c r="R1391">
        <f t="shared" si="87"/>
        <v>21</v>
      </c>
      <c r="S1391" t="s">
        <v>8332</v>
      </c>
      <c r="T1391" t="s">
        <v>8333</v>
      </c>
    </row>
    <row r="1392" spans="1:20" ht="42.75" x14ac:dyDescent="0.4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9">
        <f t="shared" si="85"/>
        <v>42087.803310185191</v>
      </c>
      <c r="Q1392" s="7">
        <f t="shared" si="86"/>
        <v>42121.508333333331</v>
      </c>
      <c r="R1392">
        <f t="shared" si="87"/>
        <v>161</v>
      </c>
      <c r="S1392" t="s">
        <v>8332</v>
      </c>
      <c r="T1392" t="s">
        <v>8333</v>
      </c>
    </row>
    <row r="1393" spans="1:20" ht="42.75" x14ac:dyDescent="0.4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9">
        <f t="shared" si="85"/>
        <v>42193.650671296295</v>
      </c>
      <c r="Q1393" s="7">
        <f t="shared" si="86"/>
        <v>42237.999305555553</v>
      </c>
      <c r="R1393">
        <f t="shared" si="87"/>
        <v>42</v>
      </c>
      <c r="S1393" t="s">
        <v>8332</v>
      </c>
      <c r="T1393" t="s">
        <v>8333</v>
      </c>
    </row>
    <row r="1394" spans="1:20" ht="42.75" x14ac:dyDescent="0.4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9">
        <f t="shared" si="85"/>
        <v>42401.154930555553</v>
      </c>
      <c r="Q1394" s="7">
        <f t="shared" si="86"/>
        <v>42431.946597222217</v>
      </c>
      <c r="R1394">
        <f t="shared" si="87"/>
        <v>27</v>
      </c>
      <c r="S1394" t="s">
        <v>8332</v>
      </c>
      <c r="T1394" t="s">
        <v>8333</v>
      </c>
    </row>
    <row r="1395" spans="1:20" x14ac:dyDescent="0.4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9">
        <f t="shared" si="85"/>
        <v>42553.681979166664</v>
      </c>
      <c r="Q1395" s="7">
        <f t="shared" si="86"/>
        <v>42583.473645833328</v>
      </c>
      <c r="R1395">
        <f t="shared" si="87"/>
        <v>197</v>
      </c>
      <c r="S1395" t="s">
        <v>8332</v>
      </c>
      <c r="T1395" t="s">
        <v>8333</v>
      </c>
    </row>
    <row r="1396" spans="1:20" ht="42.75" x14ac:dyDescent="0.4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9">
        <f t="shared" si="85"/>
        <v>42752.144976851851</v>
      </c>
      <c r="Q1396" s="7">
        <f t="shared" si="86"/>
        <v>42794.916666666664</v>
      </c>
      <c r="R1396">
        <f t="shared" si="87"/>
        <v>54</v>
      </c>
      <c r="S1396" t="s">
        <v>8332</v>
      </c>
      <c r="T1396" t="s">
        <v>8333</v>
      </c>
    </row>
    <row r="1397" spans="1:20" x14ac:dyDescent="0.4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9">
        <f t="shared" si="85"/>
        <v>42719.90834490741</v>
      </c>
      <c r="Q1397" s="7">
        <f t="shared" si="86"/>
        <v>42749.700011574074</v>
      </c>
      <c r="R1397">
        <f t="shared" si="87"/>
        <v>48</v>
      </c>
      <c r="S1397" t="s">
        <v>8332</v>
      </c>
      <c r="T1397" t="s">
        <v>8333</v>
      </c>
    </row>
    <row r="1398" spans="1:20" ht="42.75" x14ac:dyDescent="0.4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9">
        <f t="shared" si="85"/>
        <v>42018.99863425926</v>
      </c>
      <c r="Q1398" s="7">
        <f t="shared" si="86"/>
        <v>42048.790300925924</v>
      </c>
      <c r="R1398">
        <f t="shared" si="87"/>
        <v>88</v>
      </c>
      <c r="S1398" t="s">
        <v>8332</v>
      </c>
      <c r="T1398" t="s">
        <v>8333</v>
      </c>
    </row>
    <row r="1399" spans="1:20" ht="42.75" x14ac:dyDescent="0.4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9">
        <f t="shared" si="85"/>
        <v>42640.917939814812</v>
      </c>
      <c r="Q1399" s="7">
        <f t="shared" si="86"/>
        <v>42670.679861111108</v>
      </c>
      <c r="R1399">
        <f t="shared" si="87"/>
        <v>72</v>
      </c>
      <c r="S1399" t="s">
        <v>8332</v>
      </c>
      <c r="T1399" t="s">
        <v>8333</v>
      </c>
    </row>
    <row r="1400" spans="1:20" ht="42.75" x14ac:dyDescent="0.4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9">
        <f t="shared" si="85"/>
        <v>42526.874236111107</v>
      </c>
      <c r="Q1400" s="7">
        <f t="shared" si="86"/>
        <v>42556.665902777771</v>
      </c>
      <c r="R1400">
        <f t="shared" si="87"/>
        <v>74</v>
      </c>
      <c r="S1400" t="s">
        <v>8332</v>
      </c>
      <c r="T1400" t="s">
        <v>8333</v>
      </c>
    </row>
    <row r="1401" spans="1:20" ht="42.75" x14ac:dyDescent="0.4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9">
        <f t="shared" si="85"/>
        <v>41889.004317129627</v>
      </c>
      <c r="Q1401" s="7">
        <f t="shared" si="86"/>
        <v>41918.795983796292</v>
      </c>
      <c r="R1401">
        <f t="shared" si="87"/>
        <v>62</v>
      </c>
      <c r="S1401" t="s">
        <v>8332</v>
      </c>
      <c r="T1401" t="s">
        <v>8333</v>
      </c>
    </row>
    <row r="1402" spans="1:20" ht="42.75" x14ac:dyDescent="0.4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9">
        <f t="shared" si="85"/>
        <v>42498.341122685189</v>
      </c>
      <c r="Q1402" s="7">
        <f t="shared" si="86"/>
        <v>42533.020833333336</v>
      </c>
      <c r="R1402">
        <f t="shared" si="87"/>
        <v>17</v>
      </c>
      <c r="S1402" t="s">
        <v>8332</v>
      </c>
      <c r="T1402" t="s">
        <v>8333</v>
      </c>
    </row>
    <row r="1403" spans="1:20" ht="42.75" x14ac:dyDescent="0.4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9">
        <f t="shared" si="85"/>
        <v>41399.99622685185</v>
      </c>
      <c r="Q1403" s="7">
        <f t="shared" si="86"/>
        <v>41420.787893518514</v>
      </c>
      <c r="R1403">
        <f t="shared" si="87"/>
        <v>52</v>
      </c>
      <c r="S1403" t="s">
        <v>8332</v>
      </c>
      <c r="T1403" t="s">
        <v>8333</v>
      </c>
    </row>
    <row r="1404" spans="1:20" ht="42.75" x14ac:dyDescent="0.4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9">
        <f t="shared" si="85"/>
        <v>42065.053368055553</v>
      </c>
      <c r="Q1404" s="7">
        <f t="shared" si="86"/>
        <v>42124.803368055553</v>
      </c>
      <c r="R1404">
        <f t="shared" si="87"/>
        <v>24</v>
      </c>
      <c r="S1404" t="s">
        <v>8332</v>
      </c>
      <c r="T1404" t="s">
        <v>8333</v>
      </c>
    </row>
    <row r="1405" spans="1:20" ht="42.75" x14ac:dyDescent="0.4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9">
        <f t="shared" si="85"/>
        <v>41451.062905092593</v>
      </c>
      <c r="Q1405" s="7">
        <f t="shared" si="86"/>
        <v>41480.854571759257</v>
      </c>
      <c r="R1405">
        <f t="shared" si="87"/>
        <v>62</v>
      </c>
      <c r="S1405" t="s">
        <v>8332</v>
      </c>
      <c r="T1405" t="s">
        <v>8333</v>
      </c>
    </row>
    <row r="1406" spans="1:20" ht="42.75" x14ac:dyDescent="0.4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9">
        <f t="shared" si="85"/>
        <v>42032.510243055556</v>
      </c>
      <c r="Q1406" s="7">
        <f t="shared" si="86"/>
        <v>42057.30190972222</v>
      </c>
      <c r="R1406">
        <f t="shared" si="87"/>
        <v>48</v>
      </c>
      <c r="S1406" t="s">
        <v>8329</v>
      </c>
      <c r="T1406" t="s">
        <v>8348</v>
      </c>
    </row>
    <row r="1407" spans="1:20" ht="28.5" x14ac:dyDescent="0.4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9">
        <f t="shared" si="85"/>
        <v>41941.680567129632</v>
      </c>
      <c r="Q1407" s="7">
        <f t="shared" si="86"/>
        <v>41971.51390046296</v>
      </c>
      <c r="R1407">
        <f t="shared" si="87"/>
        <v>6</v>
      </c>
      <c r="S1407" t="s">
        <v>8329</v>
      </c>
      <c r="T1407" t="s">
        <v>8348</v>
      </c>
    </row>
    <row r="1408" spans="1:20" x14ac:dyDescent="0.4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9">
        <f t="shared" si="85"/>
        <v>42297.432951388888</v>
      </c>
      <c r="Q1408" s="7">
        <f t="shared" si="86"/>
        <v>42350.208333333336</v>
      </c>
      <c r="R1408">
        <f t="shared" si="87"/>
        <v>5</v>
      </c>
      <c r="S1408" t="s">
        <v>8329</v>
      </c>
      <c r="T1408" t="s">
        <v>8348</v>
      </c>
    </row>
    <row r="1409" spans="1:20" ht="42.75" x14ac:dyDescent="0.4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9">
        <f t="shared" si="85"/>
        <v>41838.536782407406</v>
      </c>
      <c r="Q1409" s="7">
        <f t="shared" si="86"/>
        <v>41863.32844907407</v>
      </c>
      <c r="R1409">
        <f t="shared" si="87"/>
        <v>8</v>
      </c>
      <c r="S1409" t="s">
        <v>8329</v>
      </c>
      <c r="T1409" t="s">
        <v>8348</v>
      </c>
    </row>
    <row r="1410" spans="1:20" ht="42.75" x14ac:dyDescent="0.4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88">ROUND(E:E/D:D*100,0)</f>
        <v>7</v>
      </c>
      <c r="P1410" s="9">
        <f t="shared" si="85"/>
        <v>42291.872175925921</v>
      </c>
      <c r="Q1410" s="7">
        <f t="shared" si="86"/>
        <v>42321.705509259256</v>
      </c>
      <c r="R1410">
        <f t="shared" si="87"/>
        <v>12</v>
      </c>
      <c r="S1410" t="s">
        <v>8329</v>
      </c>
      <c r="T1410" t="s">
        <v>8348</v>
      </c>
    </row>
    <row r="1411" spans="1:20" ht="42.75" x14ac:dyDescent="0.4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 s="9">
        <f t="shared" ref="P1411:P1474" si="89">(J1411/86400)+25569</f>
        <v>41945.133506944447</v>
      </c>
      <c r="Q1411" s="7">
        <f t="shared" ref="Q1411:Q1474" si="90">(I1411/86400)+25569+(-5/24)</f>
        <v>42004.966840277775</v>
      </c>
      <c r="R1411" t="e">
        <f t="shared" ref="R1411:R1474" si="91">ROUND(E1411/L1411,0)</f>
        <v>#DIV/0!</v>
      </c>
      <c r="S1411" t="s">
        <v>8329</v>
      </c>
      <c r="T1411" t="s">
        <v>8348</v>
      </c>
    </row>
    <row r="1412" spans="1:20" ht="42.75" x14ac:dyDescent="0.4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9">
        <f t="shared" si="89"/>
        <v>42479.318518518514</v>
      </c>
      <c r="Q1412" s="7">
        <f t="shared" si="90"/>
        <v>42524.110185185178</v>
      </c>
      <c r="R1412">
        <f t="shared" si="91"/>
        <v>1</v>
      </c>
      <c r="S1412" t="s">
        <v>8329</v>
      </c>
      <c r="T1412" t="s">
        <v>8348</v>
      </c>
    </row>
    <row r="1413" spans="1:20" ht="42.75" x14ac:dyDescent="0.4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9">
        <f t="shared" si="89"/>
        <v>42013.059027777781</v>
      </c>
      <c r="Q1413" s="7">
        <f t="shared" si="90"/>
        <v>42040.850694444445</v>
      </c>
      <c r="R1413">
        <f t="shared" si="91"/>
        <v>2</v>
      </c>
      <c r="S1413" t="s">
        <v>8329</v>
      </c>
      <c r="T1413" t="s">
        <v>8348</v>
      </c>
    </row>
    <row r="1414" spans="1:20" ht="28.5" x14ac:dyDescent="0.4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9">
        <f t="shared" si="89"/>
        <v>41947.063645833332</v>
      </c>
      <c r="Q1414" s="7">
        <f t="shared" si="90"/>
        <v>41976.855312499996</v>
      </c>
      <c r="R1414">
        <f t="shared" si="91"/>
        <v>25</v>
      </c>
      <c r="S1414" t="s">
        <v>8329</v>
      </c>
      <c r="T1414" t="s">
        <v>8348</v>
      </c>
    </row>
    <row r="1415" spans="1:20" ht="57" x14ac:dyDescent="0.4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9">
        <f t="shared" si="89"/>
        <v>42360.437152777777</v>
      </c>
      <c r="Q1415" s="7">
        <f t="shared" si="90"/>
        <v>42420.228819444441</v>
      </c>
      <c r="R1415">
        <f t="shared" si="91"/>
        <v>100</v>
      </c>
      <c r="S1415" t="s">
        <v>8329</v>
      </c>
      <c r="T1415" t="s">
        <v>8348</v>
      </c>
    </row>
    <row r="1416" spans="1:20" ht="42.75" x14ac:dyDescent="0.4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9">
        <f t="shared" si="89"/>
        <v>42708.25309027778</v>
      </c>
      <c r="Q1416" s="7">
        <f t="shared" si="90"/>
        <v>42738.044756944444</v>
      </c>
      <c r="R1416">
        <f t="shared" si="91"/>
        <v>1</v>
      </c>
      <c r="S1416" t="s">
        <v>8329</v>
      </c>
      <c r="T1416" t="s">
        <v>8348</v>
      </c>
    </row>
    <row r="1417" spans="1:20" ht="42.75" x14ac:dyDescent="0.4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9">
        <f t="shared" si="89"/>
        <v>42192.675821759258</v>
      </c>
      <c r="Q1417" s="7">
        <f t="shared" si="90"/>
        <v>42232.467488425922</v>
      </c>
      <c r="R1417">
        <f t="shared" si="91"/>
        <v>89</v>
      </c>
      <c r="S1417" t="s">
        <v>8329</v>
      </c>
      <c r="T1417" t="s">
        <v>8348</v>
      </c>
    </row>
    <row r="1418" spans="1:20" ht="42.75" x14ac:dyDescent="0.4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9">
        <f t="shared" si="89"/>
        <v>42299.926145833335</v>
      </c>
      <c r="Q1418" s="7">
        <f t="shared" si="90"/>
        <v>42329.759479166663</v>
      </c>
      <c r="R1418" t="e">
        <f t="shared" si="91"/>
        <v>#DIV/0!</v>
      </c>
      <c r="S1418" t="s">
        <v>8329</v>
      </c>
      <c r="T1418" t="s">
        <v>8348</v>
      </c>
    </row>
    <row r="1419" spans="1:20" ht="42.75" x14ac:dyDescent="0.4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9">
        <f t="shared" si="89"/>
        <v>42232.15016203704</v>
      </c>
      <c r="Q1419" s="7">
        <f t="shared" si="90"/>
        <v>42262.257638888885</v>
      </c>
      <c r="R1419">
        <f t="shared" si="91"/>
        <v>28</v>
      </c>
      <c r="S1419" t="s">
        <v>8329</v>
      </c>
      <c r="T1419" t="s">
        <v>8348</v>
      </c>
    </row>
    <row r="1420" spans="1:20" ht="57" x14ac:dyDescent="0.4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9">
        <f t="shared" si="89"/>
        <v>42395.456412037034</v>
      </c>
      <c r="Q1420" s="7">
        <f t="shared" si="90"/>
        <v>42425.248078703698</v>
      </c>
      <c r="R1420">
        <f t="shared" si="91"/>
        <v>6</v>
      </c>
      <c r="S1420" t="s">
        <v>8329</v>
      </c>
      <c r="T1420" t="s">
        <v>8348</v>
      </c>
    </row>
    <row r="1421" spans="1:20" ht="42.75" x14ac:dyDescent="0.4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9">
        <f t="shared" si="89"/>
        <v>42622.456238425926</v>
      </c>
      <c r="Q1421" s="7">
        <f t="shared" si="90"/>
        <v>42652.24790509259</v>
      </c>
      <c r="R1421">
        <f t="shared" si="91"/>
        <v>45</v>
      </c>
      <c r="S1421" t="s">
        <v>8329</v>
      </c>
      <c r="T1421" t="s">
        <v>8348</v>
      </c>
    </row>
    <row r="1422" spans="1:20" ht="28.5" x14ac:dyDescent="0.4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9">
        <f t="shared" si="89"/>
        <v>42524.667662037042</v>
      </c>
      <c r="Q1422" s="7">
        <f t="shared" si="90"/>
        <v>42549.459328703706</v>
      </c>
      <c r="R1422">
        <f t="shared" si="91"/>
        <v>1</v>
      </c>
      <c r="S1422" t="s">
        <v>8329</v>
      </c>
      <c r="T1422" t="s">
        <v>8348</v>
      </c>
    </row>
    <row r="1423" spans="1:20" ht="42.75" x14ac:dyDescent="0.4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9">
        <f t="shared" si="89"/>
        <v>42013.915613425925</v>
      </c>
      <c r="Q1423" s="7">
        <f t="shared" si="90"/>
        <v>42043.707280092589</v>
      </c>
      <c r="R1423">
        <f t="shared" si="91"/>
        <v>100</v>
      </c>
      <c r="S1423" t="s">
        <v>8329</v>
      </c>
      <c r="T1423" t="s">
        <v>8348</v>
      </c>
    </row>
    <row r="1424" spans="1:20" ht="42.75" x14ac:dyDescent="0.4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9">
        <f t="shared" si="89"/>
        <v>42604.239629629628</v>
      </c>
      <c r="Q1424" s="7">
        <f t="shared" si="90"/>
        <v>42634.031296296293</v>
      </c>
      <c r="R1424">
        <f t="shared" si="91"/>
        <v>13</v>
      </c>
      <c r="S1424" t="s">
        <v>8329</v>
      </c>
      <c r="T1424" t="s">
        <v>8348</v>
      </c>
    </row>
    <row r="1425" spans="1:20" ht="42.75" x14ac:dyDescent="0.4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9">
        <f t="shared" si="89"/>
        <v>42340.360312500001</v>
      </c>
      <c r="Q1425" s="7">
        <f t="shared" si="90"/>
        <v>42370.151979166665</v>
      </c>
      <c r="R1425">
        <f t="shared" si="91"/>
        <v>100</v>
      </c>
      <c r="S1425" t="s">
        <v>8329</v>
      </c>
      <c r="T1425" t="s">
        <v>8348</v>
      </c>
    </row>
    <row r="1426" spans="1:20" ht="42.75" x14ac:dyDescent="0.4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9">
        <f t="shared" si="89"/>
        <v>42676.717615740738</v>
      </c>
      <c r="Q1426" s="7">
        <f t="shared" si="90"/>
        <v>42689.550949074073</v>
      </c>
      <c r="R1426">
        <f t="shared" si="91"/>
        <v>109</v>
      </c>
      <c r="S1426" t="s">
        <v>8329</v>
      </c>
      <c r="T1426" t="s">
        <v>8348</v>
      </c>
    </row>
    <row r="1427" spans="1:20" ht="42.75" x14ac:dyDescent="0.4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9">
        <f t="shared" si="89"/>
        <v>42093.131469907406</v>
      </c>
      <c r="Q1427" s="7">
        <f t="shared" si="90"/>
        <v>42122.923136574071</v>
      </c>
      <c r="R1427" t="e">
        <f t="shared" si="91"/>
        <v>#DIV/0!</v>
      </c>
      <c r="S1427" t="s">
        <v>8329</v>
      </c>
      <c r="T1427" t="s">
        <v>8348</v>
      </c>
    </row>
    <row r="1428" spans="1:20" ht="42.75" x14ac:dyDescent="0.4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9">
        <f t="shared" si="89"/>
        <v>42180.390277777777</v>
      </c>
      <c r="Q1428" s="7">
        <f t="shared" si="90"/>
        <v>42240.181944444441</v>
      </c>
      <c r="R1428" t="e">
        <f t="shared" si="91"/>
        <v>#DIV/0!</v>
      </c>
      <c r="S1428" t="s">
        <v>8329</v>
      </c>
      <c r="T1428" t="s">
        <v>8348</v>
      </c>
    </row>
    <row r="1429" spans="1:20" ht="42.75" x14ac:dyDescent="0.4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9">
        <f t="shared" si="89"/>
        <v>42601.851678240739</v>
      </c>
      <c r="Q1429" s="7">
        <f t="shared" si="90"/>
        <v>42631.643344907403</v>
      </c>
      <c r="R1429">
        <f t="shared" si="91"/>
        <v>105</v>
      </c>
      <c r="S1429" t="s">
        <v>8329</v>
      </c>
      <c r="T1429" t="s">
        <v>8348</v>
      </c>
    </row>
    <row r="1430" spans="1:20" ht="42.75" x14ac:dyDescent="0.4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9">
        <f t="shared" si="89"/>
        <v>42432.379826388889</v>
      </c>
      <c r="Q1430" s="7">
        <f t="shared" si="90"/>
        <v>42462.129826388882</v>
      </c>
      <c r="R1430">
        <f t="shared" si="91"/>
        <v>15</v>
      </c>
      <c r="S1430" t="s">
        <v>8329</v>
      </c>
      <c r="T1430" t="s">
        <v>8348</v>
      </c>
    </row>
    <row r="1431" spans="1:20" ht="42.75" x14ac:dyDescent="0.4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9">
        <f t="shared" si="89"/>
        <v>42074.060671296298</v>
      </c>
      <c r="Q1431" s="7">
        <f t="shared" si="90"/>
        <v>42103.852337962962</v>
      </c>
      <c r="R1431" t="e">
        <f t="shared" si="91"/>
        <v>#DIV/0!</v>
      </c>
      <c r="S1431" t="s">
        <v>8329</v>
      </c>
      <c r="T1431" t="s">
        <v>8348</v>
      </c>
    </row>
    <row r="1432" spans="1:20" ht="42.75" x14ac:dyDescent="0.4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9">
        <f t="shared" si="89"/>
        <v>41961.813518518524</v>
      </c>
      <c r="Q1432" s="7">
        <f t="shared" si="90"/>
        <v>41992.605185185188</v>
      </c>
      <c r="R1432">
        <f t="shared" si="91"/>
        <v>81</v>
      </c>
      <c r="S1432" t="s">
        <v>8329</v>
      </c>
      <c r="T1432" t="s">
        <v>8348</v>
      </c>
    </row>
    <row r="1433" spans="1:20" ht="42.75" x14ac:dyDescent="0.4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9">
        <f t="shared" si="89"/>
        <v>42304.210833333331</v>
      </c>
      <c r="Q1433" s="7">
        <f t="shared" si="90"/>
        <v>42334.044166666667</v>
      </c>
      <c r="R1433">
        <f t="shared" si="91"/>
        <v>116</v>
      </c>
      <c r="S1433" t="s">
        <v>8329</v>
      </c>
      <c r="T1433" t="s">
        <v>8348</v>
      </c>
    </row>
    <row r="1434" spans="1:20" ht="42.75" x14ac:dyDescent="0.4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9">
        <f t="shared" si="89"/>
        <v>42175.780416666668</v>
      </c>
      <c r="Q1434" s="7">
        <f t="shared" si="90"/>
        <v>42205.572083333333</v>
      </c>
      <c r="R1434" t="e">
        <f t="shared" si="91"/>
        <v>#DIV/0!</v>
      </c>
      <c r="S1434" t="s">
        <v>8329</v>
      </c>
      <c r="T1434" t="s">
        <v>8348</v>
      </c>
    </row>
    <row r="1435" spans="1:20" ht="42.75" x14ac:dyDescent="0.4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9">
        <f t="shared" si="89"/>
        <v>42673.625868055555</v>
      </c>
      <c r="Q1435" s="7">
        <f t="shared" si="90"/>
        <v>42714.249999999993</v>
      </c>
      <c r="R1435">
        <f t="shared" si="91"/>
        <v>81</v>
      </c>
      <c r="S1435" t="s">
        <v>8329</v>
      </c>
      <c r="T1435" t="s">
        <v>8348</v>
      </c>
    </row>
    <row r="1436" spans="1:20" ht="42.75" x14ac:dyDescent="0.4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9">
        <f t="shared" si="89"/>
        <v>42142.767106481479</v>
      </c>
      <c r="Q1436" s="7">
        <f t="shared" si="90"/>
        <v>42163.416666666664</v>
      </c>
      <c r="R1436">
        <f t="shared" si="91"/>
        <v>745</v>
      </c>
      <c r="S1436" t="s">
        <v>8329</v>
      </c>
      <c r="T1436" t="s">
        <v>8348</v>
      </c>
    </row>
    <row r="1437" spans="1:20" ht="28.5" x14ac:dyDescent="0.4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9">
        <f t="shared" si="89"/>
        <v>42258.780324074076</v>
      </c>
      <c r="Q1437" s="7">
        <f t="shared" si="90"/>
        <v>42288.57199074074</v>
      </c>
      <c r="R1437">
        <f t="shared" si="91"/>
        <v>8</v>
      </c>
      <c r="S1437" t="s">
        <v>8329</v>
      </c>
      <c r="T1437" t="s">
        <v>8348</v>
      </c>
    </row>
    <row r="1438" spans="1:20" ht="42.75" x14ac:dyDescent="0.4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9">
        <f t="shared" si="89"/>
        <v>42391.35019675926</v>
      </c>
      <c r="Q1438" s="7">
        <f t="shared" si="90"/>
        <v>42421.141863425924</v>
      </c>
      <c r="R1438">
        <f t="shared" si="91"/>
        <v>39</v>
      </c>
      <c r="S1438" t="s">
        <v>8329</v>
      </c>
      <c r="T1438" t="s">
        <v>8348</v>
      </c>
    </row>
    <row r="1439" spans="1:20" ht="57" x14ac:dyDescent="0.4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9">
        <f t="shared" si="89"/>
        <v>41796.531701388885</v>
      </c>
      <c r="Q1439" s="7">
        <f t="shared" si="90"/>
        <v>41832.999305555553</v>
      </c>
      <c r="R1439">
        <f t="shared" si="91"/>
        <v>37</v>
      </c>
      <c r="S1439" t="s">
        <v>8329</v>
      </c>
      <c r="T1439" t="s">
        <v>8348</v>
      </c>
    </row>
    <row r="1440" spans="1:20" ht="42.75" x14ac:dyDescent="0.4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9">
        <f t="shared" si="89"/>
        <v>42457.871516203704</v>
      </c>
      <c r="Q1440" s="7">
        <f t="shared" si="90"/>
        <v>42487.371527777774</v>
      </c>
      <c r="R1440">
        <f t="shared" si="91"/>
        <v>75</v>
      </c>
      <c r="S1440" t="s">
        <v>8329</v>
      </c>
      <c r="T1440" t="s">
        <v>8348</v>
      </c>
    </row>
    <row r="1441" spans="1:20" ht="42.75" x14ac:dyDescent="0.4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9">
        <f t="shared" si="89"/>
        <v>42040.829872685186</v>
      </c>
      <c r="Q1441" s="7">
        <f t="shared" si="90"/>
        <v>42070.621539351851</v>
      </c>
      <c r="R1441">
        <f t="shared" si="91"/>
        <v>30</v>
      </c>
      <c r="S1441" t="s">
        <v>8329</v>
      </c>
      <c r="T1441" t="s">
        <v>8348</v>
      </c>
    </row>
    <row r="1442" spans="1:20" ht="42.75" x14ac:dyDescent="0.4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9">
        <f t="shared" si="89"/>
        <v>42486.748414351852</v>
      </c>
      <c r="Q1442" s="7">
        <f t="shared" si="90"/>
        <v>42516.540081018517</v>
      </c>
      <c r="R1442">
        <f t="shared" si="91"/>
        <v>1</v>
      </c>
      <c r="S1442" t="s">
        <v>8329</v>
      </c>
      <c r="T1442" t="s">
        <v>8348</v>
      </c>
    </row>
    <row r="1443" spans="1:20" ht="42.75" x14ac:dyDescent="0.4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9">
        <f t="shared" si="89"/>
        <v>42198.765844907408</v>
      </c>
      <c r="Q1443" s="7">
        <f t="shared" si="90"/>
        <v>42258.557511574072</v>
      </c>
      <c r="R1443">
        <f t="shared" si="91"/>
        <v>673</v>
      </c>
      <c r="S1443" t="s">
        <v>8329</v>
      </c>
      <c r="T1443" t="s">
        <v>8348</v>
      </c>
    </row>
    <row r="1444" spans="1:20" ht="42.75" x14ac:dyDescent="0.4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9">
        <f t="shared" si="89"/>
        <v>42485.64534722222</v>
      </c>
      <c r="Q1444" s="7">
        <f t="shared" si="90"/>
        <v>42515.437013888884</v>
      </c>
      <c r="R1444" t="e">
        <f t="shared" si="91"/>
        <v>#DIV/0!</v>
      </c>
      <c r="S1444" t="s">
        <v>8329</v>
      </c>
      <c r="T1444" t="s">
        <v>8348</v>
      </c>
    </row>
    <row r="1445" spans="1:20" ht="42.75" x14ac:dyDescent="0.4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9">
        <f t="shared" si="89"/>
        <v>42707.926030092596</v>
      </c>
      <c r="Q1445" s="7">
        <f t="shared" si="90"/>
        <v>42737.71769675926</v>
      </c>
      <c r="R1445" t="e">
        <f t="shared" si="91"/>
        <v>#DIV/0!</v>
      </c>
      <c r="S1445" t="s">
        <v>8329</v>
      </c>
      <c r="T1445" t="s">
        <v>8348</v>
      </c>
    </row>
    <row r="1446" spans="1:20" ht="42.75" x14ac:dyDescent="0.4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9">
        <f t="shared" si="89"/>
        <v>42199.873402777783</v>
      </c>
      <c r="Q1446" s="7">
        <f t="shared" si="90"/>
        <v>42259.665069444447</v>
      </c>
      <c r="R1446" t="e">
        <f t="shared" si="91"/>
        <v>#DIV/0!</v>
      </c>
      <c r="S1446" t="s">
        <v>8329</v>
      </c>
      <c r="T1446" t="s">
        <v>8348</v>
      </c>
    </row>
    <row r="1447" spans="1:20" ht="42.75" x14ac:dyDescent="0.4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9">
        <f t="shared" si="89"/>
        <v>42139.542303240742</v>
      </c>
      <c r="Q1447" s="7">
        <f t="shared" si="90"/>
        <v>42169.333969907406</v>
      </c>
      <c r="R1447" t="e">
        <f t="shared" si="91"/>
        <v>#DIV/0!</v>
      </c>
      <c r="S1447" t="s">
        <v>8329</v>
      </c>
      <c r="T1447" t="s">
        <v>8348</v>
      </c>
    </row>
    <row r="1448" spans="1:20" ht="42.75" x14ac:dyDescent="0.4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9">
        <f t="shared" si="89"/>
        <v>42461.447662037041</v>
      </c>
      <c r="Q1448" s="7">
        <f t="shared" si="90"/>
        <v>42481.239328703705</v>
      </c>
      <c r="R1448" t="e">
        <f t="shared" si="91"/>
        <v>#DIV/0!</v>
      </c>
      <c r="S1448" t="s">
        <v>8329</v>
      </c>
      <c r="T1448" t="s">
        <v>8348</v>
      </c>
    </row>
    <row r="1449" spans="1:20" ht="28.5" x14ac:dyDescent="0.4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9">
        <f t="shared" si="89"/>
        <v>42529.730717592596</v>
      </c>
      <c r="Q1449" s="7">
        <f t="shared" si="90"/>
        <v>42559.52238425926</v>
      </c>
      <c r="R1449">
        <f t="shared" si="91"/>
        <v>25</v>
      </c>
      <c r="S1449" t="s">
        <v>8329</v>
      </c>
      <c r="T1449" t="s">
        <v>8348</v>
      </c>
    </row>
    <row r="1450" spans="1:20" ht="42.75" x14ac:dyDescent="0.4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9">
        <f t="shared" si="89"/>
        <v>42115.936550925922</v>
      </c>
      <c r="Q1450" s="7">
        <f t="shared" si="90"/>
        <v>42146.017361111109</v>
      </c>
      <c r="R1450" t="e">
        <f t="shared" si="91"/>
        <v>#DIV/0!</v>
      </c>
      <c r="S1450" t="s">
        <v>8329</v>
      </c>
      <c r="T1450" t="s">
        <v>8348</v>
      </c>
    </row>
    <row r="1451" spans="1:20" ht="42.75" x14ac:dyDescent="0.4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9">
        <f t="shared" si="89"/>
        <v>42086.811400462961</v>
      </c>
      <c r="Q1451" s="7">
        <f t="shared" si="90"/>
        <v>42134.603067129625</v>
      </c>
      <c r="R1451" t="e">
        <f t="shared" si="91"/>
        <v>#DIV/0!</v>
      </c>
      <c r="S1451" t="s">
        <v>8329</v>
      </c>
      <c r="T1451" t="s">
        <v>8348</v>
      </c>
    </row>
    <row r="1452" spans="1:20" ht="42.75" x14ac:dyDescent="0.4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9">
        <f t="shared" si="89"/>
        <v>42390.171261574069</v>
      </c>
      <c r="Q1452" s="7">
        <f t="shared" si="90"/>
        <v>42419.962928240733</v>
      </c>
      <c r="R1452">
        <f t="shared" si="91"/>
        <v>1</v>
      </c>
      <c r="S1452" t="s">
        <v>8329</v>
      </c>
      <c r="T1452" t="s">
        <v>8348</v>
      </c>
    </row>
    <row r="1453" spans="1:20" ht="42.75" x14ac:dyDescent="0.4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9">
        <f t="shared" si="89"/>
        <v>41931.959016203706</v>
      </c>
      <c r="Q1453" s="7">
        <f t="shared" si="90"/>
        <v>41961.792349537034</v>
      </c>
      <c r="R1453">
        <f t="shared" si="91"/>
        <v>1</v>
      </c>
      <c r="S1453" t="s">
        <v>8329</v>
      </c>
      <c r="T1453" t="s">
        <v>8348</v>
      </c>
    </row>
    <row r="1454" spans="1:20" ht="28.5" x14ac:dyDescent="0.4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9">
        <f t="shared" si="89"/>
        <v>41818.703275462962</v>
      </c>
      <c r="Q1454" s="7">
        <f t="shared" si="90"/>
        <v>41848.494942129626</v>
      </c>
      <c r="R1454" t="e">
        <f t="shared" si="91"/>
        <v>#DIV/0!</v>
      </c>
      <c r="S1454" t="s">
        <v>8329</v>
      </c>
      <c r="T1454" t="s">
        <v>8348</v>
      </c>
    </row>
    <row r="1455" spans="1:20" ht="42.75" x14ac:dyDescent="0.4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9">
        <f t="shared" si="89"/>
        <v>42795.696145833332</v>
      </c>
      <c r="Q1455" s="7">
        <f t="shared" si="90"/>
        <v>42840.446145833332</v>
      </c>
      <c r="R1455" t="e">
        <f t="shared" si="91"/>
        <v>#DIV/0!</v>
      </c>
      <c r="S1455" t="s">
        <v>8329</v>
      </c>
      <c r="T1455" t="s">
        <v>8348</v>
      </c>
    </row>
    <row r="1456" spans="1:20" ht="42.75" x14ac:dyDescent="0.4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9">
        <f t="shared" si="89"/>
        <v>42463.866666666669</v>
      </c>
      <c r="Q1456" s="7">
        <f t="shared" si="90"/>
        <v>42484.707638888889</v>
      </c>
      <c r="R1456">
        <f t="shared" si="91"/>
        <v>15</v>
      </c>
      <c r="S1456" t="s">
        <v>8329</v>
      </c>
      <c r="T1456" t="s">
        <v>8348</v>
      </c>
    </row>
    <row r="1457" spans="1:20" ht="42.75" x14ac:dyDescent="0.4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9">
        <f t="shared" si="89"/>
        <v>41832.672685185185</v>
      </c>
      <c r="Q1457" s="7">
        <f t="shared" si="90"/>
        <v>41887.360416666663</v>
      </c>
      <c r="R1457">
        <f t="shared" si="91"/>
        <v>225</v>
      </c>
      <c r="S1457" t="s">
        <v>8329</v>
      </c>
      <c r="T1457" t="s">
        <v>8348</v>
      </c>
    </row>
    <row r="1458" spans="1:20" x14ac:dyDescent="0.4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9">
        <f t="shared" si="89"/>
        <v>42708.668576388889</v>
      </c>
      <c r="Q1458" s="7">
        <f t="shared" si="90"/>
        <v>42738.460243055553</v>
      </c>
      <c r="R1458">
        <f t="shared" si="91"/>
        <v>48</v>
      </c>
      <c r="S1458" t="s">
        <v>8329</v>
      </c>
      <c r="T1458" t="s">
        <v>8348</v>
      </c>
    </row>
    <row r="1459" spans="1:20" ht="28.5" x14ac:dyDescent="0.4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9">
        <f t="shared" si="89"/>
        <v>42289.89634259259</v>
      </c>
      <c r="Q1459" s="7">
        <f t="shared" si="90"/>
        <v>42319.729675925926</v>
      </c>
      <c r="R1459" t="e">
        <f t="shared" si="91"/>
        <v>#DIV/0!</v>
      </c>
      <c r="S1459" t="s">
        <v>8329</v>
      </c>
      <c r="T1459" t="s">
        <v>8348</v>
      </c>
    </row>
    <row r="1460" spans="1:20" ht="42.75" x14ac:dyDescent="0.4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9">
        <f t="shared" si="89"/>
        <v>41831.705555555556</v>
      </c>
      <c r="Q1460" s="7">
        <f t="shared" si="90"/>
        <v>41861.958333333328</v>
      </c>
      <c r="R1460" t="e">
        <f t="shared" si="91"/>
        <v>#DIV/0!</v>
      </c>
      <c r="S1460" t="s">
        <v>8329</v>
      </c>
      <c r="T1460" t="s">
        <v>8348</v>
      </c>
    </row>
    <row r="1461" spans="1:20" ht="42.75" x14ac:dyDescent="0.4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9">
        <f t="shared" si="89"/>
        <v>42312.204814814817</v>
      </c>
      <c r="Q1461" s="7">
        <f t="shared" si="90"/>
        <v>42340.517361111109</v>
      </c>
      <c r="R1461" t="e">
        <f t="shared" si="91"/>
        <v>#DIV/0!</v>
      </c>
      <c r="S1461" t="s">
        <v>8329</v>
      </c>
      <c r="T1461" t="s">
        <v>8348</v>
      </c>
    </row>
    <row r="1462" spans="1:20" ht="42.75" x14ac:dyDescent="0.4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9">
        <f t="shared" si="89"/>
        <v>41915.896967592591</v>
      </c>
      <c r="Q1462" s="7">
        <f t="shared" si="90"/>
        <v>41973.781249999993</v>
      </c>
      <c r="R1462" t="e">
        <f t="shared" si="91"/>
        <v>#DIV/0!</v>
      </c>
      <c r="S1462" t="s">
        <v>8329</v>
      </c>
      <c r="T1462" t="s">
        <v>8348</v>
      </c>
    </row>
    <row r="1463" spans="1:20" ht="28.5" x14ac:dyDescent="0.4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9">
        <f t="shared" si="89"/>
        <v>41899.645300925928</v>
      </c>
      <c r="Q1463" s="7">
        <f t="shared" si="90"/>
        <v>41932.791666666664</v>
      </c>
      <c r="R1463">
        <f t="shared" si="91"/>
        <v>45</v>
      </c>
      <c r="S1463" t="s">
        <v>8329</v>
      </c>
      <c r="T1463" t="s">
        <v>8349</v>
      </c>
    </row>
    <row r="1464" spans="1:20" ht="28.5" x14ac:dyDescent="0.4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9">
        <f t="shared" si="89"/>
        <v>41344.662858796299</v>
      </c>
      <c r="Q1464" s="7">
        <f t="shared" si="90"/>
        <v>41374.454525462963</v>
      </c>
      <c r="R1464">
        <f t="shared" si="91"/>
        <v>29</v>
      </c>
      <c r="S1464" t="s">
        <v>8329</v>
      </c>
      <c r="T1464" t="s">
        <v>8349</v>
      </c>
    </row>
    <row r="1465" spans="1:20" ht="42.75" x14ac:dyDescent="0.4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9">
        <f t="shared" si="89"/>
        <v>41326.911319444444</v>
      </c>
      <c r="Q1465" s="7">
        <f t="shared" si="90"/>
        <v>41371.661319444444</v>
      </c>
      <c r="R1465">
        <f t="shared" si="91"/>
        <v>35</v>
      </c>
      <c r="S1465" t="s">
        <v>8329</v>
      </c>
      <c r="T1465" t="s">
        <v>8349</v>
      </c>
    </row>
    <row r="1466" spans="1:20" x14ac:dyDescent="0.4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9">
        <f t="shared" si="89"/>
        <v>41291.661550925928</v>
      </c>
      <c r="Q1466" s="7">
        <f t="shared" si="90"/>
        <v>41321.453217592592</v>
      </c>
      <c r="R1466">
        <f t="shared" si="91"/>
        <v>35</v>
      </c>
      <c r="S1466" t="s">
        <v>8329</v>
      </c>
      <c r="T1466" t="s">
        <v>8349</v>
      </c>
    </row>
    <row r="1467" spans="1:20" ht="42.75" x14ac:dyDescent="0.4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9">
        <f t="shared" si="89"/>
        <v>40959.734398148146</v>
      </c>
      <c r="Q1467" s="7">
        <f t="shared" si="90"/>
        <v>40989.916666666664</v>
      </c>
      <c r="R1467">
        <f t="shared" si="91"/>
        <v>53</v>
      </c>
      <c r="S1467" t="s">
        <v>8329</v>
      </c>
      <c r="T1467" t="s">
        <v>8349</v>
      </c>
    </row>
    <row r="1468" spans="1:20" ht="42.75" x14ac:dyDescent="0.4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9">
        <f t="shared" si="89"/>
        <v>42340.172060185185</v>
      </c>
      <c r="Q1468" s="7">
        <f t="shared" si="90"/>
        <v>42380.999999999993</v>
      </c>
      <c r="R1468">
        <f t="shared" si="91"/>
        <v>70</v>
      </c>
      <c r="S1468" t="s">
        <v>8329</v>
      </c>
      <c r="T1468" t="s">
        <v>8349</v>
      </c>
    </row>
    <row r="1469" spans="1:20" ht="28.5" x14ac:dyDescent="0.4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9">
        <f t="shared" si="89"/>
        <v>40933.80190972222</v>
      </c>
      <c r="Q1469" s="7">
        <f t="shared" si="90"/>
        <v>40993.55190972222</v>
      </c>
      <c r="R1469">
        <f t="shared" si="91"/>
        <v>77</v>
      </c>
      <c r="S1469" t="s">
        <v>8329</v>
      </c>
      <c r="T1469" t="s">
        <v>8349</v>
      </c>
    </row>
    <row r="1470" spans="1:20" ht="42.75" x14ac:dyDescent="0.4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9">
        <f t="shared" si="89"/>
        <v>40646.014456018514</v>
      </c>
      <c r="Q1470" s="7">
        <f t="shared" si="90"/>
        <v>40705.806122685179</v>
      </c>
      <c r="R1470">
        <f t="shared" si="91"/>
        <v>33</v>
      </c>
      <c r="S1470" t="s">
        <v>8329</v>
      </c>
      <c r="T1470" t="s">
        <v>8349</v>
      </c>
    </row>
    <row r="1471" spans="1:20" ht="28.5" x14ac:dyDescent="0.4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9">
        <f t="shared" si="89"/>
        <v>41290.598483796297</v>
      </c>
      <c r="Q1471" s="7">
        <f t="shared" si="90"/>
        <v>41320.390150462961</v>
      </c>
      <c r="R1471">
        <f t="shared" si="91"/>
        <v>149</v>
      </c>
      <c r="S1471" t="s">
        <v>8329</v>
      </c>
      <c r="T1471" t="s">
        <v>8349</v>
      </c>
    </row>
    <row r="1472" spans="1:20" ht="42.75" x14ac:dyDescent="0.4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9">
        <f t="shared" si="89"/>
        <v>41250.827118055553</v>
      </c>
      <c r="Q1472" s="7">
        <f t="shared" si="90"/>
        <v>41271.618784722217</v>
      </c>
      <c r="R1472">
        <f t="shared" si="91"/>
        <v>23</v>
      </c>
      <c r="S1472" t="s">
        <v>8329</v>
      </c>
      <c r="T1472" t="s">
        <v>8349</v>
      </c>
    </row>
    <row r="1473" spans="1:20" ht="42.75" x14ac:dyDescent="0.4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9">
        <f t="shared" si="89"/>
        <v>42073.957569444443</v>
      </c>
      <c r="Q1473" s="7">
        <f t="shared" si="90"/>
        <v>42103.749236111107</v>
      </c>
      <c r="R1473">
        <f t="shared" si="91"/>
        <v>97</v>
      </c>
      <c r="S1473" t="s">
        <v>8329</v>
      </c>
      <c r="T1473" t="s">
        <v>8349</v>
      </c>
    </row>
    <row r="1474" spans="1:20" ht="42.75" x14ac:dyDescent="0.4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92">ROUND(E:E/D:D*100,0)</f>
        <v>139</v>
      </c>
      <c r="P1474" s="9">
        <f t="shared" si="89"/>
        <v>41533.542858796296</v>
      </c>
      <c r="Q1474" s="7">
        <f t="shared" si="90"/>
        <v>41563.33452546296</v>
      </c>
      <c r="R1474">
        <f t="shared" si="91"/>
        <v>103</v>
      </c>
      <c r="S1474" t="s">
        <v>8329</v>
      </c>
      <c r="T1474" t="s">
        <v>8349</v>
      </c>
    </row>
    <row r="1475" spans="1:20" x14ac:dyDescent="0.4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121</v>
      </c>
      <c r="P1475" s="9">
        <f t="shared" ref="P1475:P1538" si="93">(J1475/86400)+25569</f>
        <v>40939.979618055557</v>
      </c>
      <c r="Q1475" s="7">
        <f t="shared" ref="Q1475:Q1538" si="94">(I1475/86400)+25569+(-5/24)</f>
        <v>40969.771284722221</v>
      </c>
      <c r="R1475">
        <f t="shared" ref="R1475:R1538" si="95">ROUND(E1475/L1475,0)</f>
        <v>38</v>
      </c>
      <c r="S1475" t="s">
        <v>8329</v>
      </c>
      <c r="T1475" t="s">
        <v>8349</v>
      </c>
    </row>
    <row r="1476" spans="1:20" ht="42.75" x14ac:dyDescent="0.4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9">
        <f t="shared" si="93"/>
        <v>41500.72791666667</v>
      </c>
      <c r="Q1476" s="7">
        <f t="shared" si="94"/>
        <v>41530.519583333335</v>
      </c>
      <c r="R1476">
        <f t="shared" si="95"/>
        <v>44</v>
      </c>
      <c r="S1476" t="s">
        <v>8329</v>
      </c>
      <c r="T1476" t="s">
        <v>8349</v>
      </c>
    </row>
    <row r="1477" spans="1:20" ht="42.75" x14ac:dyDescent="0.4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9">
        <f t="shared" si="93"/>
        <v>41960.722951388889</v>
      </c>
      <c r="Q1477" s="7">
        <f t="shared" si="94"/>
        <v>41992.999305555553</v>
      </c>
      <c r="R1477">
        <f t="shared" si="95"/>
        <v>64</v>
      </c>
      <c r="S1477" t="s">
        <v>8329</v>
      </c>
      <c r="T1477" t="s">
        <v>8349</v>
      </c>
    </row>
    <row r="1478" spans="1:20" ht="28.5" x14ac:dyDescent="0.4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9">
        <f t="shared" si="93"/>
        <v>40766.041921296295</v>
      </c>
      <c r="Q1478" s="7">
        <f t="shared" si="94"/>
        <v>40795.833587962959</v>
      </c>
      <c r="R1478">
        <f t="shared" si="95"/>
        <v>43</v>
      </c>
      <c r="S1478" t="s">
        <v>8329</v>
      </c>
      <c r="T1478" t="s">
        <v>8349</v>
      </c>
    </row>
    <row r="1479" spans="1:20" ht="42.75" x14ac:dyDescent="0.4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9">
        <f t="shared" si="93"/>
        <v>40840.615787037037</v>
      </c>
      <c r="Q1479" s="7">
        <f t="shared" si="94"/>
        <v>40899.916666666664</v>
      </c>
      <c r="R1479">
        <f t="shared" si="95"/>
        <v>90</v>
      </c>
      <c r="S1479" t="s">
        <v>8329</v>
      </c>
      <c r="T1479" t="s">
        <v>8349</v>
      </c>
    </row>
    <row r="1480" spans="1:20" ht="42.75" x14ac:dyDescent="0.4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9">
        <f t="shared" si="93"/>
        <v>41394.871678240743</v>
      </c>
      <c r="Q1480" s="7">
        <f t="shared" si="94"/>
        <v>41408.663344907407</v>
      </c>
      <c r="R1480">
        <f t="shared" si="95"/>
        <v>29</v>
      </c>
      <c r="S1480" t="s">
        <v>8329</v>
      </c>
      <c r="T1480" t="s">
        <v>8349</v>
      </c>
    </row>
    <row r="1481" spans="1:20" ht="42.75" x14ac:dyDescent="0.4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9">
        <f t="shared" si="93"/>
        <v>41754.745243055557</v>
      </c>
      <c r="Q1481" s="7">
        <f t="shared" si="94"/>
        <v>41768.957638888889</v>
      </c>
      <c r="R1481">
        <f t="shared" si="95"/>
        <v>31</v>
      </c>
      <c r="S1481" t="s">
        <v>8329</v>
      </c>
      <c r="T1481" t="s">
        <v>8349</v>
      </c>
    </row>
    <row r="1482" spans="1:20" ht="42.75" x14ac:dyDescent="0.4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9">
        <f t="shared" si="93"/>
        <v>41464.934016203704</v>
      </c>
      <c r="Q1482" s="7">
        <f t="shared" si="94"/>
        <v>41481.5</v>
      </c>
      <c r="R1482">
        <f t="shared" si="95"/>
        <v>92</v>
      </c>
      <c r="S1482" t="s">
        <v>8329</v>
      </c>
      <c r="T1482" t="s">
        <v>8349</v>
      </c>
    </row>
    <row r="1483" spans="1:20" ht="42.75" x14ac:dyDescent="0.4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9">
        <f t="shared" si="93"/>
        <v>41550.922974537039</v>
      </c>
      <c r="Q1483" s="7">
        <f t="shared" si="94"/>
        <v>41580.714641203704</v>
      </c>
      <c r="R1483">
        <f t="shared" si="95"/>
        <v>18</v>
      </c>
      <c r="S1483" t="s">
        <v>8329</v>
      </c>
      <c r="T1483" t="s">
        <v>8331</v>
      </c>
    </row>
    <row r="1484" spans="1:20" ht="42.75" x14ac:dyDescent="0.4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9">
        <f t="shared" si="93"/>
        <v>41136.858055555553</v>
      </c>
      <c r="Q1484" s="7">
        <f t="shared" si="94"/>
        <v>41159.118750000001</v>
      </c>
      <c r="R1484">
        <f t="shared" si="95"/>
        <v>5</v>
      </c>
      <c r="S1484" t="s">
        <v>8329</v>
      </c>
      <c r="T1484" t="s">
        <v>8331</v>
      </c>
    </row>
    <row r="1485" spans="1:20" ht="42.75" x14ac:dyDescent="0.4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9">
        <f t="shared" si="93"/>
        <v>42548.192997685182</v>
      </c>
      <c r="Q1485" s="7">
        <f t="shared" si="94"/>
        <v>42572.984664351847</v>
      </c>
      <c r="R1485">
        <f t="shared" si="95"/>
        <v>25</v>
      </c>
      <c r="S1485" t="s">
        <v>8329</v>
      </c>
      <c r="T1485" t="s">
        <v>8331</v>
      </c>
    </row>
    <row r="1486" spans="1:20" x14ac:dyDescent="0.4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9">
        <f t="shared" si="93"/>
        <v>41053.200960648144</v>
      </c>
      <c r="Q1486" s="7">
        <f t="shared" si="94"/>
        <v>41111.410416666666</v>
      </c>
      <c r="R1486" t="e">
        <f t="shared" si="95"/>
        <v>#DIV/0!</v>
      </c>
      <c r="S1486" t="s">
        <v>8329</v>
      </c>
      <c r="T1486" t="s">
        <v>8331</v>
      </c>
    </row>
    <row r="1487" spans="1:20" ht="42.75" x14ac:dyDescent="0.4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9">
        <f t="shared" si="93"/>
        <v>42130.795983796299</v>
      </c>
      <c r="Q1487" s="7">
        <f t="shared" si="94"/>
        <v>42175.587650462963</v>
      </c>
      <c r="R1487">
        <f t="shared" si="95"/>
        <v>50</v>
      </c>
      <c r="S1487" t="s">
        <v>8329</v>
      </c>
      <c r="T1487" t="s">
        <v>8331</v>
      </c>
    </row>
    <row r="1488" spans="1:20" ht="42.75" x14ac:dyDescent="0.4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9">
        <f t="shared" si="93"/>
        <v>42032.168530092589</v>
      </c>
      <c r="Q1488" s="7">
        <f t="shared" si="94"/>
        <v>42061.960196759253</v>
      </c>
      <c r="R1488">
        <f t="shared" si="95"/>
        <v>16</v>
      </c>
      <c r="S1488" t="s">
        <v>8329</v>
      </c>
      <c r="T1488" t="s">
        <v>8331</v>
      </c>
    </row>
    <row r="1489" spans="1:20" ht="42.75" x14ac:dyDescent="0.4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9">
        <f t="shared" si="93"/>
        <v>42554.917488425926</v>
      </c>
      <c r="Q1489" s="7">
        <f t="shared" si="94"/>
        <v>42584.709155092591</v>
      </c>
      <c r="R1489" t="e">
        <f t="shared" si="95"/>
        <v>#DIV/0!</v>
      </c>
      <c r="S1489" t="s">
        <v>8329</v>
      </c>
      <c r="T1489" t="s">
        <v>8331</v>
      </c>
    </row>
    <row r="1490" spans="1:20" ht="42.75" x14ac:dyDescent="0.4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9">
        <f t="shared" si="93"/>
        <v>41614.563194444447</v>
      </c>
      <c r="Q1490" s="7">
        <f t="shared" si="94"/>
        <v>41644.354861111111</v>
      </c>
      <c r="R1490">
        <f t="shared" si="95"/>
        <v>60</v>
      </c>
      <c r="S1490" t="s">
        <v>8329</v>
      </c>
      <c r="T1490" t="s">
        <v>8331</v>
      </c>
    </row>
    <row r="1491" spans="1:20" ht="42.75" x14ac:dyDescent="0.4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9">
        <f t="shared" si="93"/>
        <v>41198.611712962964</v>
      </c>
      <c r="Q1491" s="7">
        <f t="shared" si="94"/>
        <v>41228.445046296292</v>
      </c>
      <c r="R1491" t="e">
        <f t="shared" si="95"/>
        <v>#DIV/0!</v>
      </c>
      <c r="S1491" t="s">
        <v>8329</v>
      </c>
      <c r="T1491" t="s">
        <v>8331</v>
      </c>
    </row>
    <row r="1492" spans="1:20" ht="42.75" x14ac:dyDescent="0.4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9">
        <f t="shared" si="93"/>
        <v>41520.561041666668</v>
      </c>
      <c r="Q1492" s="7">
        <f t="shared" si="94"/>
        <v>41549.352708333332</v>
      </c>
      <c r="R1492">
        <f t="shared" si="95"/>
        <v>47</v>
      </c>
      <c r="S1492" t="s">
        <v>8329</v>
      </c>
      <c r="T1492" t="s">
        <v>8331</v>
      </c>
    </row>
    <row r="1493" spans="1:20" ht="42.75" x14ac:dyDescent="0.4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9">
        <f t="shared" si="93"/>
        <v>41991.713460648149</v>
      </c>
      <c r="Q1493" s="7">
        <f t="shared" si="94"/>
        <v>42050.443055555552</v>
      </c>
      <c r="R1493">
        <f t="shared" si="95"/>
        <v>100</v>
      </c>
      <c r="S1493" t="s">
        <v>8329</v>
      </c>
      <c r="T1493" t="s">
        <v>8331</v>
      </c>
    </row>
    <row r="1494" spans="1:20" ht="42.75" x14ac:dyDescent="0.4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9">
        <f t="shared" si="93"/>
        <v>40682.884791666671</v>
      </c>
      <c r="Q1494" s="7">
        <f t="shared" si="94"/>
        <v>40712.676458333335</v>
      </c>
      <c r="R1494">
        <f t="shared" si="95"/>
        <v>15</v>
      </c>
      <c r="S1494" t="s">
        <v>8329</v>
      </c>
      <c r="T1494" t="s">
        <v>8331</v>
      </c>
    </row>
    <row r="1495" spans="1:20" ht="28.5" x14ac:dyDescent="0.4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9">
        <f t="shared" si="93"/>
        <v>41411.866608796292</v>
      </c>
      <c r="Q1495" s="7">
        <f t="shared" si="94"/>
        <v>41441.658275462956</v>
      </c>
      <c r="R1495" t="e">
        <f t="shared" si="95"/>
        <v>#DIV/0!</v>
      </c>
      <c r="S1495" t="s">
        <v>8329</v>
      </c>
      <c r="T1495" t="s">
        <v>8331</v>
      </c>
    </row>
    <row r="1496" spans="1:20" ht="42.75" x14ac:dyDescent="0.4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9">
        <f t="shared" si="93"/>
        <v>42067.722372685181</v>
      </c>
      <c r="Q1496" s="7">
        <f t="shared" si="94"/>
        <v>42097.443055555552</v>
      </c>
      <c r="R1496">
        <f t="shared" si="95"/>
        <v>40</v>
      </c>
      <c r="S1496" t="s">
        <v>8329</v>
      </c>
      <c r="T1496" t="s">
        <v>8331</v>
      </c>
    </row>
    <row r="1497" spans="1:20" ht="28.5" x14ac:dyDescent="0.4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9">
        <f t="shared" si="93"/>
        <v>40752.789710648147</v>
      </c>
      <c r="Q1497" s="7">
        <f t="shared" si="94"/>
        <v>40782.581377314811</v>
      </c>
      <c r="R1497" t="e">
        <f t="shared" si="95"/>
        <v>#DIV/0!</v>
      </c>
      <c r="S1497" t="s">
        <v>8329</v>
      </c>
      <c r="T1497" t="s">
        <v>8331</v>
      </c>
    </row>
    <row r="1498" spans="1:20" ht="42.75" x14ac:dyDescent="0.4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9">
        <f t="shared" si="93"/>
        <v>41838.475219907406</v>
      </c>
      <c r="Q1498" s="7">
        <f t="shared" si="94"/>
        <v>41898.266886574071</v>
      </c>
      <c r="R1498" t="e">
        <f t="shared" si="95"/>
        <v>#DIV/0!</v>
      </c>
      <c r="S1498" t="s">
        <v>8329</v>
      </c>
      <c r="T1498" t="s">
        <v>8331</v>
      </c>
    </row>
    <row r="1499" spans="1:20" ht="42.75" x14ac:dyDescent="0.4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9">
        <f t="shared" si="93"/>
        <v>41444.64261574074</v>
      </c>
      <c r="Q1499" s="7">
        <f t="shared" si="94"/>
        <v>41486.613194444442</v>
      </c>
      <c r="R1499">
        <f t="shared" si="95"/>
        <v>1</v>
      </c>
      <c r="S1499" t="s">
        <v>8329</v>
      </c>
      <c r="T1499" t="s">
        <v>8331</v>
      </c>
    </row>
    <row r="1500" spans="1:20" ht="42.75" x14ac:dyDescent="0.4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9">
        <f t="shared" si="93"/>
        <v>41840.983541666668</v>
      </c>
      <c r="Q1500" s="7">
        <f t="shared" si="94"/>
        <v>41885.775208333333</v>
      </c>
      <c r="R1500">
        <f t="shared" si="95"/>
        <v>19</v>
      </c>
      <c r="S1500" t="s">
        <v>8329</v>
      </c>
      <c r="T1500" t="s">
        <v>8331</v>
      </c>
    </row>
    <row r="1501" spans="1:20" ht="42.75" x14ac:dyDescent="0.4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9">
        <f t="shared" si="93"/>
        <v>42527.007326388892</v>
      </c>
      <c r="Q1501" s="7">
        <f t="shared" si="94"/>
        <v>42586.798993055556</v>
      </c>
      <c r="R1501">
        <f t="shared" si="95"/>
        <v>5</v>
      </c>
      <c r="S1501" t="s">
        <v>8329</v>
      </c>
      <c r="T1501" t="s">
        <v>8331</v>
      </c>
    </row>
    <row r="1502" spans="1:20" ht="42.75" x14ac:dyDescent="0.4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9">
        <f t="shared" si="93"/>
        <v>41365.904594907406</v>
      </c>
      <c r="Q1502" s="7">
        <f t="shared" si="94"/>
        <v>41395.69626157407</v>
      </c>
      <c r="R1502">
        <f t="shared" si="95"/>
        <v>47</v>
      </c>
      <c r="S1502" t="s">
        <v>8329</v>
      </c>
      <c r="T1502" t="s">
        <v>8331</v>
      </c>
    </row>
    <row r="1503" spans="1:20" ht="28.5" x14ac:dyDescent="0.4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9">
        <f t="shared" si="93"/>
        <v>42163.583599537036</v>
      </c>
      <c r="Q1503" s="7">
        <f t="shared" si="94"/>
        <v>42193.3752662037</v>
      </c>
      <c r="R1503">
        <f t="shared" si="95"/>
        <v>98</v>
      </c>
      <c r="S1503" t="s">
        <v>8345</v>
      </c>
      <c r="T1503" t="s">
        <v>8346</v>
      </c>
    </row>
    <row r="1504" spans="1:20" ht="42.75" x14ac:dyDescent="0.4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9">
        <f t="shared" si="93"/>
        <v>42426.542592592596</v>
      </c>
      <c r="Q1504" s="7">
        <f t="shared" si="94"/>
        <v>42454.708333333336</v>
      </c>
      <c r="R1504">
        <f t="shared" si="95"/>
        <v>68</v>
      </c>
      <c r="S1504" t="s">
        <v>8345</v>
      </c>
      <c r="T1504" t="s">
        <v>8346</v>
      </c>
    </row>
    <row r="1505" spans="1:20" ht="42.75" x14ac:dyDescent="0.4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9">
        <f t="shared" si="93"/>
        <v>42606.347233796296</v>
      </c>
      <c r="Q1505" s="7">
        <f t="shared" si="94"/>
        <v>42666.13890046296</v>
      </c>
      <c r="R1505">
        <f t="shared" si="95"/>
        <v>57</v>
      </c>
      <c r="S1505" t="s">
        <v>8345</v>
      </c>
      <c r="T1505" t="s">
        <v>8346</v>
      </c>
    </row>
    <row r="1506" spans="1:20" ht="28.5" x14ac:dyDescent="0.4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9">
        <f t="shared" si="93"/>
        <v>41772.657685185186</v>
      </c>
      <c r="Q1506" s="7">
        <f t="shared" si="94"/>
        <v>41800.147916666661</v>
      </c>
      <c r="R1506">
        <f t="shared" si="95"/>
        <v>67</v>
      </c>
      <c r="S1506" t="s">
        <v>8345</v>
      </c>
      <c r="T1506" t="s">
        <v>8346</v>
      </c>
    </row>
    <row r="1507" spans="1:20" ht="57" x14ac:dyDescent="0.4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9">
        <f t="shared" si="93"/>
        <v>42414.44332175926</v>
      </c>
      <c r="Q1507" s="7">
        <f t="shared" si="94"/>
        <v>42451.625694444439</v>
      </c>
      <c r="R1507">
        <f t="shared" si="95"/>
        <v>48</v>
      </c>
      <c r="S1507" t="s">
        <v>8345</v>
      </c>
      <c r="T1507" t="s">
        <v>8346</v>
      </c>
    </row>
    <row r="1508" spans="1:20" ht="42.75" x14ac:dyDescent="0.4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9">
        <f t="shared" si="93"/>
        <v>41814.785925925928</v>
      </c>
      <c r="Q1508" s="7">
        <f t="shared" si="94"/>
        <v>41844.577592592592</v>
      </c>
      <c r="R1508">
        <f t="shared" si="95"/>
        <v>39</v>
      </c>
      <c r="S1508" t="s">
        <v>8345</v>
      </c>
      <c r="T1508" t="s">
        <v>8346</v>
      </c>
    </row>
    <row r="1509" spans="1:20" ht="42.75" x14ac:dyDescent="0.4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9">
        <f t="shared" si="93"/>
        <v>40254.450335648144</v>
      </c>
      <c r="Q1509" s="7">
        <f t="shared" si="94"/>
        <v>40313.131944444445</v>
      </c>
      <c r="R1509">
        <f t="shared" si="95"/>
        <v>78</v>
      </c>
      <c r="S1509" t="s">
        <v>8345</v>
      </c>
      <c r="T1509" t="s">
        <v>8346</v>
      </c>
    </row>
    <row r="1510" spans="1:20" ht="42.75" x14ac:dyDescent="0.4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9">
        <f t="shared" si="93"/>
        <v>41786.614363425928</v>
      </c>
      <c r="Q1510" s="7">
        <f t="shared" si="94"/>
        <v>41817.406030092592</v>
      </c>
      <c r="R1510">
        <f t="shared" si="95"/>
        <v>97</v>
      </c>
      <c r="S1510" t="s">
        <v>8345</v>
      </c>
      <c r="T1510" t="s">
        <v>8346</v>
      </c>
    </row>
    <row r="1511" spans="1:20" ht="42.75" x14ac:dyDescent="0.4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9">
        <f t="shared" si="93"/>
        <v>42751.533391203702</v>
      </c>
      <c r="Q1511" s="7">
        <f t="shared" si="94"/>
        <v>42780.749305555553</v>
      </c>
      <c r="R1511">
        <f t="shared" si="95"/>
        <v>110</v>
      </c>
      <c r="S1511" t="s">
        <v>8345</v>
      </c>
      <c r="T1511" t="s">
        <v>8346</v>
      </c>
    </row>
    <row r="1512" spans="1:20" ht="42.75" x14ac:dyDescent="0.4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9">
        <f t="shared" si="93"/>
        <v>41809.385162037041</v>
      </c>
      <c r="Q1512" s="7">
        <f t="shared" si="94"/>
        <v>41839.176828703705</v>
      </c>
      <c r="R1512">
        <f t="shared" si="95"/>
        <v>40</v>
      </c>
      <c r="S1512" t="s">
        <v>8345</v>
      </c>
      <c r="T1512" t="s">
        <v>8346</v>
      </c>
    </row>
    <row r="1513" spans="1:20" ht="42.75" x14ac:dyDescent="0.4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9">
        <f t="shared" si="93"/>
        <v>42296.583379629628</v>
      </c>
      <c r="Q1513" s="7">
        <f t="shared" si="94"/>
        <v>42326.416712962957</v>
      </c>
      <c r="R1513">
        <f t="shared" si="95"/>
        <v>76</v>
      </c>
      <c r="S1513" t="s">
        <v>8345</v>
      </c>
      <c r="T1513" t="s">
        <v>8346</v>
      </c>
    </row>
    <row r="1514" spans="1:20" ht="42.75" x14ac:dyDescent="0.4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9">
        <f t="shared" si="93"/>
        <v>42741.684479166666</v>
      </c>
      <c r="Q1514" s="7">
        <f t="shared" si="94"/>
        <v>42771.476145833331</v>
      </c>
      <c r="R1514">
        <f t="shared" si="95"/>
        <v>58</v>
      </c>
      <c r="S1514" t="s">
        <v>8345</v>
      </c>
      <c r="T1514" t="s">
        <v>8346</v>
      </c>
    </row>
    <row r="1515" spans="1:20" ht="42.75" x14ac:dyDescent="0.4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9">
        <f t="shared" si="93"/>
        <v>41806.637337962966</v>
      </c>
      <c r="Q1515" s="7">
        <f t="shared" si="94"/>
        <v>41836.42900462963</v>
      </c>
      <c r="R1515">
        <f t="shared" si="95"/>
        <v>56</v>
      </c>
      <c r="S1515" t="s">
        <v>8345</v>
      </c>
      <c r="T1515" t="s">
        <v>8346</v>
      </c>
    </row>
    <row r="1516" spans="1:20" ht="42.75" x14ac:dyDescent="0.4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9">
        <f t="shared" si="93"/>
        <v>42234.597685185188</v>
      </c>
      <c r="Q1516" s="7">
        <f t="shared" si="94"/>
        <v>42274.389351851853</v>
      </c>
      <c r="R1516">
        <f t="shared" si="95"/>
        <v>151</v>
      </c>
      <c r="S1516" t="s">
        <v>8345</v>
      </c>
      <c r="T1516" t="s">
        <v>8346</v>
      </c>
    </row>
    <row r="1517" spans="1:20" ht="42.75" x14ac:dyDescent="0.4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9">
        <f t="shared" si="93"/>
        <v>42415.253437499996</v>
      </c>
      <c r="Q1517" s="7">
        <f t="shared" si="94"/>
        <v>42445.003437499996</v>
      </c>
      <c r="R1517">
        <f t="shared" si="95"/>
        <v>850</v>
      </c>
      <c r="S1517" t="s">
        <v>8345</v>
      </c>
      <c r="T1517" t="s">
        <v>8346</v>
      </c>
    </row>
    <row r="1518" spans="1:20" ht="42.75" x14ac:dyDescent="0.4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9">
        <f t="shared" si="93"/>
        <v>42619.466342592597</v>
      </c>
      <c r="Q1518" s="7">
        <f t="shared" si="94"/>
        <v>42649.374999999993</v>
      </c>
      <c r="R1518">
        <f t="shared" si="95"/>
        <v>159</v>
      </c>
      <c r="S1518" t="s">
        <v>8345</v>
      </c>
      <c r="T1518" t="s">
        <v>8346</v>
      </c>
    </row>
    <row r="1519" spans="1:20" ht="42.75" x14ac:dyDescent="0.4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9">
        <f t="shared" si="93"/>
        <v>41948.56658564815</v>
      </c>
      <c r="Q1519" s="7">
        <f t="shared" si="94"/>
        <v>41979.041666666664</v>
      </c>
      <c r="R1519">
        <f t="shared" si="95"/>
        <v>40</v>
      </c>
      <c r="S1519" t="s">
        <v>8345</v>
      </c>
      <c r="T1519" t="s">
        <v>8346</v>
      </c>
    </row>
    <row r="1520" spans="1:20" ht="28.5" x14ac:dyDescent="0.4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9">
        <f t="shared" si="93"/>
        <v>41760.8200462963</v>
      </c>
      <c r="Q1520" s="7">
        <f t="shared" si="94"/>
        <v>41790.611712962964</v>
      </c>
      <c r="R1520">
        <f t="shared" si="95"/>
        <v>131</v>
      </c>
      <c r="S1520" t="s">
        <v>8345</v>
      </c>
      <c r="T1520" t="s">
        <v>8346</v>
      </c>
    </row>
    <row r="1521" spans="1:20" ht="42.75" x14ac:dyDescent="0.4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9">
        <f t="shared" si="93"/>
        <v>41782.741701388892</v>
      </c>
      <c r="Q1521" s="7">
        <f t="shared" si="94"/>
        <v>41810.707638888889</v>
      </c>
      <c r="R1521">
        <f t="shared" si="95"/>
        <v>64</v>
      </c>
      <c r="S1521" t="s">
        <v>8345</v>
      </c>
      <c r="T1521" t="s">
        <v>8346</v>
      </c>
    </row>
    <row r="1522" spans="1:20" ht="28.5" x14ac:dyDescent="0.4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9">
        <f t="shared" si="93"/>
        <v>41955.857789351852</v>
      </c>
      <c r="Q1522" s="7">
        <f t="shared" si="94"/>
        <v>41991.958333333336</v>
      </c>
      <c r="R1522">
        <f t="shared" si="95"/>
        <v>112</v>
      </c>
      <c r="S1522" t="s">
        <v>8345</v>
      </c>
      <c r="T1522" t="s">
        <v>8346</v>
      </c>
    </row>
    <row r="1523" spans="1:20" ht="42.75" x14ac:dyDescent="0.4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9">
        <f t="shared" si="93"/>
        <v>42493.167719907404</v>
      </c>
      <c r="Q1523" s="7">
        <f t="shared" si="94"/>
        <v>42527.959386574068</v>
      </c>
      <c r="R1523">
        <f t="shared" si="95"/>
        <v>170</v>
      </c>
      <c r="S1523" t="s">
        <v>8345</v>
      </c>
      <c r="T1523" t="s">
        <v>8346</v>
      </c>
    </row>
    <row r="1524" spans="1:20" ht="57" x14ac:dyDescent="0.4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9">
        <f t="shared" si="93"/>
        <v>41899.830312500002</v>
      </c>
      <c r="Q1524" s="7">
        <f t="shared" si="94"/>
        <v>41929.621979166666</v>
      </c>
      <c r="R1524">
        <f t="shared" si="95"/>
        <v>134</v>
      </c>
      <c r="S1524" t="s">
        <v>8345</v>
      </c>
      <c r="T1524" t="s">
        <v>8346</v>
      </c>
    </row>
    <row r="1525" spans="1:20" ht="42.75" x14ac:dyDescent="0.4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9">
        <f t="shared" si="93"/>
        <v>41964.751342592594</v>
      </c>
      <c r="Q1525" s="7">
        <f t="shared" si="94"/>
        <v>41995.791666666664</v>
      </c>
      <c r="R1525">
        <f t="shared" si="95"/>
        <v>96</v>
      </c>
      <c r="S1525" t="s">
        <v>8345</v>
      </c>
      <c r="T1525" t="s">
        <v>8346</v>
      </c>
    </row>
    <row r="1526" spans="1:20" ht="42.75" x14ac:dyDescent="0.4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9">
        <f t="shared" si="93"/>
        <v>42756.501041666663</v>
      </c>
      <c r="Q1526" s="7">
        <f t="shared" si="94"/>
        <v>42786.292708333327</v>
      </c>
      <c r="R1526">
        <f t="shared" si="95"/>
        <v>222</v>
      </c>
      <c r="S1526" t="s">
        <v>8345</v>
      </c>
      <c r="T1526" t="s">
        <v>8346</v>
      </c>
    </row>
    <row r="1527" spans="1:20" ht="42.75" x14ac:dyDescent="0.4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9">
        <f t="shared" si="93"/>
        <v>42570.702986111108</v>
      </c>
      <c r="Q1527" s="7">
        <f t="shared" si="94"/>
        <v>42600.494652777772</v>
      </c>
      <c r="R1527">
        <f t="shared" si="95"/>
        <v>32</v>
      </c>
      <c r="S1527" t="s">
        <v>8345</v>
      </c>
      <c r="T1527" t="s">
        <v>8346</v>
      </c>
    </row>
    <row r="1528" spans="1:20" ht="42.75" x14ac:dyDescent="0.4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9">
        <f t="shared" si="93"/>
        <v>42339.276006944448</v>
      </c>
      <c r="Q1528" s="7">
        <f t="shared" si="94"/>
        <v>42388.067673611113</v>
      </c>
      <c r="R1528">
        <f t="shared" si="95"/>
        <v>99</v>
      </c>
      <c r="S1528" t="s">
        <v>8345</v>
      </c>
      <c r="T1528" t="s">
        <v>8346</v>
      </c>
    </row>
    <row r="1529" spans="1:20" ht="42.75" x14ac:dyDescent="0.4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9">
        <f t="shared" si="93"/>
        <v>42780.600532407407</v>
      </c>
      <c r="Q1529" s="7">
        <f t="shared" si="94"/>
        <v>42808.350532407407</v>
      </c>
      <c r="R1529">
        <f t="shared" si="95"/>
        <v>55</v>
      </c>
      <c r="S1529" t="s">
        <v>8345</v>
      </c>
      <c r="T1529" t="s">
        <v>8346</v>
      </c>
    </row>
    <row r="1530" spans="1:20" ht="28.5" x14ac:dyDescent="0.4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9">
        <f t="shared" si="93"/>
        <v>42736.732893518521</v>
      </c>
      <c r="Q1530" s="7">
        <f t="shared" si="94"/>
        <v>42766.791666666664</v>
      </c>
      <c r="R1530">
        <f t="shared" si="95"/>
        <v>53</v>
      </c>
      <c r="S1530" t="s">
        <v>8345</v>
      </c>
      <c r="T1530" t="s">
        <v>8346</v>
      </c>
    </row>
    <row r="1531" spans="1:20" ht="28.5" x14ac:dyDescent="0.4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9">
        <f t="shared" si="93"/>
        <v>42052.628703703704</v>
      </c>
      <c r="Q1531" s="7">
        <f t="shared" si="94"/>
        <v>42082.378703703704</v>
      </c>
      <c r="R1531">
        <f t="shared" si="95"/>
        <v>136</v>
      </c>
      <c r="S1531" t="s">
        <v>8345</v>
      </c>
      <c r="T1531" t="s">
        <v>8346</v>
      </c>
    </row>
    <row r="1532" spans="1:20" ht="42.75" x14ac:dyDescent="0.4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9">
        <f t="shared" si="93"/>
        <v>42275.76730324074</v>
      </c>
      <c r="Q1532" s="7">
        <f t="shared" si="94"/>
        <v>42300.558969907404</v>
      </c>
      <c r="R1532">
        <f t="shared" si="95"/>
        <v>54</v>
      </c>
      <c r="S1532" t="s">
        <v>8345</v>
      </c>
      <c r="T1532" t="s">
        <v>8346</v>
      </c>
    </row>
    <row r="1533" spans="1:20" ht="42.75" x14ac:dyDescent="0.4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9">
        <f t="shared" si="93"/>
        <v>41941.802384259259</v>
      </c>
      <c r="Q1533" s="7">
        <f t="shared" si="94"/>
        <v>41973.916666666664</v>
      </c>
      <c r="R1533">
        <f t="shared" si="95"/>
        <v>57</v>
      </c>
      <c r="S1533" t="s">
        <v>8345</v>
      </c>
      <c r="T1533" t="s">
        <v>8346</v>
      </c>
    </row>
    <row r="1534" spans="1:20" ht="42.75" x14ac:dyDescent="0.4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9">
        <f t="shared" si="93"/>
        <v>42391.475289351853</v>
      </c>
      <c r="Q1534" s="7">
        <f t="shared" si="94"/>
        <v>42415.416666666664</v>
      </c>
      <c r="R1534">
        <f t="shared" si="95"/>
        <v>82</v>
      </c>
      <c r="S1534" t="s">
        <v>8345</v>
      </c>
      <c r="T1534" t="s">
        <v>8346</v>
      </c>
    </row>
    <row r="1535" spans="1:20" ht="42.75" x14ac:dyDescent="0.4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9">
        <f t="shared" si="93"/>
        <v>42443.00204861111</v>
      </c>
      <c r="Q1535" s="7">
        <f t="shared" si="94"/>
        <v>42491.957638888889</v>
      </c>
      <c r="R1535">
        <f t="shared" si="95"/>
        <v>88</v>
      </c>
      <c r="S1535" t="s">
        <v>8345</v>
      </c>
      <c r="T1535" t="s">
        <v>8346</v>
      </c>
    </row>
    <row r="1536" spans="1:20" ht="42.75" x14ac:dyDescent="0.4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9">
        <f t="shared" si="93"/>
        <v>42221.674328703702</v>
      </c>
      <c r="Q1536" s="7">
        <f t="shared" si="94"/>
        <v>42251.465995370367</v>
      </c>
      <c r="R1536">
        <f t="shared" si="95"/>
        <v>85</v>
      </c>
      <c r="S1536" t="s">
        <v>8345</v>
      </c>
      <c r="T1536" t="s">
        <v>8346</v>
      </c>
    </row>
    <row r="1537" spans="1:20" ht="42.75" x14ac:dyDescent="0.4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9">
        <f t="shared" si="93"/>
        <v>42484.829062500001</v>
      </c>
      <c r="Q1537" s="7">
        <f t="shared" si="94"/>
        <v>42513.708333333336</v>
      </c>
      <c r="R1537">
        <f t="shared" si="95"/>
        <v>48</v>
      </c>
      <c r="S1537" t="s">
        <v>8345</v>
      </c>
      <c r="T1537" t="s">
        <v>8346</v>
      </c>
    </row>
    <row r="1538" spans="1:20" ht="42.75" x14ac:dyDescent="0.4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96">ROUND(E:E/D:D*100,0)</f>
        <v>250</v>
      </c>
      <c r="P1538" s="9">
        <f t="shared" si="93"/>
        <v>42213.802199074074</v>
      </c>
      <c r="Q1538" s="7">
        <f t="shared" si="94"/>
        <v>42243.593865740739</v>
      </c>
      <c r="R1538">
        <f t="shared" si="95"/>
        <v>66</v>
      </c>
      <c r="S1538" t="s">
        <v>8345</v>
      </c>
      <c r="T1538" t="s">
        <v>8346</v>
      </c>
    </row>
    <row r="1539" spans="1:20" ht="42.75" x14ac:dyDescent="0.4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180</v>
      </c>
      <c r="P1539" s="9">
        <f t="shared" ref="P1539:P1602" si="97">(J1539/86400)+25569</f>
        <v>42552.315127314811</v>
      </c>
      <c r="Q1539" s="7">
        <f t="shared" ref="Q1539:Q1602" si="98">(I1539/86400)+25569+(-5/24)</f>
        <v>42588.541666666664</v>
      </c>
      <c r="R1539">
        <f t="shared" ref="R1539:R1602" si="99">ROUND(E1539/L1539,0)</f>
        <v>96</v>
      </c>
      <c r="S1539" t="s">
        <v>8345</v>
      </c>
      <c r="T1539" t="s">
        <v>8346</v>
      </c>
    </row>
    <row r="1540" spans="1:20" ht="42.75" x14ac:dyDescent="0.4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9">
        <f t="shared" si="97"/>
        <v>41981.782060185185</v>
      </c>
      <c r="Q1540" s="7">
        <f t="shared" si="98"/>
        <v>42026.57372685185</v>
      </c>
      <c r="R1540">
        <f t="shared" si="99"/>
        <v>156</v>
      </c>
      <c r="S1540" t="s">
        <v>8345</v>
      </c>
      <c r="T1540" t="s">
        <v>8346</v>
      </c>
    </row>
    <row r="1541" spans="1:20" ht="42.75" x14ac:dyDescent="0.4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9">
        <f t="shared" si="97"/>
        <v>42705.91920138889</v>
      </c>
      <c r="Q1541" s="7">
        <f t="shared" si="98"/>
        <v>42738.710868055554</v>
      </c>
      <c r="R1541">
        <f t="shared" si="99"/>
        <v>96</v>
      </c>
      <c r="S1541" t="s">
        <v>8345</v>
      </c>
      <c r="T1541" t="s">
        <v>8346</v>
      </c>
    </row>
    <row r="1542" spans="1:20" ht="42.75" x14ac:dyDescent="0.4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9">
        <f t="shared" si="97"/>
        <v>41939.00712962963</v>
      </c>
      <c r="Q1542" s="7">
        <f t="shared" si="98"/>
        <v>41968.843749999993</v>
      </c>
      <c r="R1542">
        <f t="shared" si="99"/>
        <v>180</v>
      </c>
      <c r="S1542" t="s">
        <v>8345</v>
      </c>
      <c r="T1542" t="s">
        <v>8346</v>
      </c>
    </row>
    <row r="1543" spans="1:20" ht="42.75" x14ac:dyDescent="0.4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9">
        <f t="shared" si="97"/>
        <v>41974.712245370371</v>
      </c>
      <c r="Q1543" s="7">
        <f t="shared" si="98"/>
        <v>42004.503912037035</v>
      </c>
      <c r="R1543">
        <f t="shared" si="99"/>
        <v>3</v>
      </c>
      <c r="S1543" t="s">
        <v>8345</v>
      </c>
      <c r="T1543" t="s">
        <v>8350</v>
      </c>
    </row>
    <row r="1544" spans="1:20" ht="42.75" x14ac:dyDescent="0.4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9">
        <f t="shared" si="97"/>
        <v>42170.996527777781</v>
      </c>
      <c r="Q1544" s="7">
        <f t="shared" si="98"/>
        <v>42185.788194444445</v>
      </c>
      <c r="R1544">
        <f t="shared" si="99"/>
        <v>20</v>
      </c>
      <c r="S1544" t="s">
        <v>8345</v>
      </c>
      <c r="T1544" t="s">
        <v>8350</v>
      </c>
    </row>
    <row r="1545" spans="1:20" ht="42.75" x14ac:dyDescent="0.4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9">
        <f t="shared" si="97"/>
        <v>41935.509652777779</v>
      </c>
      <c r="Q1545" s="7">
        <f t="shared" si="98"/>
        <v>41965.342986111107</v>
      </c>
      <c r="R1545">
        <f t="shared" si="99"/>
        <v>10</v>
      </c>
      <c r="S1545" t="s">
        <v>8345</v>
      </c>
      <c r="T1545" t="s">
        <v>8350</v>
      </c>
    </row>
    <row r="1546" spans="1:20" ht="42.75" x14ac:dyDescent="0.4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9">
        <f t="shared" si="97"/>
        <v>42053.051203703704</v>
      </c>
      <c r="Q1546" s="7">
        <f t="shared" si="98"/>
        <v>42094.804166666661</v>
      </c>
      <c r="R1546" t="e">
        <f t="shared" si="99"/>
        <v>#DIV/0!</v>
      </c>
      <c r="S1546" t="s">
        <v>8345</v>
      </c>
      <c r="T1546" t="s">
        <v>8350</v>
      </c>
    </row>
    <row r="1547" spans="1:20" ht="42.75" x14ac:dyDescent="0.4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9">
        <f t="shared" si="97"/>
        <v>42031.884652777779</v>
      </c>
      <c r="Q1547" s="7">
        <f t="shared" si="98"/>
        <v>42065.677777777775</v>
      </c>
      <c r="R1547">
        <f t="shared" si="99"/>
        <v>1</v>
      </c>
      <c r="S1547" t="s">
        <v>8345</v>
      </c>
      <c r="T1547" t="s">
        <v>8350</v>
      </c>
    </row>
    <row r="1548" spans="1:20" ht="42.75" x14ac:dyDescent="0.4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9">
        <f t="shared" si="97"/>
        <v>41839.212951388887</v>
      </c>
      <c r="Q1548" s="7">
        <f t="shared" si="98"/>
        <v>41899.004618055551</v>
      </c>
      <c r="R1548">
        <f t="shared" si="99"/>
        <v>26</v>
      </c>
      <c r="S1548" t="s">
        <v>8345</v>
      </c>
      <c r="T1548" t="s">
        <v>8350</v>
      </c>
    </row>
    <row r="1549" spans="1:20" ht="42.75" x14ac:dyDescent="0.4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9">
        <f t="shared" si="97"/>
        <v>42782.426875000005</v>
      </c>
      <c r="Q1549" s="7">
        <f t="shared" si="98"/>
        <v>42789.218541666669</v>
      </c>
      <c r="R1549" t="e">
        <f t="shared" si="99"/>
        <v>#DIV/0!</v>
      </c>
      <c r="S1549" t="s">
        <v>8345</v>
      </c>
      <c r="T1549" t="s">
        <v>8350</v>
      </c>
    </row>
    <row r="1550" spans="1:20" ht="28.5" x14ac:dyDescent="0.4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9">
        <f t="shared" si="97"/>
        <v>42286.88217592593</v>
      </c>
      <c r="Q1550" s="7">
        <f t="shared" si="98"/>
        <v>42316.715509259258</v>
      </c>
      <c r="R1550">
        <f t="shared" si="99"/>
        <v>60</v>
      </c>
      <c r="S1550" t="s">
        <v>8345</v>
      </c>
      <c r="T1550" t="s">
        <v>8350</v>
      </c>
    </row>
    <row r="1551" spans="1:20" ht="42.75" x14ac:dyDescent="0.4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9">
        <f t="shared" si="97"/>
        <v>42281.136099537034</v>
      </c>
      <c r="Q1551" s="7">
        <f t="shared" si="98"/>
        <v>42310.96943287037</v>
      </c>
      <c r="R1551">
        <f t="shared" si="99"/>
        <v>28</v>
      </c>
      <c r="S1551" t="s">
        <v>8345</v>
      </c>
      <c r="T1551" t="s">
        <v>8350</v>
      </c>
    </row>
    <row r="1552" spans="1:20" ht="42.75" x14ac:dyDescent="0.4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9">
        <f t="shared" si="97"/>
        <v>42472.449467592596</v>
      </c>
      <c r="Q1552" s="7">
        <f t="shared" si="98"/>
        <v>42502.24113425926</v>
      </c>
      <c r="R1552">
        <f t="shared" si="99"/>
        <v>14</v>
      </c>
      <c r="S1552" t="s">
        <v>8345</v>
      </c>
      <c r="T1552" t="s">
        <v>8350</v>
      </c>
    </row>
    <row r="1553" spans="1:20" ht="42.75" x14ac:dyDescent="0.4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9">
        <f t="shared" si="97"/>
        <v>42121.824525462958</v>
      </c>
      <c r="Q1553" s="7">
        <f t="shared" si="98"/>
        <v>42151.616192129623</v>
      </c>
      <c r="R1553" t="e">
        <f t="shared" si="99"/>
        <v>#DIV/0!</v>
      </c>
      <c r="S1553" t="s">
        <v>8345</v>
      </c>
      <c r="T1553" t="s">
        <v>8350</v>
      </c>
    </row>
    <row r="1554" spans="1:20" ht="42.75" x14ac:dyDescent="0.4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9">
        <f t="shared" si="97"/>
        <v>41892.688750000001</v>
      </c>
      <c r="Q1554" s="7">
        <f t="shared" si="98"/>
        <v>41912.957638888889</v>
      </c>
      <c r="R1554">
        <f t="shared" si="99"/>
        <v>132</v>
      </c>
      <c r="S1554" t="s">
        <v>8345</v>
      </c>
      <c r="T1554" t="s">
        <v>8350</v>
      </c>
    </row>
    <row r="1555" spans="1:20" ht="42.75" x14ac:dyDescent="0.4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9">
        <f t="shared" si="97"/>
        <v>42219.282951388886</v>
      </c>
      <c r="Q1555" s="7">
        <f t="shared" si="98"/>
        <v>42249.074618055551</v>
      </c>
      <c r="R1555" t="e">
        <f t="shared" si="99"/>
        <v>#DIV/0!</v>
      </c>
      <c r="S1555" t="s">
        <v>8345</v>
      </c>
      <c r="T1555" t="s">
        <v>8350</v>
      </c>
    </row>
    <row r="1556" spans="1:20" ht="57" x14ac:dyDescent="0.4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9">
        <f t="shared" si="97"/>
        <v>42188.252199074079</v>
      </c>
      <c r="Q1556" s="7">
        <f t="shared" si="98"/>
        <v>42218.043865740743</v>
      </c>
      <c r="R1556" t="e">
        <f t="shared" si="99"/>
        <v>#DIV/0!</v>
      </c>
      <c r="S1556" t="s">
        <v>8345</v>
      </c>
      <c r="T1556" t="s">
        <v>8350</v>
      </c>
    </row>
    <row r="1557" spans="1:20" ht="42.75" x14ac:dyDescent="0.4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9">
        <f t="shared" si="97"/>
        <v>42241.613796296297</v>
      </c>
      <c r="Q1557" s="7">
        <f t="shared" si="98"/>
        <v>42264.499999999993</v>
      </c>
      <c r="R1557" t="e">
        <f t="shared" si="99"/>
        <v>#DIV/0!</v>
      </c>
      <c r="S1557" t="s">
        <v>8345</v>
      </c>
      <c r="T1557" t="s">
        <v>8350</v>
      </c>
    </row>
    <row r="1558" spans="1:20" ht="42.75" x14ac:dyDescent="0.4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9">
        <f t="shared" si="97"/>
        <v>42525.153055555551</v>
      </c>
      <c r="Q1558" s="7">
        <f t="shared" si="98"/>
        <v>42554.944722222215</v>
      </c>
      <c r="R1558">
        <f t="shared" si="99"/>
        <v>56</v>
      </c>
      <c r="S1558" t="s">
        <v>8345</v>
      </c>
      <c r="T1558" t="s">
        <v>8350</v>
      </c>
    </row>
    <row r="1559" spans="1:20" ht="42.75" x14ac:dyDescent="0.4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9">
        <f t="shared" si="97"/>
        <v>41871.65315972222</v>
      </c>
      <c r="Q1559" s="7">
        <f t="shared" si="98"/>
        <v>41902.444826388884</v>
      </c>
      <c r="R1559">
        <f t="shared" si="99"/>
        <v>100</v>
      </c>
      <c r="S1559" t="s">
        <v>8345</v>
      </c>
      <c r="T1559" t="s">
        <v>8350</v>
      </c>
    </row>
    <row r="1560" spans="1:20" ht="42.75" x14ac:dyDescent="0.4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9">
        <f t="shared" si="97"/>
        <v>42185.397673611107</v>
      </c>
      <c r="Q1560" s="7">
        <f t="shared" si="98"/>
        <v>42244.299999999996</v>
      </c>
      <c r="R1560">
        <f t="shared" si="99"/>
        <v>12</v>
      </c>
      <c r="S1560" t="s">
        <v>8345</v>
      </c>
      <c r="T1560" t="s">
        <v>8350</v>
      </c>
    </row>
    <row r="1561" spans="1:20" ht="28.5" x14ac:dyDescent="0.4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9">
        <f t="shared" si="97"/>
        <v>42108.053229166668</v>
      </c>
      <c r="Q1561" s="7">
        <f t="shared" si="98"/>
        <v>42122.844895833332</v>
      </c>
      <c r="R1561">
        <f t="shared" si="99"/>
        <v>50</v>
      </c>
      <c r="S1561" t="s">
        <v>8345</v>
      </c>
      <c r="T1561" t="s">
        <v>8350</v>
      </c>
    </row>
    <row r="1562" spans="1:20" ht="42.75" x14ac:dyDescent="0.4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9">
        <f t="shared" si="97"/>
        <v>41936.020752314813</v>
      </c>
      <c r="Q1562" s="7">
        <f t="shared" si="98"/>
        <v>41955.854085648149</v>
      </c>
      <c r="R1562">
        <f t="shared" si="99"/>
        <v>24</v>
      </c>
      <c r="S1562" t="s">
        <v>8345</v>
      </c>
      <c r="T1562" t="s">
        <v>8350</v>
      </c>
    </row>
    <row r="1563" spans="1:20" ht="42.75" x14ac:dyDescent="0.4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9">
        <f t="shared" si="97"/>
        <v>41555.041701388887</v>
      </c>
      <c r="Q1563" s="7">
        <f t="shared" si="98"/>
        <v>41584.875034722216</v>
      </c>
      <c r="R1563">
        <f t="shared" si="99"/>
        <v>67</v>
      </c>
      <c r="S1563" t="s">
        <v>8329</v>
      </c>
      <c r="T1563" t="s">
        <v>8351</v>
      </c>
    </row>
    <row r="1564" spans="1:20" ht="42.75" x14ac:dyDescent="0.4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9">
        <f t="shared" si="97"/>
        <v>40079.566157407404</v>
      </c>
      <c r="Q1564" s="7">
        <f t="shared" si="98"/>
        <v>40148.826388888883</v>
      </c>
      <c r="R1564" t="e">
        <f t="shared" si="99"/>
        <v>#DIV/0!</v>
      </c>
      <c r="S1564" t="s">
        <v>8329</v>
      </c>
      <c r="T1564" t="s">
        <v>8351</v>
      </c>
    </row>
    <row r="1565" spans="1:20" ht="42.75" x14ac:dyDescent="0.4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9">
        <f t="shared" si="97"/>
        <v>41652.742488425924</v>
      </c>
      <c r="Q1565" s="7">
        <f t="shared" si="98"/>
        <v>41712.492488425924</v>
      </c>
      <c r="R1565">
        <f t="shared" si="99"/>
        <v>43</v>
      </c>
      <c r="S1565" t="s">
        <v>8329</v>
      </c>
      <c r="T1565" t="s">
        <v>8351</v>
      </c>
    </row>
    <row r="1566" spans="1:20" ht="42.75" x14ac:dyDescent="0.4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9">
        <f t="shared" si="97"/>
        <v>42121.367002314815</v>
      </c>
      <c r="Q1566" s="7">
        <f t="shared" si="98"/>
        <v>42152.628472222219</v>
      </c>
      <c r="R1566">
        <f t="shared" si="99"/>
        <v>10</v>
      </c>
      <c r="S1566" t="s">
        <v>8329</v>
      </c>
      <c r="T1566" t="s">
        <v>8351</v>
      </c>
    </row>
    <row r="1567" spans="1:20" ht="42.75" x14ac:dyDescent="0.4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9">
        <f t="shared" si="97"/>
        <v>40672.729872685188</v>
      </c>
      <c r="Q1567" s="7">
        <f t="shared" si="98"/>
        <v>40702.521539351852</v>
      </c>
      <c r="R1567">
        <f t="shared" si="99"/>
        <v>100</v>
      </c>
      <c r="S1567" t="s">
        <v>8329</v>
      </c>
      <c r="T1567" t="s">
        <v>8351</v>
      </c>
    </row>
    <row r="1568" spans="1:20" ht="42.75" x14ac:dyDescent="0.4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9">
        <f t="shared" si="97"/>
        <v>42549.916712962964</v>
      </c>
      <c r="Q1568" s="7">
        <f t="shared" si="98"/>
        <v>42578.708333333336</v>
      </c>
      <c r="R1568">
        <f t="shared" si="99"/>
        <v>108</v>
      </c>
      <c r="S1568" t="s">
        <v>8329</v>
      </c>
      <c r="T1568" t="s">
        <v>8351</v>
      </c>
    </row>
    <row r="1569" spans="1:20" ht="42.75" x14ac:dyDescent="0.4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9">
        <f t="shared" si="97"/>
        <v>41671.93686342593</v>
      </c>
      <c r="Q1569" s="7">
        <f t="shared" si="98"/>
        <v>41686.791666666664</v>
      </c>
      <c r="R1569">
        <f t="shared" si="99"/>
        <v>27</v>
      </c>
      <c r="S1569" t="s">
        <v>8329</v>
      </c>
      <c r="T1569" t="s">
        <v>8351</v>
      </c>
    </row>
    <row r="1570" spans="1:20" ht="42.75" x14ac:dyDescent="0.4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9">
        <f t="shared" si="97"/>
        <v>41962.062326388885</v>
      </c>
      <c r="Q1570" s="7">
        <f t="shared" si="98"/>
        <v>41996.853993055549</v>
      </c>
      <c r="R1570">
        <f t="shared" si="99"/>
        <v>155</v>
      </c>
      <c r="S1570" t="s">
        <v>8329</v>
      </c>
      <c r="T1570" t="s">
        <v>8351</v>
      </c>
    </row>
    <row r="1571" spans="1:20" x14ac:dyDescent="0.4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9">
        <f t="shared" si="97"/>
        <v>41389.679560185185</v>
      </c>
      <c r="Q1571" s="7">
        <f t="shared" si="98"/>
        <v>41419.471226851849</v>
      </c>
      <c r="R1571" t="e">
        <f t="shared" si="99"/>
        <v>#DIV/0!</v>
      </c>
      <c r="S1571" t="s">
        <v>8329</v>
      </c>
      <c r="T1571" t="s">
        <v>8351</v>
      </c>
    </row>
    <row r="1572" spans="1:20" ht="28.5" x14ac:dyDescent="0.4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9">
        <f t="shared" si="97"/>
        <v>42438.813449074078</v>
      </c>
      <c r="Q1572" s="7">
        <f t="shared" si="98"/>
        <v>42468.56344907407</v>
      </c>
      <c r="R1572">
        <f t="shared" si="99"/>
        <v>48</v>
      </c>
      <c r="S1572" t="s">
        <v>8329</v>
      </c>
      <c r="T1572" t="s">
        <v>8351</v>
      </c>
    </row>
    <row r="1573" spans="1:20" ht="42.75" x14ac:dyDescent="0.4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9">
        <f t="shared" si="97"/>
        <v>42144.769479166665</v>
      </c>
      <c r="Q1573" s="7">
        <f t="shared" si="98"/>
        <v>42174.56114583333</v>
      </c>
      <c r="R1573">
        <f t="shared" si="99"/>
        <v>20</v>
      </c>
      <c r="S1573" t="s">
        <v>8329</v>
      </c>
      <c r="T1573" t="s">
        <v>8351</v>
      </c>
    </row>
    <row r="1574" spans="1:20" ht="42.75" x14ac:dyDescent="0.4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9">
        <f t="shared" si="97"/>
        <v>42404.033090277779</v>
      </c>
      <c r="Q1574" s="7">
        <f t="shared" si="98"/>
        <v>42428.790972222218</v>
      </c>
      <c r="R1574">
        <f t="shared" si="99"/>
        <v>42</v>
      </c>
      <c r="S1574" t="s">
        <v>8329</v>
      </c>
      <c r="T1574" t="s">
        <v>8351</v>
      </c>
    </row>
    <row r="1575" spans="1:20" ht="42.75" x14ac:dyDescent="0.4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9">
        <f t="shared" si="97"/>
        <v>42786.000023148154</v>
      </c>
      <c r="Q1575" s="7">
        <f t="shared" si="98"/>
        <v>42825.957638888889</v>
      </c>
      <c r="R1575">
        <f t="shared" si="99"/>
        <v>74</v>
      </c>
      <c r="S1575" t="s">
        <v>8329</v>
      </c>
      <c r="T1575" t="s">
        <v>8351</v>
      </c>
    </row>
    <row r="1576" spans="1:20" ht="42.75" x14ac:dyDescent="0.4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9">
        <f t="shared" si="97"/>
        <v>42017.927418981482</v>
      </c>
      <c r="Q1576" s="7">
        <f t="shared" si="98"/>
        <v>42052.719085648147</v>
      </c>
      <c r="R1576">
        <f t="shared" si="99"/>
        <v>84</v>
      </c>
      <c r="S1576" t="s">
        <v>8329</v>
      </c>
      <c r="T1576" t="s">
        <v>8351</v>
      </c>
    </row>
    <row r="1577" spans="1:20" ht="42.75" x14ac:dyDescent="0.4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9">
        <f t="shared" si="97"/>
        <v>41799.524259259255</v>
      </c>
      <c r="Q1577" s="7">
        <f t="shared" si="98"/>
        <v>41829.315925925919</v>
      </c>
      <c r="R1577">
        <f t="shared" si="99"/>
        <v>65</v>
      </c>
      <c r="S1577" t="s">
        <v>8329</v>
      </c>
      <c r="T1577" t="s">
        <v>8351</v>
      </c>
    </row>
    <row r="1578" spans="1:20" ht="28.5" x14ac:dyDescent="0.4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9">
        <f t="shared" si="97"/>
        <v>42140.879259259258</v>
      </c>
      <c r="Q1578" s="7">
        <f t="shared" si="98"/>
        <v>42185.670925925922</v>
      </c>
      <c r="R1578">
        <f t="shared" si="99"/>
        <v>65</v>
      </c>
      <c r="S1578" t="s">
        <v>8329</v>
      </c>
      <c r="T1578" t="s">
        <v>8351</v>
      </c>
    </row>
    <row r="1579" spans="1:20" ht="42.75" x14ac:dyDescent="0.4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9">
        <f t="shared" si="97"/>
        <v>41054.847777777773</v>
      </c>
      <c r="Q1579" s="7">
        <f t="shared" si="98"/>
        <v>41114.639444444438</v>
      </c>
      <c r="R1579">
        <f t="shared" si="99"/>
        <v>28</v>
      </c>
      <c r="S1579" t="s">
        <v>8329</v>
      </c>
      <c r="T1579" t="s">
        <v>8351</v>
      </c>
    </row>
    <row r="1580" spans="1:20" ht="57" x14ac:dyDescent="0.4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9">
        <f t="shared" si="97"/>
        <v>40399.065868055557</v>
      </c>
      <c r="Q1580" s="7">
        <f t="shared" si="98"/>
        <v>40422.875</v>
      </c>
      <c r="R1580">
        <f t="shared" si="99"/>
        <v>51</v>
      </c>
      <c r="S1580" t="s">
        <v>8329</v>
      </c>
      <c r="T1580" t="s">
        <v>8351</v>
      </c>
    </row>
    <row r="1581" spans="1:20" ht="28.5" x14ac:dyDescent="0.4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9">
        <f t="shared" si="97"/>
        <v>41481.996423611112</v>
      </c>
      <c r="Q1581" s="7">
        <f t="shared" si="98"/>
        <v>41514.788090277776</v>
      </c>
      <c r="R1581">
        <f t="shared" si="99"/>
        <v>14</v>
      </c>
      <c r="S1581" t="s">
        <v>8329</v>
      </c>
      <c r="T1581" t="s">
        <v>8351</v>
      </c>
    </row>
    <row r="1582" spans="1:20" ht="42.75" x14ac:dyDescent="0.4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9">
        <f t="shared" si="97"/>
        <v>40990.050069444442</v>
      </c>
      <c r="Q1582" s="7">
        <f t="shared" si="98"/>
        <v>41049.841736111106</v>
      </c>
      <c r="R1582" t="e">
        <f t="shared" si="99"/>
        <v>#DIV/0!</v>
      </c>
      <c r="S1582" t="s">
        <v>8329</v>
      </c>
      <c r="T1582" t="s">
        <v>8351</v>
      </c>
    </row>
    <row r="1583" spans="1:20" ht="42.75" x14ac:dyDescent="0.4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9">
        <f t="shared" si="97"/>
        <v>42325.448958333334</v>
      </c>
      <c r="Q1583" s="7">
        <f t="shared" si="98"/>
        <v>42357.240624999999</v>
      </c>
      <c r="R1583">
        <f t="shared" si="99"/>
        <v>5</v>
      </c>
      <c r="S1583" t="s">
        <v>8345</v>
      </c>
      <c r="T1583" t="s">
        <v>8352</v>
      </c>
    </row>
    <row r="1584" spans="1:20" ht="28.5" x14ac:dyDescent="0.4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9">
        <f t="shared" si="97"/>
        <v>42246.789965277778</v>
      </c>
      <c r="Q1584" s="7">
        <f t="shared" si="98"/>
        <v>42303.680555555555</v>
      </c>
      <c r="R1584">
        <f t="shared" si="99"/>
        <v>31</v>
      </c>
      <c r="S1584" t="s">
        <v>8345</v>
      </c>
      <c r="T1584" t="s">
        <v>8352</v>
      </c>
    </row>
    <row r="1585" spans="1:20" ht="42.75" x14ac:dyDescent="0.4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9">
        <f t="shared" si="97"/>
        <v>41877.904988425929</v>
      </c>
      <c r="Q1585" s="7">
        <f t="shared" si="98"/>
        <v>41907.696655092594</v>
      </c>
      <c r="R1585">
        <f t="shared" si="99"/>
        <v>15</v>
      </c>
      <c r="S1585" t="s">
        <v>8345</v>
      </c>
      <c r="T1585" t="s">
        <v>8352</v>
      </c>
    </row>
    <row r="1586" spans="1:20" ht="42.75" x14ac:dyDescent="0.4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9">
        <f t="shared" si="97"/>
        <v>41779.649317129632</v>
      </c>
      <c r="Q1586" s="7">
        <f t="shared" si="98"/>
        <v>41789.440983796296</v>
      </c>
      <c r="R1586" t="e">
        <f t="shared" si="99"/>
        <v>#DIV/0!</v>
      </c>
      <c r="S1586" t="s">
        <v>8345</v>
      </c>
      <c r="T1586" t="s">
        <v>8352</v>
      </c>
    </row>
    <row r="1587" spans="1:20" ht="42.75" x14ac:dyDescent="0.4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9">
        <f t="shared" si="97"/>
        <v>42707.895462962959</v>
      </c>
      <c r="Q1587" s="7">
        <f t="shared" si="98"/>
        <v>42729.249999999993</v>
      </c>
      <c r="R1587">
        <f t="shared" si="99"/>
        <v>132</v>
      </c>
      <c r="S1587" t="s">
        <v>8345</v>
      </c>
      <c r="T1587" t="s">
        <v>8352</v>
      </c>
    </row>
    <row r="1588" spans="1:20" ht="28.5" x14ac:dyDescent="0.4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9">
        <f t="shared" si="97"/>
        <v>42069.104421296295</v>
      </c>
      <c r="Q1588" s="7">
        <f t="shared" si="98"/>
        <v>42098.854421296295</v>
      </c>
      <c r="R1588" t="e">
        <f t="shared" si="99"/>
        <v>#DIV/0!</v>
      </c>
      <c r="S1588" t="s">
        <v>8345</v>
      </c>
      <c r="T1588" t="s">
        <v>8352</v>
      </c>
    </row>
    <row r="1589" spans="1:20" ht="42.75" x14ac:dyDescent="0.4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9">
        <f t="shared" si="97"/>
        <v>41956.950983796298</v>
      </c>
      <c r="Q1589" s="7">
        <f t="shared" si="98"/>
        <v>41986.742650462962</v>
      </c>
      <c r="R1589">
        <f t="shared" si="99"/>
        <v>1</v>
      </c>
      <c r="S1589" t="s">
        <v>8345</v>
      </c>
      <c r="T1589" t="s">
        <v>8352</v>
      </c>
    </row>
    <row r="1590" spans="1:20" ht="28.5" x14ac:dyDescent="0.4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9">
        <f t="shared" si="97"/>
        <v>42005.24998842593</v>
      </c>
      <c r="Q1590" s="7">
        <f t="shared" si="98"/>
        <v>42035.633333333331</v>
      </c>
      <c r="R1590" t="e">
        <f t="shared" si="99"/>
        <v>#DIV/0!</v>
      </c>
      <c r="S1590" t="s">
        <v>8345</v>
      </c>
      <c r="T1590" t="s">
        <v>8352</v>
      </c>
    </row>
    <row r="1591" spans="1:20" ht="42.75" x14ac:dyDescent="0.4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9">
        <f t="shared" si="97"/>
        <v>42256.984791666662</v>
      </c>
      <c r="Q1591" s="7">
        <f t="shared" si="98"/>
        <v>42286.776458333326</v>
      </c>
      <c r="R1591" t="e">
        <f t="shared" si="99"/>
        <v>#DIV/0!</v>
      </c>
      <c r="S1591" t="s">
        <v>8345</v>
      </c>
      <c r="T1591" t="s">
        <v>8352</v>
      </c>
    </row>
    <row r="1592" spans="1:20" x14ac:dyDescent="0.4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9">
        <f t="shared" si="97"/>
        <v>42240.857222222221</v>
      </c>
      <c r="Q1592" s="7">
        <f t="shared" si="98"/>
        <v>42270.648888888885</v>
      </c>
      <c r="R1592">
        <f t="shared" si="99"/>
        <v>510</v>
      </c>
      <c r="S1592" t="s">
        <v>8345</v>
      </c>
      <c r="T1592" t="s">
        <v>8352</v>
      </c>
    </row>
    <row r="1593" spans="1:20" ht="42.75" x14ac:dyDescent="0.4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9">
        <f t="shared" si="97"/>
        <v>42433.726168981477</v>
      </c>
      <c r="Q1593" s="7">
        <f t="shared" si="98"/>
        <v>42463.476168981484</v>
      </c>
      <c r="R1593">
        <f t="shared" si="99"/>
        <v>44</v>
      </c>
      <c r="S1593" t="s">
        <v>8345</v>
      </c>
      <c r="T1593" t="s">
        <v>8352</v>
      </c>
    </row>
    <row r="1594" spans="1:20" ht="28.5" x14ac:dyDescent="0.4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9">
        <f t="shared" si="97"/>
        <v>42046.072743055556</v>
      </c>
      <c r="Q1594" s="7">
        <f t="shared" si="98"/>
        <v>42090.822743055549</v>
      </c>
      <c r="R1594" t="e">
        <f t="shared" si="99"/>
        <v>#DIV/0!</v>
      </c>
      <c r="S1594" t="s">
        <v>8345</v>
      </c>
      <c r="T1594" t="s">
        <v>8352</v>
      </c>
    </row>
    <row r="1595" spans="1:20" ht="28.5" x14ac:dyDescent="0.4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9">
        <f t="shared" si="97"/>
        <v>42033.845543981486</v>
      </c>
      <c r="Q1595" s="7">
        <f t="shared" si="98"/>
        <v>42063.63721064815</v>
      </c>
      <c r="R1595">
        <f t="shared" si="99"/>
        <v>1</v>
      </c>
      <c r="S1595" t="s">
        <v>8345</v>
      </c>
      <c r="T1595" t="s">
        <v>8352</v>
      </c>
    </row>
    <row r="1596" spans="1:20" ht="28.5" x14ac:dyDescent="0.4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9">
        <f t="shared" si="97"/>
        <v>42445.712754629625</v>
      </c>
      <c r="Q1596" s="7">
        <f t="shared" si="98"/>
        <v>42505.472916666666</v>
      </c>
      <c r="R1596">
        <f t="shared" si="99"/>
        <v>21</v>
      </c>
      <c r="S1596" t="s">
        <v>8345</v>
      </c>
      <c r="T1596" t="s">
        <v>8352</v>
      </c>
    </row>
    <row r="1597" spans="1:20" ht="42.75" x14ac:dyDescent="0.4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9">
        <f t="shared" si="97"/>
        <v>41780.050092592595</v>
      </c>
      <c r="Q1597" s="7">
        <f t="shared" si="98"/>
        <v>41808.634027777771</v>
      </c>
      <c r="R1597">
        <f t="shared" si="99"/>
        <v>40</v>
      </c>
      <c r="S1597" t="s">
        <v>8345</v>
      </c>
      <c r="T1597" t="s">
        <v>8352</v>
      </c>
    </row>
    <row r="1598" spans="1:20" ht="42.75" x14ac:dyDescent="0.4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9">
        <f t="shared" si="97"/>
        <v>41941.430196759262</v>
      </c>
      <c r="Q1598" s="7">
        <f t="shared" si="98"/>
        <v>41986.26353009259</v>
      </c>
      <c r="R1598">
        <f t="shared" si="99"/>
        <v>25</v>
      </c>
      <c r="S1598" t="s">
        <v>8345</v>
      </c>
      <c r="T1598" t="s">
        <v>8352</v>
      </c>
    </row>
    <row r="1599" spans="1:20" ht="42.75" x14ac:dyDescent="0.4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9">
        <f t="shared" si="97"/>
        <v>42603.354131944448</v>
      </c>
      <c r="Q1599" s="7">
        <f t="shared" si="98"/>
        <v>42633.145798611113</v>
      </c>
      <c r="R1599" t="e">
        <f t="shared" si="99"/>
        <v>#DIV/0!</v>
      </c>
      <c r="S1599" t="s">
        <v>8345</v>
      </c>
      <c r="T1599" t="s">
        <v>8352</v>
      </c>
    </row>
    <row r="1600" spans="1:20" ht="57" x14ac:dyDescent="0.4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9">
        <f t="shared" si="97"/>
        <v>42151.667337962965</v>
      </c>
      <c r="Q1600" s="7">
        <f t="shared" si="98"/>
        <v>42211.459004629629</v>
      </c>
      <c r="R1600">
        <f t="shared" si="99"/>
        <v>1</v>
      </c>
      <c r="S1600" t="s">
        <v>8345</v>
      </c>
      <c r="T1600" t="s">
        <v>8352</v>
      </c>
    </row>
    <row r="1601" spans="1:20" ht="42.75" x14ac:dyDescent="0.4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9">
        <f t="shared" si="97"/>
        <v>42438.53907407407</v>
      </c>
      <c r="Q1601" s="7">
        <f t="shared" si="98"/>
        <v>42468.289074074077</v>
      </c>
      <c r="R1601" t="e">
        <f t="shared" si="99"/>
        <v>#DIV/0!</v>
      </c>
      <c r="S1601" t="s">
        <v>8345</v>
      </c>
      <c r="T1601" t="s">
        <v>8352</v>
      </c>
    </row>
    <row r="1602" spans="1:20" ht="42.75" x14ac:dyDescent="0.4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00">ROUND(E:E/D:D*100,0)</f>
        <v>7</v>
      </c>
      <c r="P1602" s="9">
        <f t="shared" si="97"/>
        <v>41791.057314814811</v>
      </c>
      <c r="Q1602" s="7">
        <f t="shared" si="98"/>
        <v>41835.007638888885</v>
      </c>
      <c r="R1602">
        <f t="shared" si="99"/>
        <v>41</v>
      </c>
      <c r="S1602" t="s">
        <v>8345</v>
      </c>
      <c r="T1602" t="s">
        <v>8352</v>
      </c>
    </row>
    <row r="1603" spans="1:20" ht="42.75" x14ac:dyDescent="0.4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</v>
      </c>
      <c r="P1603" s="9">
        <f t="shared" ref="P1603:P1666" si="101">(J1603/86400)+25569</f>
        <v>40638.092974537038</v>
      </c>
      <c r="Q1603" s="7">
        <f t="shared" ref="Q1603:Q1666" si="102">(I1603/86400)+25569+(-5/24)</f>
        <v>40667.884641203702</v>
      </c>
      <c r="R1603">
        <f t="shared" ref="R1603:R1666" si="103">ROUND(E1603/L1603,0)</f>
        <v>48</v>
      </c>
      <c r="S1603" t="s">
        <v>8332</v>
      </c>
      <c r="T1603" t="s">
        <v>8333</v>
      </c>
    </row>
    <row r="1604" spans="1:20" ht="42.75" x14ac:dyDescent="0.4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9">
        <f t="shared" si="101"/>
        <v>40788.297650462962</v>
      </c>
      <c r="Q1604" s="7">
        <f t="shared" si="102"/>
        <v>40830.75</v>
      </c>
      <c r="R1604">
        <f t="shared" si="103"/>
        <v>47</v>
      </c>
      <c r="S1604" t="s">
        <v>8332</v>
      </c>
      <c r="T1604" t="s">
        <v>8333</v>
      </c>
    </row>
    <row r="1605" spans="1:20" ht="28.5" x14ac:dyDescent="0.4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9">
        <f t="shared" si="101"/>
        <v>40876.169664351852</v>
      </c>
      <c r="Q1605" s="7">
        <f t="shared" si="102"/>
        <v>40935.961331018516</v>
      </c>
      <c r="R1605">
        <f t="shared" si="103"/>
        <v>67</v>
      </c>
      <c r="S1605" t="s">
        <v>8332</v>
      </c>
      <c r="T1605" t="s">
        <v>8333</v>
      </c>
    </row>
    <row r="1606" spans="1:20" ht="42.75" x14ac:dyDescent="0.4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9">
        <f t="shared" si="101"/>
        <v>40945.845312500001</v>
      </c>
      <c r="Q1606" s="7">
        <f t="shared" si="102"/>
        <v>40985.595312500001</v>
      </c>
      <c r="R1606">
        <f t="shared" si="103"/>
        <v>49</v>
      </c>
      <c r="S1606" t="s">
        <v>8332</v>
      </c>
      <c r="T1606" t="s">
        <v>8333</v>
      </c>
    </row>
    <row r="1607" spans="1:20" ht="42.75" x14ac:dyDescent="0.4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9">
        <f t="shared" si="101"/>
        <v>40747.012881944444</v>
      </c>
      <c r="Q1607" s="7">
        <f t="shared" si="102"/>
        <v>40756.083333333328</v>
      </c>
      <c r="R1607">
        <f t="shared" si="103"/>
        <v>137</v>
      </c>
      <c r="S1607" t="s">
        <v>8332</v>
      </c>
      <c r="T1607" t="s">
        <v>8333</v>
      </c>
    </row>
    <row r="1608" spans="1:20" ht="42.75" x14ac:dyDescent="0.4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9">
        <f t="shared" si="101"/>
        <v>40536.111550925925</v>
      </c>
      <c r="Q1608" s="7">
        <f t="shared" si="102"/>
        <v>40625.861550925925</v>
      </c>
      <c r="R1608">
        <f t="shared" si="103"/>
        <v>88</v>
      </c>
      <c r="S1608" t="s">
        <v>8332</v>
      </c>
      <c r="T1608" t="s">
        <v>8333</v>
      </c>
    </row>
    <row r="1609" spans="1:20" ht="42.75" x14ac:dyDescent="0.4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9">
        <f t="shared" si="101"/>
        <v>41053.80846064815</v>
      </c>
      <c r="Q1609" s="7">
        <f t="shared" si="102"/>
        <v>41074.600127314814</v>
      </c>
      <c r="R1609">
        <f t="shared" si="103"/>
        <v>71</v>
      </c>
      <c r="S1609" t="s">
        <v>8332</v>
      </c>
      <c r="T1609" t="s">
        <v>8333</v>
      </c>
    </row>
    <row r="1610" spans="1:20" ht="28.5" x14ac:dyDescent="0.4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9">
        <f t="shared" si="101"/>
        <v>41607.83085648148</v>
      </c>
      <c r="Q1610" s="7">
        <f t="shared" si="102"/>
        <v>41640.018055555549</v>
      </c>
      <c r="R1610">
        <f t="shared" si="103"/>
        <v>53</v>
      </c>
      <c r="S1610" t="s">
        <v>8332</v>
      </c>
      <c r="T1610" t="s">
        <v>8333</v>
      </c>
    </row>
    <row r="1611" spans="1:20" ht="42.75" x14ac:dyDescent="0.4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9">
        <f t="shared" si="101"/>
        <v>40796.001261574071</v>
      </c>
      <c r="Q1611" s="7">
        <f t="shared" si="102"/>
        <v>40849.125</v>
      </c>
      <c r="R1611">
        <f t="shared" si="103"/>
        <v>444</v>
      </c>
      <c r="S1611" t="s">
        <v>8332</v>
      </c>
      <c r="T1611" t="s">
        <v>8333</v>
      </c>
    </row>
    <row r="1612" spans="1:20" ht="28.5" x14ac:dyDescent="0.4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9">
        <f t="shared" si="101"/>
        <v>41228.924884259257</v>
      </c>
      <c r="Q1612" s="7">
        <f t="shared" si="102"/>
        <v>41258.716550925921</v>
      </c>
      <c r="R1612">
        <f t="shared" si="103"/>
        <v>49</v>
      </c>
      <c r="S1612" t="s">
        <v>8332</v>
      </c>
      <c r="T1612" t="s">
        <v>8333</v>
      </c>
    </row>
    <row r="1613" spans="1:20" x14ac:dyDescent="0.4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9">
        <f t="shared" si="101"/>
        <v>41409.00037037037</v>
      </c>
      <c r="Q1613" s="7">
        <f t="shared" si="102"/>
        <v>41429.792037037034</v>
      </c>
      <c r="R1613">
        <f t="shared" si="103"/>
        <v>37</v>
      </c>
      <c r="S1613" t="s">
        <v>8332</v>
      </c>
      <c r="T1613" t="s">
        <v>8333</v>
      </c>
    </row>
    <row r="1614" spans="1:20" ht="28.5" x14ac:dyDescent="0.4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9">
        <f t="shared" si="101"/>
        <v>41246.874814814815</v>
      </c>
      <c r="Q1614" s="7">
        <f t="shared" si="102"/>
        <v>41276.666481481479</v>
      </c>
      <c r="R1614">
        <f t="shared" si="103"/>
        <v>50</v>
      </c>
      <c r="S1614" t="s">
        <v>8332</v>
      </c>
      <c r="T1614" t="s">
        <v>8333</v>
      </c>
    </row>
    <row r="1615" spans="1:20" ht="42.75" x14ac:dyDescent="0.4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9">
        <f t="shared" si="101"/>
        <v>41082.069467592592</v>
      </c>
      <c r="Q1615" s="7">
        <f t="shared" si="102"/>
        <v>41111.861134259256</v>
      </c>
      <c r="R1615">
        <f t="shared" si="103"/>
        <v>39</v>
      </c>
      <c r="S1615" t="s">
        <v>8332</v>
      </c>
      <c r="T1615" t="s">
        <v>8333</v>
      </c>
    </row>
    <row r="1616" spans="1:20" ht="42.75" x14ac:dyDescent="0.4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9">
        <f t="shared" si="101"/>
        <v>41794.981122685189</v>
      </c>
      <c r="Q1616" s="7">
        <f t="shared" si="102"/>
        <v>41854.5</v>
      </c>
      <c r="R1616">
        <f t="shared" si="103"/>
        <v>67</v>
      </c>
      <c r="S1616" t="s">
        <v>8332</v>
      </c>
      <c r="T1616" t="s">
        <v>8333</v>
      </c>
    </row>
    <row r="1617" spans="1:20" ht="42.75" x14ac:dyDescent="0.4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9">
        <f t="shared" si="101"/>
        <v>40845.050879629627</v>
      </c>
      <c r="Q1617" s="7">
        <f t="shared" si="102"/>
        <v>40889.884212962963</v>
      </c>
      <c r="R1617">
        <f t="shared" si="103"/>
        <v>67</v>
      </c>
      <c r="S1617" t="s">
        <v>8332</v>
      </c>
      <c r="T1617" t="s">
        <v>8333</v>
      </c>
    </row>
    <row r="1618" spans="1:20" ht="42.75" x14ac:dyDescent="0.4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9">
        <f t="shared" si="101"/>
        <v>41194.715520833335</v>
      </c>
      <c r="Q1618" s="7">
        <f t="shared" si="102"/>
        <v>41235.708333333328</v>
      </c>
      <c r="R1618">
        <f t="shared" si="103"/>
        <v>66</v>
      </c>
      <c r="S1618" t="s">
        <v>8332</v>
      </c>
      <c r="T1618" t="s">
        <v>8333</v>
      </c>
    </row>
    <row r="1619" spans="1:20" ht="28.5" x14ac:dyDescent="0.4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9">
        <f t="shared" si="101"/>
        <v>41546.664212962962</v>
      </c>
      <c r="Q1619" s="7">
        <f t="shared" si="102"/>
        <v>41579.583333333328</v>
      </c>
      <c r="R1619">
        <f t="shared" si="103"/>
        <v>65</v>
      </c>
      <c r="S1619" t="s">
        <v>8332</v>
      </c>
      <c r="T1619" t="s">
        <v>8333</v>
      </c>
    </row>
    <row r="1620" spans="1:20" ht="28.5" x14ac:dyDescent="0.4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9">
        <f t="shared" si="101"/>
        <v>41301.654340277775</v>
      </c>
      <c r="Q1620" s="7">
        <f t="shared" si="102"/>
        <v>41341.446006944439</v>
      </c>
      <c r="R1620">
        <f t="shared" si="103"/>
        <v>58</v>
      </c>
      <c r="S1620" t="s">
        <v>8332</v>
      </c>
      <c r="T1620" t="s">
        <v>8333</v>
      </c>
    </row>
    <row r="1621" spans="1:20" ht="42.75" x14ac:dyDescent="0.4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9">
        <f t="shared" si="101"/>
        <v>41876.186180555553</v>
      </c>
      <c r="Q1621" s="7">
        <f t="shared" si="102"/>
        <v>41896.977847222217</v>
      </c>
      <c r="R1621">
        <f t="shared" si="103"/>
        <v>87</v>
      </c>
      <c r="S1621" t="s">
        <v>8332</v>
      </c>
      <c r="T1621" t="s">
        <v>8333</v>
      </c>
    </row>
    <row r="1622" spans="1:20" ht="28.5" x14ac:dyDescent="0.4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9">
        <f t="shared" si="101"/>
        <v>41321.339583333334</v>
      </c>
      <c r="Q1622" s="7">
        <f t="shared" si="102"/>
        <v>41328.131249999999</v>
      </c>
      <c r="R1622">
        <f t="shared" si="103"/>
        <v>66</v>
      </c>
      <c r="S1622" t="s">
        <v>8332</v>
      </c>
      <c r="T1622" t="s">
        <v>8333</v>
      </c>
    </row>
    <row r="1623" spans="1:20" ht="42.75" x14ac:dyDescent="0.4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9">
        <f t="shared" si="101"/>
        <v>41003.60665509259</v>
      </c>
      <c r="Q1623" s="7">
        <f t="shared" si="102"/>
        <v>41056.957638888889</v>
      </c>
      <c r="R1623">
        <f t="shared" si="103"/>
        <v>164</v>
      </c>
      <c r="S1623" t="s">
        <v>8332</v>
      </c>
      <c r="T1623" t="s">
        <v>8333</v>
      </c>
    </row>
    <row r="1624" spans="1:20" ht="42.75" x14ac:dyDescent="0.4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9">
        <f t="shared" si="101"/>
        <v>41950.294837962967</v>
      </c>
      <c r="Q1624" s="7">
        <f t="shared" si="102"/>
        <v>41990.124305555553</v>
      </c>
      <c r="R1624">
        <f t="shared" si="103"/>
        <v>108</v>
      </c>
      <c r="S1624" t="s">
        <v>8332</v>
      </c>
      <c r="T1624" t="s">
        <v>8333</v>
      </c>
    </row>
    <row r="1625" spans="1:20" ht="42.75" x14ac:dyDescent="0.4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9">
        <f t="shared" si="101"/>
        <v>41453.688530092593</v>
      </c>
      <c r="Q1625" s="7">
        <f t="shared" si="102"/>
        <v>41513.480196759258</v>
      </c>
      <c r="R1625">
        <f t="shared" si="103"/>
        <v>42</v>
      </c>
      <c r="S1625" t="s">
        <v>8332</v>
      </c>
      <c r="T1625" t="s">
        <v>8333</v>
      </c>
    </row>
    <row r="1626" spans="1:20" ht="28.5" x14ac:dyDescent="0.4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9">
        <f t="shared" si="101"/>
        <v>41243.367303240739</v>
      </c>
      <c r="Q1626" s="7">
        <f t="shared" si="102"/>
        <v>41283.158969907403</v>
      </c>
      <c r="R1626">
        <f t="shared" si="103"/>
        <v>47</v>
      </c>
      <c r="S1626" t="s">
        <v>8332</v>
      </c>
      <c r="T1626" t="s">
        <v>8333</v>
      </c>
    </row>
    <row r="1627" spans="1:20" ht="42.75" x14ac:dyDescent="0.4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9">
        <f t="shared" si="101"/>
        <v>41135.699687500004</v>
      </c>
      <c r="Q1627" s="7">
        <f t="shared" si="102"/>
        <v>41163.491354166668</v>
      </c>
      <c r="R1627">
        <f t="shared" si="103"/>
        <v>112</v>
      </c>
      <c r="S1627" t="s">
        <v>8332</v>
      </c>
      <c r="T1627" t="s">
        <v>8333</v>
      </c>
    </row>
    <row r="1628" spans="1:20" ht="42.75" x14ac:dyDescent="0.4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9">
        <f t="shared" si="101"/>
        <v>41579.847997685181</v>
      </c>
      <c r="Q1628" s="7">
        <f t="shared" si="102"/>
        <v>41609.681331018517</v>
      </c>
      <c r="R1628">
        <f t="shared" si="103"/>
        <v>75</v>
      </c>
      <c r="S1628" t="s">
        <v>8332</v>
      </c>
      <c r="T1628" t="s">
        <v>8333</v>
      </c>
    </row>
    <row r="1629" spans="1:20" ht="42.75" x14ac:dyDescent="0.4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9">
        <f t="shared" si="101"/>
        <v>41205.707048611112</v>
      </c>
      <c r="Q1629" s="7">
        <f t="shared" si="102"/>
        <v>41238.999305555553</v>
      </c>
      <c r="R1629">
        <f t="shared" si="103"/>
        <v>62</v>
      </c>
      <c r="S1629" t="s">
        <v>8332</v>
      </c>
      <c r="T1629" t="s">
        <v>8333</v>
      </c>
    </row>
    <row r="1630" spans="1:20" ht="28.5" x14ac:dyDescent="0.4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9">
        <f t="shared" si="101"/>
        <v>41774.737060185187</v>
      </c>
      <c r="Q1630" s="7">
        <f t="shared" si="102"/>
        <v>41807.528726851851</v>
      </c>
      <c r="R1630">
        <f t="shared" si="103"/>
        <v>46</v>
      </c>
      <c r="S1630" t="s">
        <v>8332</v>
      </c>
      <c r="T1630" t="s">
        <v>8333</v>
      </c>
    </row>
    <row r="1631" spans="1:20" ht="28.5" x14ac:dyDescent="0.4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9">
        <f t="shared" si="101"/>
        <v>41645.867280092592</v>
      </c>
      <c r="Q1631" s="7">
        <f t="shared" si="102"/>
        <v>41690.658946759257</v>
      </c>
      <c r="R1631">
        <f t="shared" si="103"/>
        <v>76</v>
      </c>
      <c r="S1631" t="s">
        <v>8332</v>
      </c>
      <c r="T1631" t="s">
        <v>8333</v>
      </c>
    </row>
    <row r="1632" spans="1:20" ht="42.75" x14ac:dyDescent="0.4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9">
        <f t="shared" si="101"/>
        <v>40939.837673611109</v>
      </c>
      <c r="Q1632" s="7">
        <f t="shared" si="102"/>
        <v>40970.082638888889</v>
      </c>
      <c r="R1632">
        <f t="shared" si="103"/>
        <v>84</v>
      </c>
      <c r="S1632" t="s">
        <v>8332</v>
      </c>
      <c r="T1632" t="s">
        <v>8333</v>
      </c>
    </row>
    <row r="1633" spans="1:20" ht="42.75" x14ac:dyDescent="0.4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9">
        <f t="shared" si="101"/>
        <v>41164.859502314815</v>
      </c>
      <c r="Q1633" s="7">
        <f t="shared" si="102"/>
        <v>41194.65116898148</v>
      </c>
      <c r="R1633">
        <f t="shared" si="103"/>
        <v>117</v>
      </c>
      <c r="S1633" t="s">
        <v>8332</v>
      </c>
      <c r="T1633" t="s">
        <v>8333</v>
      </c>
    </row>
    <row r="1634" spans="1:20" ht="42.75" x14ac:dyDescent="0.4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9">
        <f t="shared" si="101"/>
        <v>40750.340902777782</v>
      </c>
      <c r="Q1634" s="7">
        <f t="shared" si="102"/>
        <v>40810.132569444446</v>
      </c>
      <c r="R1634">
        <f t="shared" si="103"/>
        <v>86</v>
      </c>
      <c r="S1634" t="s">
        <v>8332</v>
      </c>
      <c r="T1634" t="s">
        <v>8333</v>
      </c>
    </row>
    <row r="1635" spans="1:20" ht="42.75" x14ac:dyDescent="0.4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9">
        <f t="shared" si="101"/>
        <v>40896.883750000001</v>
      </c>
      <c r="Q1635" s="7">
        <f t="shared" si="102"/>
        <v>40924</v>
      </c>
      <c r="R1635">
        <f t="shared" si="103"/>
        <v>172</v>
      </c>
      <c r="S1635" t="s">
        <v>8332</v>
      </c>
      <c r="T1635" t="s">
        <v>8333</v>
      </c>
    </row>
    <row r="1636" spans="1:20" ht="28.5" x14ac:dyDescent="0.4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9">
        <f t="shared" si="101"/>
        <v>40658.189826388887</v>
      </c>
      <c r="Q1636" s="7">
        <f t="shared" si="102"/>
        <v>40696.040972222218</v>
      </c>
      <c r="R1636">
        <f t="shared" si="103"/>
        <v>63</v>
      </c>
      <c r="S1636" t="s">
        <v>8332</v>
      </c>
      <c r="T1636" t="s">
        <v>8333</v>
      </c>
    </row>
    <row r="1637" spans="1:20" ht="42.75" x14ac:dyDescent="0.4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9">
        <f t="shared" si="101"/>
        <v>42502.868761574078</v>
      </c>
      <c r="Q1637" s="7">
        <f t="shared" si="102"/>
        <v>42562.660428240742</v>
      </c>
      <c r="R1637">
        <f t="shared" si="103"/>
        <v>68</v>
      </c>
      <c r="S1637" t="s">
        <v>8332</v>
      </c>
      <c r="T1637" t="s">
        <v>8333</v>
      </c>
    </row>
    <row r="1638" spans="1:20" ht="42.75" x14ac:dyDescent="0.4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9">
        <f t="shared" si="101"/>
        <v>40663.08666666667</v>
      </c>
      <c r="Q1638" s="7">
        <f t="shared" si="102"/>
        <v>40705.958333333328</v>
      </c>
      <c r="R1638">
        <f t="shared" si="103"/>
        <v>54</v>
      </c>
      <c r="S1638" t="s">
        <v>8332</v>
      </c>
      <c r="T1638" t="s">
        <v>8333</v>
      </c>
    </row>
    <row r="1639" spans="1:20" ht="42.75" x14ac:dyDescent="0.4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9">
        <f t="shared" si="101"/>
        <v>40122.751620370371</v>
      </c>
      <c r="Q1639" s="7">
        <f t="shared" si="102"/>
        <v>40178.777083333327</v>
      </c>
      <c r="R1639">
        <f t="shared" si="103"/>
        <v>35</v>
      </c>
      <c r="S1639" t="s">
        <v>8332</v>
      </c>
      <c r="T1639" t="s">
        <v>8333</v>
      </c>
    </row>
    <row r="1640" spans="1:20" ht="28.5" x14ac:dyDescent="0.4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9">
        <f t="shared" si="101"/>
        <v>41288.68712962963</v>
      </c>
      <c r="Q1640" s="7">
        <f t="shared" si="102"/>
        <v>41333.684027777774</v>
      </c>
      <c r="R1640">
        <f t="shared" si="103"/>
        <v>39</v>
      </c>
      <c r="S1640" t="s">
        <v>8332</v>
      </c>
      <c r="T1640" t="s">
        <v>8333</v>
      </c>
    </row>
    <row r="1641" spans="1:20" ht="42.75" x14ac:dyDescent="0.4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9">
        <f t="shared" si="101"/>
        <v>40941.652372685188</v>
      </c>
      <c r="Q1641" s="7">
        <f t="shared" si="102"/>
        <v>40971.444039351853</v>
      </c>
      <c r="R1641">
        <f t="shared" si="103"/>
        <v>95</v>
      </c>
      <c r="S1641" t="s">
        <v>8332</v>
      </c>
      <c r="T1641" t="s">
        <v>8333</v>
      </c>
    </row>
    <row r="1642" spans="1:20" ht="42.75" x14ac:dyDescent="0.4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9">
        <f t="shared" si="101"/>
        <v>40379.23096064815</v>
      </c>
      <c r="Q1642" s="7">
        <f t="shared" si="102"/>
        <v>40392.874305555553</v>
      </c>
      <c r="R1642">
        <f t="shared" si="103"/>
        <v>40</v>
      </c>
      <c r="S1642" t="s">
        <v>8332</v>
      </c>
      <c r="T1642" t="s">
        <v>8333</v>
      </c>
    </row>
    <row r="1643" spans="1:20" ht="28.5" x14ac:dyDescent="0.4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9">
        <f t="shared" si="101"/>
        <v>41962.596574074079</v>
      </c>
      <c r="Q1643" s="7">
        <f t="shared" si="102"/>
        <v>41992.388240740744</v>
      </c>
      <c r="R1643">
        <f t="shared" si="103"/>
        <v>98</v>
      </c>
      <c r="S1643" t="s">
        <v>8332</v>
      </c>
      <c r="T1643" t="s">
        <v>8353</v>
      </c>
    </row>
    <row r="1644" spans="1:20" ht="42.75" x14ac:dyDescent="0.4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9">
        <f t="shared" si="101"/>
        <v>40688.024618055555</v>
      </c>
      <c r="Q1644" s="7">
        <f t="shared" si="102"/>
        <v>40707.816284722219</v>
      </c>
      <c r="R1644">
        <f t="shared" si="103"/>
        <v>43</v>
      </c>
      <c r="S1644" t="s">
        <v>8332</v>
      </c>
      <c r="T1644" t="s">
        <v>8353</v>
      </c>
    </row>
    <row r="1645" spans="1:20" ht="28.5" x14ac:dyDescent="0.4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9">
        <f t="shared" si="101"/>
        <v>41146.824212962965</v>
      </c>
      <c r="Q1645" s="7">
        <f t="shared" si="102"/>
        <v>41176.615879629629</v>
      </c>
      <c r="R1645">
        <f t="shared" si="103"/>
        <v>169</v>
      </c>
      <c r="S1645" t="s">
        <v>8332</v>
      </c>
      <c r="T1645" t="s">
        <v>8353</v>
      </c>
    </row>
    <row r="1646" spans="1:20" ht="42.75" x14ac:dyDescent="0.4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9">
        <f t="shared" si="101"/>
        <v>41175.05972222222</v>
      </c>
      <c r="Q1646" s="7">
        <f t="shared" si="102"/>
        <v>41234.893055555549</v>
      </c>
      <c r="R1646">
        <f t="shared" si="103"/>
        <v>86</v>
      </c>
      <c r="S1646" t="s">
        <v>8332</v>
      </c>
      <c r="T1646" t="s">
        <v>8353</v>
      </c>
    </row>
    <row r="1647" spans="1:20" ht="42.75" x14ac:dyDescent="0.4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9">
        <f t="shared" si="101"/>
        <v>41521.617361111115</v>
      </c>
      <c r="Q1647" s="7">
        <f t="shared" si="102"/>
        <v>41535.40902777778</v>
      </c>
      <c r="R1647">
        <f t="shared" si="103"/>
        <v>554</v>
      </c>
      <c r="S1647" t="s">
        <v>8332</v>
      </c>
      <c r="T1647" t="s">
        <v>8353</v>
      </c>
    </row>
    <row r="1648" spans="1:20" ht="42.75" x14ac:dyDescent="0.4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9">
        <f t="shared" si="101"/>
        <v>41833.450266203705</v>
      </c>
      <c r="Q1648" s="7">
        <f t="shared" si="102"/>
        <v>41865.549305555549</v>
      </c>
      <c r="R1648">
        <f t="shared" si="103"/>
        <v>27</v>
      </c>
      <c r="S1648" t="s">
        <v>8332</v>
      </c>
      <c r="T1648" t="s">
        <v>8353</v>
      </c>
    </row>
    <row r="1649" spans="1:20" ht="42.75" x14ac:dyDescent="0.4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9">
        <f t="shared" si="101"/>
        <v>41039.409456018519</v>
      </c>
      <c r="Q1649" s="7">
        <f t="shared" si="102"/>
        <v>41069.201122685183</v>
      </c>
      <c r="R1649">
        <f t="shared" si="103"/>
        <v>114</v>
      </c>
      <c r="S1649" t="s">
        <v>8332</v>
      </c>
      <c r="T1649" t="s">
        <v>8353</v>
      </c>
    </row>
    <row r="1650" spans="1:20" ht="42.75" x14ac:dyDescent="0.4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9">
        <f t="shared" si="101"/>
        <v>40592.704652777778</v>
      </c>
      <c r="Q1650" s="7">
        <f t="shared" si="102"/>
        <v>40622.454652777778</v>
      </c>
      <c r="R1650">
        <f t="shared" si="103"/>
        <v>32</v>
      </c>
      <c r="S1650" t="s">
        <v>8332</v>
      </c>
      <c r="T1650" t="s">
        <v>8353</v>
      </c>
    </row>
    <row r="1651" spans="1:20" ht="42.75" x14ac:dyDescent="0.4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9">
        <f t="shared" si="101"/>
        <v>41737.684664351851</v>
      </c>
      <c r="Q1651" s="7">
        <f t="shared" si="102"/>
        <v>41782.476331018515</v>
      </c>
      <c r="R1651">
        <f t="shared" si="103"/>
        <v>47</v>
      </c>
      <c r="S1651" t="s">
        <v>8332</v>
      </c>
      <c r="T1651" t="s">
        <v>8353</v>
      </c>
    </row>
    <row r="1652" spans="1:20" ht="28.5" x14ac:dyDescent="0.4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9">
        <f t="shared" si="101"/>
        <v>41526.435613425929</v>
      </c>
      <c r="Q1652" s="7">
        <f t="shared" si="102"/>
        <v>41556.227280092593</v>
      </c>
      <c r="R1652">
        <f t="shared" si="103"/>
        <v>88</v>
      </c>
      <c r="S1652" t="s">
        <v>8332</v>
      </c>
      <c r="T1652" t="s">
        <v>8353</v>
      </c>
    </row>
    <row r="1653" spans="1:20" ht="42.75" x14ac:dyDescent="0.4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9">
        <f t="shared" si="101"/>
        <v>40625.900694444441</v>
      </c>
      <c r="Q1653" s="7">
        <f t="shared" si="102"/>
        <v>40659.082638888889</v>
      </c>
      <c r="R1653">
        <f t="shared" si="103"/>
        <v>101</v>
      </c>
      <c r="S1653" t="s">
        <v>8332</v>
      </c>
      <c r="T1653" t="s">
        <v>8353</v>
      </c>
    </row>
    <row r="1654" spans="1:20" ht="42.75" x14ac:dyDescent="0.4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9">
        <f t="shared" si="101"/>
        <v>41572.492974537039</v>
      </c>
      <c r="Q1654" s="7">
        <f t="shared" si="102"/>
        <v>41602.326307870368</v>
      </c>
      <c r="R1654">
        <f t="shared" si="103"/>
        <v>65</v>
      </c>
      <c r="S1654" t="s">
        <v>8332</v>
      </c>
      <c r="T1654" t="s">
        <v>8353</v>
      </c>
    </row>
    <row r="1655" spans="1:20" ht="42.75" x14ac:dyDescent="0.4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9">
        <f t="shared" si="101"/>
        <v>40626.834444444445</v>
      </c>
      <c r="Q1655" s="7">
        <f t="shared" si="102"/>
        <v>40657.626111111109</v>
      </c>
      <c r="R1655">
        <f t="shared" si="103"/>
        <v>52</v>
      </c>
      <c r="S1655" t="s">
        <v>8332</v>
      </c>
      <c r="T1655" t="s">
        <v>8353</v>
      </c>
    </row>
    <row r="1656" spans="1:20" ht="42.75" x14ac:dyDescent="0.4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9">
        <f t="shared" si="101"/>
        <v>40987.890740740739</v>
      </c>
      <c r="Q1656" s="7">
        <f t="shared" si="102"/>
        <v>41017.682407407403</v>
      </c>
      <c r="R1656">
        <f t="shared" si="103"/>
        <v>39</v>
      </c>
      <c r="S1656" t="s">
        <v>8332</v>
      </c>
      <c r="T1656" t="s">
        <v>8353</v>
      </c>
    </row>
    <row r="1657" spans="1:20" ht="28.5" x14ac:dyDescent="0.4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9">
        <f t="shared" si="101"/>
        <v>40974.791898148149</v>
      </c>
      <c r="Q1657" s="7">
        <f t="shared" si="102"/>
        <v>41004.541898148142</v>
      </c>
      <c r="R1657">
        <f t="shared" si="103"/>
        <v>45</v>
      </c>
      <c r="S1657" t="s">
        <v>8332</v>
      </c>
      <c r="T1657" t="s">
        <v>8353</v>
      </c>
    </row>
    <row r="1658" spans="1:20" ht="57" x14ac:dyDescent="0.4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9">
        <f t="shared" si="101"/>
        <v>41226.928842592592</v>
      </c>
      <c r="Q1658" s="7">
        <f t="shared" si="102"/>
        <v>41256.720509259256</v>
      </c>
      <c r="R1658">
        <f t="shared" si="103"/>
        <v>157</v>
      </c>
      <c r="S1658" t="s">
        <v>8332</v>
      </c>
      <c r="T1658" t="s">
        <v>8353</v>
      </c>
    </row>
    <row r="1659" spans="1:20" ht="42.75" x14ac:dyDescent="0.4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9">
        <f t="shared" si="101"/>
        <v>41023.782037037039</v>
      </c>
      <c r="Q1659" s="7">
        <f t="shared" si="102"/>
        <v>41053.573703703703</v>
      </c>
      <c r="R1659">
        <f t="shared" si="103"/>
        <v>119</v>
      </c>
      <c r="S1659" t="s">
        <v>8332</v>
      </c>
      <c r="T1659" t="s">
        <v>8353</v>
      </c>
    </row>
    <row r="1660" spans="1:20" ht="42.75" x14ac:dyDescent="0.4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9">
        <f t="shared" si="101"/>
        <v>41223.22184027778</v>
      </c>
      <c r="Q1660" s="7">
        <f t="shared" si="102"/>
        <v>41261.388888888883</v>
      </c>
      <c r="R1660">
        <f t="shared" si="103"/>
        <v>74</v>
      </c>
      <c r="S1660" t="s">
        <v>8332</v>
      </c>
      <c r="T1660" t="s">
        <v>8353</v>
      </c>
    </row>
    <row r="1661" spans="1:20" ht="42.75" x14ac:dyDescent="0.4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9">
        <f t="shared" si="101"/>
        <v>41596.913437499999</v>
      </c>
      <c r="Q1661" s="7">
        <f t="shared" si="102"/>
        <v>41625.291666666664</v>
      </c>
      <c r="R1661">
        <f t="shared" si="103"/>
        <v>13</v>
      </c>
      <c r="S1661" t="s">
        <v>8332</v>
      </c>
      <c r="T1661" t="s">
        <v>8353</v>
      </c>
    </row>
    <row r="1662" spans="1:20" ht="42.75" x14ac:dyDescent="0.4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9">
        <f t="shared" si="101"/>
        <v>42459.693865740745</v>
      </c>
      <c r="Q1662" s="7">
        <f t="shared" si="102"/>
        <v>42490.707638888889</v>
      </c>
      <c r="R1662">
        <f t="shared" si="103"/>
        <v>28</v>
      </c>
      <c r="S1662" t="s">
        <v>8332</v>
      </c>
      <c r="T1662" t="s">
        <v>8353</v>
      </c>
    </row>
    <row r="1663" spans="1:20" ht="57" x14ac:dyDescent="0.4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9">
        <f t="shared" si="101"/>
        <v>42343.998043981483</v>
      </c>
      <c r="Q1663" s="7">
        <f t="shared" si="102"/>
        <v>42386.666666666664</v>
      </c>
      <c r="R1663">
        <f t="shared" si="103"/>
        <v>80</v>
      </c>
      <c r="S1663" t="s">
        <v>8332</v>
      </c>
      <c r="T1663" t="s">
        <v>8353</v>
      </c>
    </row>
    <row r="1664" spans="1:20" ht="42.75" x14ac:dyDescent="0.4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9">
        <f t="shared" si="101"/>
        <v>40848.198333333334</v>
      </c>
      <c r="Q1664" s="7">
        <f t="shared" si="102"/>
        <v>40908.031666666662</v>
      </c>
      <c r="R1664">
        <f t="shared" si="103"/>
        <v>132</v>
      </c>
      <c r="S1664" t="s">
        <v>8332</v>
      </c>
      <c r="T1664" t="s">
        <v>8353</v>
      </c>
    </row>
    <row r="1665" spans="1:20" ht="28.5" x14ac:dyDescent="0.4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9">
        <f t="shared" si="101"/>
        <v>42006.02207175926</v>
      </c>
      <c r="Q1665" s="7">
        <f t="shared" si="102"/>
        <v>42035.813738425924</v>
      </c>
      <c r="R1665">
        <f t="shared" si="103"/>
        <v>34</v>
      </c>
      <c r="S1665" t="s">
        <v>8332</v>
      </c>
      <c r="T1665" t="s">
        <v>8353</v>
      </c>
    </row>
    <row r="1666" spans="1:20" ht="42.75" x14ac:dyDescent="0.4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04">ROUND(E:E/D:D*100,0)</f>
        <v>122</v>
      </c>
      <c r="P1666" s="9">
        <f t="shared" si="101"/>
        <v>40939.761782407411</v>
      </c>
      <c r="Q1666" s="7">
        <f t="shared" si="102"/>
        <v>40983.957638888889</v>
      </c>
      <c r="R1666">
        <f t="shared" si="103"/>
        <v>34</v>
      </c>
      <c r="S1666" t="s">
        <v>8332</v>
      </c>
      <c r="T1666" t="s">
        <v>8353</v>
      </c>
    </row>
    <row r="1667" spans="1:20" ht="42.75" x14ac:dyDescent="0.4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</v>
      </c>
      <c r="P1667" s="9">
        <f t="shared" ref="P1667:P1730" si="105">(J1667/86400)+25569</f>
        <v>40564.649456018517</v>
      </c>
      <c r="Q1667" s="7">
        <f t="shared" ref="Q1667:Q1730" si="106">(I1667/86400)+25569+(-5/24)</f>
        <v>40595.916666666664</v>
      </c>
      <c r="R1667">
        <f t="shared" ref="R1667:R1730" si="107">ROUND(E1667/L1667,0)</f>
        <v>45</v>
      </c>
      <c r="S1667" t="s">
        <v>8332</v>
      </c>
      <c r="T1667" t="s">
        <v>8353</v>
      </c>
    </row>
    <row r="1668" spans="1:20" ht="42.75" x14ac:dyDescent="0.4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9">
        <f t="shared" si="105"/>
        <v>41331.253159722226</v>
      </c>
      <c r="Q1668" s="7">
        <f t="shared" si="106"/>
        <v>41361.003159722219</v>
      </c>
      <c r="R1668">
        <f t="shared" si="107"/>
        <v>41</v>
      </c>
      <c r="S1668" t="s">
        <v>8332</v>
      </c>
      <c r="T1668" t="s">
        <v>8353</v>
      </c>
    </row>
    <row r="1669" spans="1:20" ht="42.75" x14ac:dyDescent="0.4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9">
        <f t="shared" si="105"/>
        <v>41682.0705787037</v>
      </c>
      <c r="Q1669" s="7">
        <f t="shared" si="106"/>
        <v>41709.082638888889</v>
      </c>
      <c r="R1669">
        <f t="shared" si="107"/>
        <v>53</v>
      </c>
      <c r="S1669" t="s">
        <v>8332</v>
      </c>
      <c r="T1669" t="s">
        <v>8353</v>
      </c>
    </row>
    <row r="1670" spans="1:20" ht="42.75" x14ac:dyDescent="0.4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9">
        <f t="shared" si="105"/>
        <v>40845.149756944447</v>
      </c>
      <c r="Q1670" s="7">
        <f t="shared" si="106"/>
        <v>40874.983090277776</v>
      </c>
      <c r="R1670">
        <f t="shared" si="107"/>
        <v>71</v>
      </c>
      <c r="S1670" t="s">
        <v>8332</v>
      </c>
      <c r="T1670" t="s">
        <v>8353</v>
      </c>
    </row>
    <row r="1671" spans="1:20" ht="42.75" x14ac:dyDescent="0.4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9">
        <f t="shared" si="105"/>
        <v>42461.885138888887</v>
      </c>
      <c r="Q1671" s="7">
        <f t="shared" si="106"/>
        <v>42521.676805555551</v>
      </c>
      <c r="R1671">
        <f t="shared" si="107"/>
        <v>54</v>
      </c>
      <c r="S1671" t="s">
        <v>8332</v>
      </c>
      <c r="T1671" t="s">
        <v>8353</v>
      </c>
    </row>
    <row r="1672" spans="1:20" ht="57" x14ac:dyDescent="0.4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9">
        <f t="shared" si="105"/>
        <v>40313.930543981478</v>
      </c>
      <c r="Q1672" s="7">
        <f t="shared" si="106"/>
        <v>40363.958333333328</v>
      </c>
      <c r="R1672">
        <f t="shared" si="107"/>
        <v>45</v>
      </c>
      <c r="S1672" t="s">
        <v>8332</v>
      </c>
      <c r="T1672" t="s">
        <v>8353</v>
      </c>
    </row>
    <row r="1673" spans="1:20" ht="28.5" x14ac:dyDescent="0.4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9">
        <f t="shared" si="105"/>
        <v>42553.54414351852</v>
      </c>
      <c r="Q1673" s="7">
        <f t="shared" si="106"/>
        <v>42583.335810185185</v>
      </c>
      <c r="R1673">
        <f t="shared" si="107"/>
        <v>26</v>
      </c>
      <c r="S1673" t="s">
        <v>8332</v>
      </c>
      <c r="T1673" t="s">
        <v>8353</v>
      </c>
    </row>
    <row r="1674" spans="1:20" ht="28.5" x14ac:dyDescent="0.4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9">
        <f t="shared" si="105"/>
        <v>41034.656597222223</v>
      </c>
      <c r="Q1674" s="7">
        <f t="shared" si="106"/>
        <v>41064.448263888888</v>
      </c>
      <c r="R1674">
        <f t="shared" si="107"/>
        <v>39</v>
      </c>
      <c r="S1674" t="s">
        <v>8332</v>
      </c>
      <c r="T1674" t="s">
        <v>8353</v>
      </c>
    </row>
    <row r="1675" spans="1:20" ht="42.75" x14ac:dyDescent="0.4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9">
        <f t="shared" si="105"/>
        <v>42039.878379629634</v>
      </c>
      <c r="Q1675" s="7">
        <f t="shared" si="106"/>
        <v>42069.670046296298</v>
      </c>
      <c r="R1675">
        <f t="shared" si="107"/>
        <v>46</v>
      </c>
      <c r="S1675" t="s">
        <v>8332</v>
      </c>
      <c r="T1675" t="s">
        <v>8353</v>
      </c>
    </row>
    <row r="1676" spans="1:20" ht="42.75" x14ac:dyDescent="0.4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9">
        <f t="shared" si="105"/>
        <v>42569.605393518519</v>
      </c>
      <c r="Q1676" s="7">
        <f t="shared" si="106"/>
        <v>42600.082638888889</v>
      </c>
      <c r="R1676">
        <f t="shared" si="107"/>
        <v>89</v>
      </c>
      <c r="S1676" t="s">
        <v>8332</v>
      </c>
      <c r="T1676" t="s">
        <v>8353</v>
      </c>
    </row>
    <row r="1677" spans="1:20" ht="28.5" x14ac:dyDescent="0.4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9">
        <f t="shared" si="105"/>
        <v>40802.733101851853</v>
      </c>
      <c r="Q1677" s="7">
        <f t="shared" si="106"/>
        <v>40832.710416666661</v>
      </c>
      <c r="R1677">
        <f t="shared" si="107"/>
        <v>40</v>
      </c>
      <c r="S1677" t="s">
        <v>8332</v>
      </c>
      <c r="T1677" t="s">
        <v>8353</v>
      </c>
    </row>
    <row r="1678" spans="1:20" ht="28.5" x14ac:dyDescent="0.4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9">
        <f t="shared" si="105"/>
        <v>40973.726238425923</v>
      </c>
      <c r="Q1678" s="7">
        <f t="shared" si="106"/>
        <v>41019.957638888889</v>
      </c>
      <c r="R1678">
        <f t="shared" si="107"/>
        <v>82</v>
      </c>
      <c r="S1678" t="s">
        <v>8332</v>
      </c>
      <c r="T1678" t="s">
        <v>8353</v>
      </c>
    </row>
    <row r="1679" spans="1:20" ht="42.75" x14ac:dyDescent="0.4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9">
        <f t="shared" si="105"/>
        <v>42416.407129629632</v>
      </c>
      <c r="Q1679" s="7">
        <f t="shared" si="106"/>
        <v>42476.040972222218</v>
      </c>
      <c r="R1679">
        <f t="shared" si="107"/>
        <v>160</v>
      </c>
      <c r="S1679" t="s">
        <v>8332</v>
      </c>
      <c r="T1679" t="s">
        <v>8353</v>
      </c>
    </row>
    <row r="1680" spans="1:20" ht="42.75" x14ac:dyDescent="0.4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9">
        <f t="shared" si="105"/>
        <v>41662.854988425926</v>
      </c>
      <c r="Q1680" s="7">
        <f t="shared" si="106"/>
        <v>41676.646655092591</v>
      </c>
      <c r="R1680">
        <f t="shared" si="107"/>
        <v>36</v>
      </c>
      <c r="S1680" t="s">
        <v>8332</v>
      </c>
      <c r="T1680" t="s">
        <v>8353</v>
      </c>
    </row>
    <row r="1681" spans="1:20" ht="57" x14ac:dyDescent="0.4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9">
        <f t="shared" si="105"/>
        <v>40723.068807870368</v>
      </c>
      <c r="Q1681" s="7">
        <f t="shared" si="106"/>
        <v>40745.860474537032</v>
      </c>
      <c r="R1681">
        <f t="shared" si="107"/>
        <v>63</v>
      </c>
      <c r="S1681" t="s">
        <v>8332</v>
      </c>
      <c r="T1681" t="s">
        <v>8353</v>
      </c>
    </row>
    <row r="1682" spans="1:20" ht="28.5" x14ac:dyDescent="0.4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9">
        <f t="shared" si="105"/>
        <v>41802.757719907408</v>
      </c>
      <c r="Q1682" s="7">
        <f t="shared" si="106"/>
        <v>41832.549386574072</v>
      </c>
      <c r="R1682">
        <f t="shared" si="107"/>
        <v>47</v>
      </c>
      <c r="S1682" t="s">
        <v>8332</v>
      </c>
      <c r="T1682" t="s">
        <v>8353</v>
      </c>
    </row>
    <row r="1683" spans="1:20" ht="42.75" x14ac:dyDescent="0.4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9">
        <f t="shared" si="105"/>
        <v>42774.121342592596</v>
      </c>
      <c r="Q1683" s="7">
        <f t="shared" si="106"/>
        <v>42822.874999999993</v>
      </c>
      <c r="R1683">
        <f t="shared" si="107"/>
        <v>75</v>
      </c>
      <c r="S1683" t="s">
        <v>8332</v>
      </c>
      <c r="T1683" t="s">
        <v>8354</v>
      </c>
    </row>
    <row r="1684" spans="1:20" ht="28.5" x14ac:dyDescent="0.4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9">
        <f t="shared" si="105"/>
        <v>42779.21365740741</v>
      </c>
      <c r="Q1684" s="7">
        <f t="shared" si="106"/>
        <v>42838.963657407403</v>
      </c>
      <c r="R1684" t="e">
        <f t="shared" si="107"/>
        <v>#DIV/0!</v>
      </c>
      <c r="S1684" t="s">
        <v>8332</v>
      </c>
      <c r="T1684" t="s">
        <v>8354</v>
      </c>
    </row>
    <row r="1685" spans="1:20" ht="42.75" x14ac:dyDescent="0.4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9">
        <f t="shared" si="105"/>
        <v>42808.781689814816</v>
      </c>
      <c r="Q1685" s="7">
        <f t="shared" si="106"/>
        <v>42832.57335648148</v>
      </c>
      <c r="R1685">
        <f t="shared" si="107"/>
        <v>76</v>
      </c>
      <c r="S1685" t="s">
        <v>8332</v>
      </c>
      <c r="T1685" t="s">
        <v>8354</v>
      </c>
    </row>
    <row r="1686" spans="1:20" ht="28.5" x14ac:dyDescent="0.4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9">
        <f t="shared" si="105"/>
        <v>42783.815289351856</v>
      </c>
      <c r="Q1686" s="7">
        <f t="shared" si="106"/>
        <v>42811.565289351849</v>
      </c>
      <c r="R1686">
        <f t="shared" si="107"/>
        <v>86</v>
      </c>
      <c r="S1686" t="s">
        <v>8332</v>
      </c>
      <c r="T1686" t="s">
        <v>8354</v>
      </c>
    </row>
    <row r="1687" spans="1:20" ht="42.75" x14ac:dyDescent="0.4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9">
        <f t="shared" si="105"/>
        <v>42788.2502662037</v>
      </c>
      <c r="Q1687" s="7">
        <f t="shared" si="106"/>
        <v>42818.0002662037</v>
      </c>
      <c r="R1687">
        <f t="shared" si="107"/>
        <v>24</v>
      </c>
      <c r="S1687" t="s">
        <v>8332</v>
      </c>
      <c r="T1687" t="s">
        <v>8354</v>
      </c>
    </row>
    <row r="1688" spans="1:20" ht="42.75" x14ac:dyDescent="0.4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9">
        <f t="shared" si="105"/>
        <v>42792.843969907408</v>
      </c>
      <c r="Q1688" s="7">
        <f t="shared" si="106"/>
        <v>42852.593969907401</v>
      </c>
      <c r="R1688">
        <f t="shared" si="107"/>
        <v>18</v>
      </c>
      <c r="S1688" t="s">
        <v>8332</v>
      </c>
      <c r="T1688" t="s">
        <v>8354</v>
      </c>
    </row>
    <row r="1689" spans="1:20" ht="42.75" x14ac:dyDescent="0.4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9">
        <f t="shared" si="105"/>
        <v>42802.046817129631</v>
      </c>
      <c r="Q1689" s="7">
        <f t="shared" si="106"/>
        <v>42835.635416666664</v>
      </c>
      <c r="R1689">
        <f t="shared" si="107"/>
        <v>80</v>
      </c>
      <c r="S1689" t="s">
        <v>8332</v>
      </c>
      <c r="T1689" t="s">
        <v>8354</v>
      </c>
    </row>
    <row r="1690" spans="1:20" ht="57" x14ac:dyDescent="0.4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9">
        <f t="shared" si="105"/>
        <v>42804.534652777773</v>
      </c>
      <c r="Q1690" s="7">
        <f t="shared" si="106"/>
        <v>42834.28465277778</v>
      </c>
      <c r="R1690">
        <f t="shared" si="107"/>
        <v>253</v>
      </c>
      <c r="S1690" t="s">
        <v>8332</v>
      </c>
      <c r="T1690" t="s">
        <v>8354</v>
      </c>
    </row>
    <row r="1691" spans="1:20" x14ac:dyDescent="0.4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9">
        <f t="shared" si="105"/>
        <v>42780.942476851851</v>
      </c>
      <c r="Q1691" s="7">
        <f t="shared" si="106"/>
        <v>42810.692476851851</v>
      </c>
      <c r="R1691">
        <f t="shared" si="107"/>
        <v>171</v>
      </c>
      <c r="S1691" t="s">
        <v>8332</v>
      </c>
      <c r="T1691" t="s">
        <v>8354</v>
      </c>
    </row>
    <row r="1692" spans="1:20" ht="42.75" x14ac:dyDescent="0.4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9">
        <f t="shared" si="105"/>
        <v>42801.43104166667</v>
      </c>
      <c r="Q1692" s="7">
        <f t="shared" si="106"/>
        <v>42831.181041666663</v>
      </c>
      <c r="R1692">
        <f t="shared" si="107"/>
        <v>58</v>
      </c>
      <c r="S1692" t="s">
        <v>8332</v>
      </c>
      <c r="T1692" t="s">
        <v>8354</v>
      </c>
    </row>
    <row r="1693" spans="1:20" ht="42.75" x14ac:dyDescent="0.4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9">
        <f t="shared" si="105"/>
        <v>42795.701481481483</v>
      </c>
      <c r="Q1693" s="7">
        <f t="shared" si="106"/>
        <v>42827.833333333336</v>
      </c>
      <c r="R1693">
        <f t="shared" si="107"/>
        <v>264</v>
      </c>
      <c r="S1693" t="s">
        <v>8332</v>
      </c>
      <c r="T1693" t="s">
        <v>8354</v>
      </c>
    </row>
    <row r="1694" spans="1:20" ht="42.75" x14ac:dyDescent="0.4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9">
        <f t="shared" si="105"/>
        <v>42788.151238425926</v>
      </c>
      <c r="Q1694" s="7">
        <f t="shared" si="106"/>
        <v>42820.790972222218</v>
      </c>
      <c r="R1694">
        <f t="shared" si="107"/>
        <v>159</v>
      </c>
      <c r="S1694" t="s">
        <v>8332</v>
      </c>
      <c r="T1694" t="s">
        <v>8354</v>
      </c>
    </row>
    <row r="1695" spans="1:20" ht="42.75" x14ac:dyDescent="0.4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9">
        <f t="shared" si="105"/>
        <v>42803.920277777783</v>
      </c>
      <c r="Q1695" s="7">
        <f t="shared" si="106"/>
        <v>42834.624999999993</v>
      </c>
      <c r="R1695">
        <f t="shared" si="107"/>
        <v>35</v>
      </c>
      <c r="S1695" t="s">
        <v>8332</v>
      </c>
      <c r="T1695" t="s">
        <v>8354</v>
      </c>
    </row>
    <row r="1696" spans="1:20" ht="42.75" x14ac:dyDescent="0.4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9">
        <f t="shared" si="105"/>
        <v>42791.669837962967</v>
      </c>
      <c r="Q1696" s="7">
        <f t="shared" si="106"/>
        <v>42820.98333333333</v>
      </c>
      <c r="R1696">
        <f t="shared" si="107"/>
        <v>5</v>
      </c>
      <c r="S1696" t="s">
        <v>8332</v>
      </c>
      <c r="T1696" t="s">
        <v>8354</v>
      </c>
    </row>
    <row r="1697" spans="1:20" ht="57" x14ac:dyDescent="0.4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9">
        <f t="shared" si="105"/>
        <v>42801.031412037039</v>
      </c>
      <c r="Q1697" s="7">
        <f t="shared" si="106"/>
        <v>42834.833333333336</v>
      </c>
      <c r="R1697">
        <f t="shared" si="107"/>
        <v>61</v>
      </c>
      <c r="S1697" t="s">
        <v>8332</v>
      </c>
      <c r="T1697" t="s">
        <v>8354</v>
      </c>
    </row>
    <row r="1698" spans="1:20" ht="42.75" x14ac:dyDescent="0.4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9">
        <f t="shared" si="105"/>
        <v>42796.069571759261</v>
      </c>
      <c r="Q1698" s="7">
        <f t="shared" si="106"/>
        <v>42825.819571759253</v>
      </c>
      <c r="R1698" t="e">
        <f t="shared" si="107"/>
        <v>#DIV/0!</v>
      </c>
      <c r="S1698" t="s">
        <v>8332</v>
      </c>
      <c r="T1698" t="s">
        <v>8354</v>
      </c>
    </row>
    <row r="1699" spans="1:20" ht="42.75" x14ac:dyDescent="0.4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9">
        <f t="shared" si="105"/>
        <v>42805.032962962963</v>
      </c>
      <c r="Q1699" s="7">
        <f t="shared" si="106"/>
        <v>42834.782962962963</v>
      </c>
      <c r="R1699">
        <f t="shared" si="107"/>
        <v>115</v>
      </c>
      <c r="S1699" t="s">
        <v>8332</v>
      </c>
      <c r="T1699" t="s">
        <v>8354</v>
      </c>
    </row>
    <row r="1700" spans="1:20" ht="71.25" x14ac:dyDescent="0.4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9">
        <f t="shared" si="105"/>
        <v>42796.207870370374</v>
      </c>
      <c r="Q1700" s="7">
        <f t="shared" si="106"/>
        <v>42819.939583333333</v>
      </c>
      <c r="R1700" t="e">
        <f t="shared" si="107"/>
        <v>#DIV/0!</v>
      </c>
      <c r="S1700" t="s">
        <v>8332</v>
      </c>
      <c r="T1700" t="s">
        <v>8354</v>
      </c>
    </row>
    <row r="1701" spans="1:20" ht="42.75" x14ac:dyDescent="0.4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9">
        <f t="shared" si="105"/>
        <v>42806.863946759258</v>
      </c>
      <c r="Q1701" s="7">
        <f t="shared" si="106"/>
        <v>42836.655613425923</v>
      </c>
      <c r="R1701">
        <f t="shared" si="107"/>
        <v>54</v>
      </c>
      <c r="S1701" t="s">
        <v>8332</v>
      </c>
      <c r="T1701" t="s">
        <v>8354</v>
      </c>
    </row>
    <row r="1702" spans="1:20" ht="42.75" x14ac:dyDescent="0.4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9">
        <f t="shared" si="105"/>
        <v>42796.071643518517</v>
      </c>
      <c r="Q1702" s="7">
        <f t="shared" si="106"/>
        <v>42825.958333333336</v>
      </c>
      <c r="R1702">
        <f t="shared" si="107"/>
        <v>66</v>
      </c>
      <c r="S1702" t="s">
        <v>8332</v>
      </c>
      <c r="T1702" t="s">
        <v>8354</v>
      </c>
    </row>
    <row r="1703" spans="1:20" ht="42.75" x14ac:dyDescent="0.4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9">
        <f t="shared" si="105"/>
        <v>41989.664409722223</v>
      </c>
      <c r="Q1703" s="7">
        <f t="shared" si="106"/>
        <v>42019.456076388888</v>
      </c>
      <c r="R1703">
        <f t="shared" si="107"/>
        <v>5</v>
      </c>
      <c r="S1703" t="s">
        <v>8332</v>
      </c>
      <c r="T1703" t="s">
        <v>8354</v>
      </c>
    </row>
    <row r="1704" spans="1:20" x14ac:dyDescent="0.4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9">
        <f t="shared" si="105"/>
        <v>42063.869791666672</v>
      </c>
      <c r="Q1704" s="7">
        <f t="shared" si="106"/>
        <v>42093.619791666664</v>
      </c>
      <c r="R1704">
        <f t="shared" si="107"/>
        <v>1</v>
      </c>
      <c r="S1704" t="s">
        <v>8332</v>
      </c>
      <c r="T1704" t="s">
        <v>8354</v>
      </c>
    </row>
    <row r="1705" spans="1:20" ht="42.75" x14ac:dyDescent="0.4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9">
        <f t="shared" si="105"/>
        <v>42187.281678240739</v>
      </c>
      <c r="Q1705" s="7">
        <f t="shared" si="106"/>
        <v>42247.073344907403</v>
      </c>
      <c r="R1705">
        <f t="shared" si="107"/>
        <v>26</v>
      </c>
      <c r="S1705" t="s">
        <v>8332</v>
      </c>
      <c r="T1705" t="s">
        <v>8354</v>
      </c>
    </row>
    <row r="1706" spans="1:20" ht="28.5" x14ac:dyDescent="0.4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9">
        <f t="shared" si="105"/>
        <v>42021.139733796299</v>
      </c>
      <c r="Q1706" s="7">
        <f t="shared" si="106"/>
        <v>42050.931400462963</v>
      </c>
      <c r="R1706">
        <f t="shared" si="107"/>
        <v>118</v>
      </c>
      <c r="S1706" t="s">
        <v>8332</v>
      </c>
      <c r="T1706" t="s">
        <v>8354</v>
      </c>
    </row>
    <row r="1707" spans="1:20" ht="42.75" x14ac:dyDescent="0.4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9">
        <f t="shared" si="105"/>
        <v>42245.016736111109</v>
      </c>
      <c r="Q1707" s="7">
        <f t="shared" si="106"/>
        <v>42256.458333333336</v>
      </c>
      <c r="R1707" t="e">
        <f t="shared" si="107"/>
        <v>#DIV/0!</v>
      </c>
      <c r="S1707" t="s">
        <v>8332</v>
      </c>
      <c r="T1707" t="s">
        <v>8354</v>
      </c>
    </row>
    <row r="1708" spans="1:20" ht="42.75" x14ac:dyDescent="0.4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9">
        <f t="shared" si="105"/>
        <v>42179.306388888886</v>
      </c>
      <c r="Q1708" s="7">
        <f t="shared" si="106"/>
        <v>42239.098055555551</v>
      </c>
      <c r="R1708" t="e">
        <f t="shared" si="107"/>
        <v>#DIV/0!</v>
      </c>
      <c r="S1708" t="s">
        <v>8332</v>
      </c>
      <c r="T1708" t="s">
        <v>8354</v>
      </c>
    </row>
    <row r="1709" spans="1:20" ht="42.75" x14ac:dyDescent="0.4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9">
        <f t="shared" si="105"/>
        <v>42427.721006944441</v>
      </c>
      <c r="Q1709" s="7">
        <f t="shared" si="106"/>
        <v>42457.471006944441</v>
      </c>
      <c r="R1709">
        <f t="shared" si="107"/>
        <v>54</v>
      </c>
      <c r="S1709" t="s">
        <v>8332</v>
      </c>
      <c r="T1709" t="s">
        <v>8354</v>
      </c>
    </row>
    <row r="1710" spans="1:20" ht="42.75" x14ac:dyDescent="0.4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9">
        <f t="shared" si="105"/>
        <v>42451.866967592592</v>
      </c>
      <c r="Q1710" s="7">
        <f t="shared" si="106"/>
        <v>42491.658634259256</v>
      </c>
      <c r="R1710" t="e">
        <f t="shared" si="107"/>
        <v>#DIV/0!</v>
      </c>
      <c r="S1710" t="s">
        <v>8332</v>
      </c>
      <c r="T1710" t="s">
        <v>8354</v>
      </c>
    </row>
    <row r="1711" spans="1:20" ht="42.75" x14ac:dyDescent="0.4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9">
        <f t="shared" si="105"/>
        <v>41841.563819444447</v>
      </c>
      <c r="Q1711" s="7">
        <f t="shared" si="106"/>
        <v>41882.610416666663</v>
      </c>
      <c r="R1711">
        <f t="shared" si="107"/>
        <v>21</v>
      </c>
      <c r="S1711" t="s">
        <v>8332</v>
      </c>
      <c r="T1711" t="s">
        <v>8354</v>
      </c>
    </row>
    <row r="1712" spans="1:20" ht="28.5" x14ac:dyDescent="0.4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9">
        <f t="shared" si="105"/>
        <v>42341.591296296298</v>
      </c>
      <c r="Q1712" s="7">
        <f t="shared" si="106"/>
        <v>42387.333333333336</v>
      </c>
      <c r="R1712">
        <f t="shared" si="107"/>
        <v>34</v>
      </c>
      <c r="S1712" t="s">
        <v>8332</v>
      </c>
      <c r="T1712" t="s">
        <v>8354</v>
      </c>
    </row>
    <row r="1713" spans="1:20" ht="42.75" x14ac:dyDescent="0.4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9">
        <f t="shared" si="105"/>
        <v>41852.646226851852</v>
      </c>
      <c r="Q1713" s="7">
        <f t="shared" si="106"/>
        <v>41883.437893518516</v>
      </c>
      <c r="R1713">
        <f t="shared" si="107"/>
        <v>525</v>
      </c>
      <c r="S1713" t="s">
        <v>8332</v>
      </c>
      <c r="T1713" t="s">
        <v>8354</v>
      </c>
    </row>
    <row r="1714" spans="1:20" ht="42.75" x14ac:dyDescent="0.4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9">
        <f t="shared" si="105"/>
        <v>42125.913807870369</v>
      </c>
      <c r="Q1714" s="7">
        <f t="shared" si="106"/>
        <v>42185.705474537033</v>
      </c>
      <c r="R1714" t="e">
        <f t="shared" si="107"/>
        <v>#DIV/0!</v>
      </c>
      <c r="S1714" t="s">
        <v>8332</v>
      </c>
      <c r="T1714" t="s">
        <v>8354</v>
      </c>
    </row>
    <row r="1715" spans="1:20" ht="57" x14ac:dyDescent="0.4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9">
        <f t="shared" si="105"/>
        <v>41887.801064814819</v>
      </c>
      <c r="Q1715" s="7">
        <f t="shared" si="106"/>
        <v>41917.592731481483</v>
      </c>
      <c r="R1715">
        <f t="shared" si="107"/>
        <v>50</v>
      </c>
      <c r="S1715" t="s">
        <v>8332</v>
      </c>
      <c r="T1715" t="s">
        <v>8354</v>
      </c>
    </row>
    <row r="1716" spans="1:20" ht="42.75" x14ac:dyDescent="0.4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9">
        <f t="shared" si="105"/>
        <v>42095.918530092589</v>
      </c>
      <c r="Q1716" s="7">
        <f t="shared" si="106"/>
        <v>42125.710196759253</v>
      </c>
      <c r="R1716">
        <f t="shared" si="107"/>
        <v>116</v>
      </c>
      <c r="S1716" t="s">
        <v>8332</v>
      </c>
      <c r="T1716" t="s">
        <v>8354</v>
      </c>
    </row>
    <row r="1717" spans="1:20" ht="42.75" x14ac:dyDescent="0.4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9">
        <f t="shared" si="105"/>
        <v>42064.217418981483</v>
      </c>
      <c r="Q1717" s="7">
        <f t="shared" si="106"/>
        <v>42093.931944444441</v>
      </c>
      <c r="R1717">
        <f t="shared" si="107"/>
        <v>6</v>
      </c>
      <c r="S1717" t="s">
        <v>8332</v>
      </c>
      <c r="T1717" t="s">
        <v>8354</v>
      </c>
    </row>
    <row r="1718" spans="1:20" ht="42.75" x14ac:dyDescent="0.4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9">
        <f t="shared" si="105"/>
        <v>42673.577534722222</v>
      </c>
      <c r="Q1718" s="7">
        <f t="shared" si="106"/>
        <v>42713.410868055558</v>
      </c>
      <c r="R1718">
        <f t="shared" si="107"/>
        <v>50</v>
      </c>
      <c r="S1718" t="s">
        <v>8332</v>
      </c>
      <c r="T1718" t="s">
        <v>8354</v>
      </c>
    </row>
    <row r="1719" spans="1:20" ht="42.75" x14ac:dyDescent="0.4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9">
        <f t="shared" si="105"/>
        <v>42460.981921296298</v>
      </c>
      <c r="Q1719" s="7">
        <f t="shared" si="106"/>
        <v>42480.958333333336</v>
      </c>
      <c r="R1719">
        <f t="shared" si="107"/>
        <v>34</v>
      </c>
      <c r="S1719" t="s">
        <v>8332</v>
      </c>
      <c r="T1719" t="s">
        <v>8354</v>
      </c>
    </row>
    <row r="1720" spans="1:20" x14ac:dyDescent="0.4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9">
        <f t="shared" si="105"/>
        <v>42460.610520833332</v>
      </c>
      <c r="Q1720" s="7">
        <f t="shared" si="106"/>
        <v>42503.999305555553</v>
      </c>
      <c r="R1720">
        <f t="shared" si="107"/>
        <v>38</v>
      </c>
      <c r="S1720" t="s">
        <v>8332</v>
      </c>
      <c r="T1720" t="s">
        <v>8354</v>
      </c>
    </row>
    <row r="1721" spans="1:20" ht="42.75" x14ac:dyDescent="0.4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9">
        <f t="shared" si="105"/>
        <v>41869.534618055557</v>
      </c>
      <c r="Q1721" s="7">
        <f t="shared" si="106"/>
        <v>41899.326284722221</v>
      </c>
      <c r="R1721">
        <f t="shared" si="107"/>
        <v>12</v>
      </c>
      <c r="S1721" t="s">
        <v>8332</v>
      </c>
      <c r="T1721" t="s">
        <v>8354</v>
      </c>
    </row>
    <row r="1722" spans="1:20" ht="42.75" x14ac:dyDescent="0.4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9">
        <f t="shared" si="105"/>
        <v>41922.783229166671</v>
      </c>
      <c r="Q1722" s="7">
        <f t="shared" si="106"/>
        <v>41952.616562499999</v>
      </c>
      <c r="R1722">
        <f t="shared" si="107"/>
        <v>28</v>
      </c>
      <c r="S1722" t="s">
        <v>8332</v>
      </c>
      <c r="T1722" t="s">
        <v>8354</v>
      </c>
    </row>
    <row r="1723" spans="1:20" ht="42.75" x14ac:dyDescent="0.4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9">
        <f t="shared" si="105"/>
        <v>42319.461377314816</v>
      </c>
      <c r="Q1723" s="7">
        <f t="shared" si="106"/>
        <v>42349.25304398148</v>
      </c>
      <c r="R1723" t="e">
        <f t="shared" si="107"/>
        <v>#DIV/0!</v>
      </c>
      <c r="S1723" t="s">
        <v>8332</v>
      </c>
      <c r="T1723" t="s">
        <v>8354</v>
      </c>
    </row>
    <row r="1724" spans="1:20" ht="42.75" x14ac:dyDescent="0.4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9">
        <f t="shared" si="105"/>
        <v>42425.960983796293</v>
      </c>
      <c r="Q1724" s="7">
        <f t="shared" si="106"/>
        <v>42462.798611111109</v>
      </c>
      <c r="R1724">
        <f t="shared" si="107"/>
        <v>1</v>
      </c>
      <c r="S1724" t="s">
        <v>8332</v>
      </c>
      <c r="T1724" t="s">
        <v>8354</v>
      </c>
    </row>
    <row r="1725" spans="1:20" ht="42.75" x14ac:dyDescent="0.4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9">
        <f t="shared" si="105"/>
        <v>42129.82540509259</v>
      </c>
      <c r="Q1725" s="7">
        <f t="shared" si="106"/>
        <v>42186.041666666664</v>
      </c>
      <c r="R1725">
        <f t="shared" si="107"/>
        <v>217</v>
      </c>
      <c r="S1725" t="s">
        <v>8332</v>
      </c>
      <c r="T1725" t="s">
        <v>8354</v>
      </c>
    </row>
    <row r="1726" spans="1:20" ht="42.75" x14ac:dyDescent="0.4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9">
        <f t="shared" si="105"/>
        <v>41912.932430555556</v>
      </c>
      <c r="Q1726" s="7">
        <f t="shared" si="106"/>
        <v>41942.724097222221</v>
      </c>
      <c r="R1726">
        <f t="shared" si="107"/>
        <v>9</v>
      </c>
      <c r="S1726" t="s">
        <v>8332</v>
      </c>
      <c r="T1726" t="s">
        <v>8354</v>
      </c>
    </row>
    <row r="1727" spans="1:20" ht="42.75" x14ac:dyDescent="0.4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9">
        <f t="shared" si="105"/>
        <v>41845.968159722222</v>
      </c>
      <c r="Q1727" s="7">
        <f t="shared" si="106"/>
        <v>41875.759826388887</v>
      </c>
      <c r="R1727">
        <f t="shared" si="107"/>
        <v>62</v>
      </c>
      <c r="S1727" t="s">
        <v>8332</v>
      </c>
      <c r="T1727" t="s">
        <v>8354</v>
      </c>
    </row>
    <row r="1728" spans="1:20" ht="28.5" x14ac:dyDescent="0.4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9">
        <f t="shared" si="105"/>
        <v>41788.919722222221</v>
      </c>
      <c r="Q1728" s="7">
        <f t="shared" si="106"/>
        <v>41817.711388888885</v>
      </c>
      <c r="R1728">
        <f t="shared" si="107"/>
        <v>137</v>
      </c>
      <c r="S1728" t="s">
        <v>8332</v>
      </c>
      <c r="T1728" t="s">
        <v>8354</v>
      </c>
    </row>
    <row r="1729" spans="1:20" ht="42.75" x14ac:dyDescent="0.4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9">
        <f t="shared" si="105"/>
        <v>42044.927974537037</v>
      </c>
      <c r="Q1729" s="7">
        <f t="shared" si="106"/>
        <v>42099.249999999993</v>
      </c>
      <c r="R1729">
        <f t="shared" si="107"/>
        <v>1</v>
      </c>
      <c r="S1729" t="s">
        <v>8332</v>
      </c>
      <c r="T1729" t="s">
        <v>8354</v>
      </c>
    </row>
    <row r="1730" spans="1:20" ht="42.75" x14ac:dyDescent="0.4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08">ROUND(E:E/D:D*100,0)</f>
        <v>68</v>
      </c>
      <c r="P1730" s="9">
        <f t="shared" si="105"/>
        <v>42268.625856481478</v>
      </c>
      <c r="Q1730" s="7">
        <f t="shared" si="106"/>
        <v>42298.417523148142</v>
      </c>
      <c r="R1730">
        <f t="shared" si="107"/>
        <v>122</v>
      </c>
      <c r="S1730" t="s">
        <v>8332</v>
      </c>
      <c r="T1730" t="s">
        <v>8354</v>
      </c>
    </row>
    <row r="1731" spans="1:20" ht="42.75" x14ac:dyDescent="0.4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 s="9">
        <f t="shared" ref="P1731:P1794" si="109">(J1731/86400)+25569</f>
        <v>42471.052152777775</v>
      </c>
      <c r="Q1731" s="7">
        <f t="shared" ref="Q1731:Q1794" si="110">(I1731/86400)+25569+(-5/24)</f>
        <v>42530.843819444439</v>
      </c>
      <c r="R1731" t="e">
        <f t="shared" ref="R1731:R1794" si="111">ROUND(E1731/L1731,0)</f>
        <v>#DIV/0!</v>
      </c>
      <c r="S1731" t="s">
        <v>8332</v>
      </c>
      <c r="T1731" t="s">
        <v>8354</v>
      </c>
    </row>
    <row r="1732" spans="1:20" ht="42.75" x14ac:dyDescent="0.4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9">
        <f t="shared" si="109"/>
        <v>42272.087766203702</v>
      </c>
      <c r="Q1732" s="7">
        <f t="shared" si="110"/>
        <v>42301.879432870366</v>
      </c>
      <c r="R1732" t="e">
        <f t="shared" si="111"/>
        <v>#DIV/0!</v>
      </c>
      <c r="S1732" t="s">
        <v>8332</v>
      </c>
      <c r="T1732" t="s">
        <v>8354</v>
      </c>
    </row>
    <row r="1733" spans="1:20" ht="28.5" x14ac:dyDescent="0.4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9">
        <f t="shared" si="109"/>
        <v>42152.906851851847</v>
      </c>
      <c r="Q1733" s="7">
        <f t="shared" si="110"/>
        <v>42166.416666666664</v>
      </c>
      <c r="R1733" t="e">
        <f t="shared" si="111"/>
        <v>#DIV/0!</v>
      </c>
      <c r="S1733" t="s">
        <v>8332</v>
      </c>
      <c r="T1733" t="s">
        <v>8354</v>
      </c>
    </row>
    <row r="1734" spans="1:20" ht="42.75" x14ac:dyDescent="0.4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9">
        <f t="shared" si="109"/>
        <v>42325.683807870373</v>
      </c>
      <c r="Q1734" s="7">
        <f t="shared" si="110"/>
        <v>42384.999999999993</v>
      </c>
      <c r="R1734" t="e">
        <f t="shared" si="111"/>
        <v>#DIV/0!</v>
      </c>
      <c r="S1734" t="s">
        <v>8332</v>
      </c>
      <c r="T1734" t="s">
        <v>8354</v>
      </c>
    </row>
    <row r="1735" spans="1:20" ht="42.75" x14ac:dyDescent="0.4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9">
        <f t="shared" si="109"/>
        <v>42614.675625000003</v>
      </c>
      <c r="Q1735" s="7">
        <f t="shared" si="110"/>
        <v>42626.687499999993</v>
      </c>
      <c r="R1735" t="e">
        <f t="shared" si="111"/>
        <v>#DIV/0!</v>
      </c>
      <c r="S1735" t="s">
        <v>8332</v>
      </c>
      <c r="T1735" t="s">
        <v>8354</v>
      </c>
    </row>
    <row r="1736" spans="1:20" ht="42.75" x14ac:dyDescent="0.4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9">
        <f t="shared" si="109"/>
        <v>42102.036527777775</v>
      </c>
      <c r="Q1736" s="7">
        <f t="shared" si="110"/>
        <v>42131.828194444439</v>
      </c>
      <c r="R1736">
        <f t="shared" si="111"/>
        <v>1</v>
      </c>
      <c r="S1736" t="s">
        <v>8332</v>
      </c>
      <c r="T1736" t="s">
        <v>8354</v>
      </c>
    </row>
    <row r="1737" spans="1:20" ht="42.75" x14ac:dyDescent="0.4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9">
        <f t="shared" si="109"/>
        <v>42559.81417824074</v>
      </c>
      <c r="Q1737" s="7">
        <f t="shared" si="110"/>
        <v>42589.605844907404</v>
      </c>
      <c r="R1737">
        <f t="shared" si="111"/>
        <v>55</v>
      </c>
      <c r="S1737" t="s">
        <v>8332</v>
      </c>
      <c r="T1737" t="s">
        <v>8354</v>
      </c>
    </row>
    <row r="1738" spans="1:20" ht="28.5" x14ac:dyDescent="0.4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9">
        <f t="shared" si="109"/>
        <v>42286.861493055556</v>
      </c>
      <c r="Q1738" s="7">
        <f t="shared" si="110"/>
        <v>42316.694826388884</v>
      </c>
      <c r="R1738">
        <f t="shared" si="111"/>
        <v>22</v>
      </c>
      <c r="S1738" t="s">
        <v>8332</v>
      </c>
      <c r="T1738" t="s">
        <v>8354</v>
      </c>
    </row>
    <row r="1739" spans="1:20" ht="42.75" x14ac:dyDescent="0.4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9">
        <f t="shared" si="109"/>
        <v>42175.948981481481</v>
      </c>
      <c r="Q1739" s="7">
        <f t="shared" si="110"/>
        <v>42205.740648148145</v>
      </c>
      <c r="R1739">
        <f t="shared" si="111"/>
        <v>57</v>
      </c>
      <c r="S1739" t="s">
        <v>8332</v>
      </c>
      <c r="T1739" t="s">
        <v>8354</v>
      </c>
    </row>
    <row r="1740" spans="1:20" ht="28.5" x14ac:dyDescent="0.4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9">
        <f t="shared" si="109"/>
        <v>41884.874328703707</v>
      </c>
      <c r="Q1740" s="7">
        <f t="shared" si="110"/>
        <v>41914.665995370371</v>
      </c>
      <c r="R1740">
        <f t="shared" si="111"/>
        <v>20</v>
      </c>
      <c r="S1740" t="s">
        <v>8332</v>
      </c>
      <c r="T1740" t="s">
        <v>8354</v>
      </c>
    </row>
    <row r="1741" spans="1:20" ht="42.75" x14ac:dyDescent="0.4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9">
        <f t="shared" si="109"/>
        <v>42435.874212962968</v>
      </c>
      <c r="Q1741" s="7">
        <f t="shared" si="110"/>
        <v>42494.624212962961</v>
      </c>
      <c r="R1741">
        <f t="shared" si="111"/>
        <v>1</v>
      </c>
      <c r="S1741" t="s">
        <v>8332</v>
      </c>
      <c r="T1741" t="s">
        <v>8354</v>
      </c>
    </row>
    <row r="1742" spans="1:20" ht="42.75" x14ac:dyDescent="0.4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9">
        <f t="shared" si="109"/>
        <v>42171.817384259259</v>
      </c>
      <c r="Q1742" s="7">
        <f t="shared" si="110"/>
        <v>42201.609050925923</v>
      </c>
      <c r="R1742" t="e">
        <f t="shared" si="111"/>
        <v>#DIV/0!</v>
      </c>
      <c r="S1742" t="s">
        <v>8332</v>
      </c>
      <c r="T1742" t="s">
        <v>8354</v>
      </c>
    </row>
    <row r="1743" spans="1:20" ht="28.5" x14ac:dyDescent="0.4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9">
        <f t="shared" si="109"/>
        <v>42120.628136574072</v>
      </c>
      <c r="Q1743" s="7">
        <f t="shared" si="110"/>
        <v>42165.419803240737</v>
      </c>
      <c r="R1743">
        <f t="shared" si="111"/>
        <v>26</v>
      </c>
      <c r="S1743" t="s">
        <v>8345</v>
      </c>
      <c r="T1743" t="s">
        <v>8346</v>
      </c>
    </row>
    <row r="1744" spans="1:20" ht="42.75" x14ac:dyDescent="0.4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9">
        <f t="shared" si="109"/>
        <v>42710.876967592594</v>
      </c>
      <c r="Q1744" s="7">
        <f t="shared" si="110"/>
        <v>42742.666666666664</v>
      </c>
      <c r="R1744">
        <f t="shared" si="111"/>
        <v>64</v>
      </c>
      <c r="S1744" t="s">
        <v>8345</v>
      </c>
      <c r="T1744" t="s">
        <v>8346</v>
      </c>
    </row>
    <row r="1745" spans="1:20" ht="42.75" x14ac:dyDescent="0.4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9">
        <f t="shared" si="109"/>
        <v>42586.925636574073</v>
      </c>
      <c r="Q1745" s="7">
        <f t="shared" si="110"/>
        <v>42608.957638888889</v>
      </c>
      <c r="R1745">
        <f t="shared" si="111"/>
        <v>90</v>
      </c>
      <c r="S1745" t="s">
        <v>8345</v>
      </c>
      <c r="T1745" t="s">
        <v>8346</v>
      </c>
    </row>
    <row r="1746" spans="1:20" ht="42.75" x14ac:dyDescent="0.4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9">
        <f t="shared" si="109"/>
        <v>42026.605057870373</v>
      </c>
      <c r="Q1746" s="7">
        <f t="shared" si="110"/>
        <v>42071.355057870365</v>
      </c>
      <c r="R1746">
        <f t="shared" si="111"/>
        <v>93</v>
      </c>
      <c r="S1746" t="s">
        <v>8345</v>
      </c>
      <c r="T1746" t="s">
        <v>8346</v>
      </c>
    </row>
    <row r="1747" spans="1:20" ht="42.75" x14ac:dyDescent="0.4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9">
        <f t="shared" si="109"/>
        <v>42690.259699074071</v>
      </c>
      <c r="Q1747" s="7">
        <f t="shared" si="110"/>
        <v>42725.874999999993</v>
      </c>
      <c r="R1747">
        <f t="shared" si="111"/>
        <v>90</v>
      </c>
      <c r="S1747" t="s">
        <v>8345</v>
      </c>
      <c r="T1747" t="s">
        <v>8346</v>
      </c>
    </row>
    <row r="1748" spans="1:20" ht="57" x14ac:dyDescent="0.4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9">
        <f t="shared" si="109"/>
        <v>42668.176701388889</v>
      </c>
      <c r="Q1748" s="7">
        <f t="shared" si="110"/>
        <v>42697.874999999993</v>
      </c>
      <c r="R1748">
        <f t="shared" si="111"/>
        <v>208</v>
      </c>
      <c r="S1748" t="s">
        <v>8345</v>
      </c>
      <c r="T1748" t="s">
        <v>8346</v>
      </c>
    </row>
    <row r="1749" spans="1:20" ht="42.75" x14ac:dyDescent="0.4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9">
        <f t="shared" si="109"/>
        <v>42292.435532407406</v>
      </c>
      <c r="Q1749" s="7">
        <f t="shared" si="110"/>
        <v>42321.416666666664</v>
      </c>
      <c r="R1749">
        <f t="shared" si="111"/>
        <v>59</v>
      </c>
      <c r="S1749" t="s">
        <v>8345</v>
      </c>
      <c r="T1749" t="s">
        <v>8346</v>
      </c>
    </row>
    <row r="1750" spans="1:20" ht="28.5" x14ac:dyDescent="0.4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9">
        <f t="shared" si="109"/>
        <v>42219.950729166667</v>
      </c>
      <c r="Q1750" s="7">
        <f t="shared" si="110"/>
        <v>42249.742395833331</v>
      </c>
      <c r="R1750">
        <f t="shared" si="111"/>
        <v>359</v>
      </c>
      <c r="S1750" t="s">
        <v>8345</v>
      </c>
      <c r="T1750" t="s">
        <v>8346</v>
      </c>
    </row>
    <row r="1751" spans="1:20" ht="28.5" x14ac:dyDescent="0.4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9">
        <f t="shared" si="109"/>
        <v>42758.975937499999</v>
      </c>
      <c r="Q1751" s="7">
        <f t="shared" si="110"/>
        <v>42795.583333333336</v>
      </c>
      <c r="R1751">
        <f t="shared" si="111"/>
        <v>95</v>
      </c>
      <c r="S1751" t="s">
        <v>8345</v>
      </c>
      <c r="T1751" t="s">
        <v>8346</v>
      </c>
    </row>
    <row r="1752" spans="1:20" ht="42.75" x14ac:dyDescent="0.4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9">
        <f t="shared" si="109"/>
        <v>42454.836851851855</v>
      </c>
      <c r="Q1752" s="7">
        <f t="shared" si="110"/>
        <v>42479.628518518519</v>
      </c>
      <c r="R1752">
        <f t="shared" si="111"/>
        <v>81</v>
      </c>
      <c r="S1752" t="s">
        <v>8345</v>
      </c>
      <c r="T1752" t="s">
        <v>8346</v>
      </c>
    </row>
    <row r="1753" spans="1:20" ht="28.5" x14ac:dyDescent="0.4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9">
        <f t="shared" si="109"/>
        <v>42052.7815162037</v>
      </c>
      <c r="Q1753" s="7">
        <f t="shared" si="110"/>
        <v>42082.5315162037</v>
      </c>
      <c r="R1753">
        <f t="shared" si="111"/>
        <v>169</v>
      </c>
      <c r="S1753" t="s">
        <v>8345</v>
      </c>
      <c r="T1753" t="s">
        <v>8346</v>
      </c>
    </row>
    <row r="1754" spans="1:20" ht="28.5" x14ac:dyDescent="0.4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9">
        <f t="shared" si="109"/>
        <v>42627.253263888888</v>
      </c>
      <c r="Q1754" s="7">
        <f t="shared" si="110"/>
        <v>42657.044930555552</v>
      </c>
      <c r="R1754">
        <f t="shared" si="111"/>
        <v>35</v>
      </c>
      <c r="S1754" t="s">
        <v>8345</v>
      </c>
      <c r="T1754" t="s">
        <v>8346</v>
      </c>
    </row>
    <row r="1755" spans="1:20" ht="42.75" x14ac:dyDescent="0.4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9">
        <f t="shared" si="109"/>
        <v>42420.74962962963</v>
      </c>
      <c r="Q1755" s="7">
        <f t="shared" si="110"/>
        <v>42450.499629629623</v>
      </c>
      <c r="R1755">
        <f t="shared" si="111"/>
        <v>463</v>
      </c>
      <c r="S1755" t="s">
        <v>8345</v>
      </c>
      <c r="T1755" t="s">
        <v>8346</v>
      </c>
    </row>
    <row r="1756" spans="1:20" ht="42.75" x14ac:dyDescent="0.4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9">
        <f t="shared" si="109"/>
        <v>42067.876770833333</v>
      </c>
      <c r="Q1756" s="7">
        <f t="shared" si="110"/>
        <v>42097.626770833333</v>
      </c>
      <c r="R1756">
        <f t="shared" si="111"/>
        <v>104</v>
      </c>
      <c r="S1756" t="s">
        <v>8345</v>
      </c>
      <c r="T1756" t="s">
        <v>8346</v>
      </c>
    </row>
    <row r="1757" spans="1:20" ht="42.75" x14ac:dyDescent="0.4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9">
        <f t="shared" si="109"/>
        <v>42252.788900462961</v>
      </c>
      <c r="Q1757" s="7">
        <f t="shared" si="110"/>
        <v>42282.580567129626</v>
      </c>
      <c r="R1757">
        <f t="shared" si="111"/>
        <v>8</v>
      </c>
      <c r="S1757" t="s">
        <v>8345</v>
      </c>
      <c r="T1757" t="s">
        <v>8346</v>
      </c>
    </row>
    <row r="1758" spans="1:20" ht="42.75" x14ac:dyDescent="0.4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9">
        <f t="shared" si="109"/>
        <v>42571.167465277773</v>
      </c>
      <c r="Q1758" s="7">
        <f t="shared" si="110"/>
        <v>42610.959131944437</v>
      </c>
      <c r="R1758">
        <f t="shared" si="111"/>
        <v>47</v>
      </c>
      <c r="S1758" t="s">
        <v>8345</v>
      </c>
      <c r="T1758" t="s">
        <v>8346</v>
      </c>
    </row>
    <row r="1759" spans="1:20" ht="28.5" x14ac:dyDescent="0.4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9">
        <f t="shared" si="109"/>
        <v>42733.827349537038</v>
      </c>
      <c r="Q1759" s="7">
        <f t="shared" si="110"/>
        <v>42763.603472222218</v>
      </c>
      <c r="R1759">
        <f t="shared" si="111"/>
        <v>414</v>
      </c>
      <c r="S1759" t="s">
        <v>8345</v>
      </c>
      <c r="T1759" t="s">
        <v>8346</v>
      </c>
    </row>
    <row r="1760" spans="1:20" ht="42.75" x14ac:dyDescent="0.4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9">
        <f t="shared" si="109"/>
        <v>42505.955925925926</v>
      </c>
      <c r="Q1760" s="7">
        <f t="shared" si="110"/>
        <v>42565.74759259259</v>
      </c>
      <c r="R1760">
        <f t="shared" si="111"/>
        <v>42</v>
      </c>
      <c r="S1760" t="s">
        <v>8345</v>
      </c>
      <c r="T1760" t="s">
        <v>8346</v>
      </c>
    </row>
    <row r="1761" spans="1:20" ht="28.5" x14ac:dyDescent="0.4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9">
        <f t="shared" si="109"/>
        <v>42068.829039351855</v>
      </c>
      <c r="Q1761" s="7">
        <f t="shared" si="110"/>
        <v>42088.579039351847</v>
      </c>
      <c r="R1761">
        <f t="shared" si="111"/>
        <v>109</v>
      </c>
      <c r="S1761" t="s">
        <v>8345</v>
      </c>
      <c r="T1761" t="s">
        <v>8346</v>
      </c>
    </row>
    <row r="1762" spans="1:20" ht="42.75" x14ac:dyDescent="0.4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9">
        <f t="shared" si="109"/>
        <v>42405.67260416667</v>
      </c>
      <c r="Q1762" s="7">
        <f t="shared" si="110"/>
        <v>42425.464270833334</v>
      </c>
      <c r="R1762">
        <f t="shared" si="111"/>
        <v>81</v>
      </c>
      <c r="S1762" t="s">
        <v>8345</v>
      </c>
      <c r="T1762" t="s">
        <v>8346</v>
      </c>
    </row>
    <row r="1763" spans="1:20" ht="28.5" x14ac:dyDescent="0.4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9">
        <f t="shared" si="109"/>
        <v>42209.567824074074</v>
      </c>
      <c r="Q1763" s="7">
        <f t="shared" si="110"/>
        <v>42259.359490740739</v>
      </c>
      <c r="R1763">
        <f t="shared" si="111"/>
        <v>52</v>
      </c>
      <c r="S1763" t="s">
        <v>8345</v>
      </c>
      <c r="T1763" t="s">
        <v>8346</v>
      </c>
    </row>
    <row r="1764" spans="1:20" x14ac:dyDescent="0.4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9">
        <f t="shared" si="109"/>
        <v>42410.982002314813</v>
      </c>
      <c r="Q1764" s="7">
        <f t="shared" si="110"/>
        <v>42440.773668981477</v>
      </c>
      <c r="R1764">
        <f t="shared" si="111"/>
        <v>35</v>
      </c>
      <c r="S1764" t="s">
        <v>8345</v>
      </c>
      <c r="T1764" t="s">
        <v>8346</v>
      </c>
    </row>
    <row r="1765" spans="1:20" ht="42.75" x14ac:dyDescent="0.4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9">
        <f t="shared" si="109"/>
        <v>42636.868518518517</v>
      </c>
      <c r="Q1765" s="7">
        <f t="shared" si="110"/>
        <v>42666.660185185181</v>
      </c>
      <c r="R1765">
        <f t="shared" si="111"/>
        <v>104</v>
      </c>
      <c r="S1765" t="s">
        <v>8345</v>
      </c>
      <c r="T1765" t="s">
        <v>8346</v>
      </c>
    </row>
    <row r="1766" spans="1:20" ht="42.75" x14ac:dyDescent="0.4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9">
        <f t="shared" si="109"/>
        <v>41825.485868055555</v>
      </c>
      <c r="Q1766" s="7">
        <f t="shared" si="110"/>
        <v>41854.27753472222</v>
      </c>
      <c r="R1766">
        <f t="shared" si="111"/>
        <v>55</v>
      </c>
      <c r="S1766" t="s">
        <v>8345</v>
      </c>
      <c r="T1766" t="s">
        <v>8346</v>
      </c>
    </row>
    <row r="1767" spans="1:20" ht="42.75" x14ac:dyDescent="0.4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9">
        <f t="shared" si="109"/>
        <v>41834.980462962965</v>
      </c>
      <c r="Q1767" s="7">
        <f t="shared" si="110"/>
        <v>41864.772129629629</v>
      </c>
      <c r="R1767">
        <f t="shared" si="111"/>
        <v>72</v>
      </c>
      <c r="S1767" t="s">
        <v>8345</v>
      </c>
      <c r="T1767" t="s">
        <v>8346</v>
      </c>
    </row>
    <row r="1768" spans="1:20" ht="28.5" x14ac:dyDescent="0.4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9">
        <f t="shared" si="109"/>
        <v>41855.859814814816</v>
      </c>
      <c r="Q1768" s="7">
        <f t="shared" si="110"/>
        <v>41876.65148148148</v>
      </c>
      <c r="R1768" t="e">
        <f t="shared" si="111"/>
        <v>#DIV/0!</v>
      </c>
      <c r="S1768" t="s">
        <v>8345</v>
      </c>
      <c r="T1768" t="s">
        <v>8346</v>
      </c>
    </row>
    <row r="1769" spans="1:20" ht="28.5" x14ac:dyDescent="0.4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9">
        <f t="shared" si="109"/>
        <v>41824.658379629633</v>
      </c>
      <c r="Q1769" s="7">
        <f t="shared" si="110"/>
        <v>41854.450046296297</v>
      </c>
      <c r="R1769">
        <f t="shared" si="111"/>
        <v>59</v>
      </c>
      <c r="S1769" t="s">
        <v>8345</v>
      </c>
      <c r="T1769" t="s">
        <v>8346</v>
      </c>
    </row>
    <row r="1770" spans="1:20" ht="42.75" x14ac:dyDescent="0.4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9">
        <f t="shared" si="109"/>
        <v>41849.560694444444</v>
      </c>
      <c r="Q1770" s="7">
        <f t="shared" si="110"/>
        <v>41909.352361111109</v>
      </c>
      <c r="R1770">
        <f t="shared" si="111"/>
        <v>12</v>
      </c>
      <c r="S1770" t="s">
        <v>8345</v>
      </c>
      <c r="T1770" t="s">
        <v>8346</v>
      </c>
    </row>
    <row r="1771" spans="1:20" ht="42.75" x14ac:dyDescent="0.4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9">
        <f t="shared" si="109"/>
        <v>41987.818969907406</v>
      </c>
      <c r="Q1771" s="7">
        <f t="shared" si="110"/>
        <v>42017.610636574071</v>
      </c>
      <c r="R1771">
        <f t="shared" si="111"/>
        <v>49</v>
      </c>
      <c r="S1771" t="s">
        <v>8345</v>
      </c>
      <c r="T1771" t="s">
        <v>8346</v>
      </c>
    </row>
    <row r="1772" spans="1:20" ht="42.75" x14ac:dyDescent="0.4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9">
        <f t="shared" si="109"/>
        <v>41891.780023148152</v>
      </c>
      <c r="Q1772" s="7">
        <f t="shared" si="110"/>
        <v>41926.571689814817</v>
      </c>
      <c r="R1772">
        <f t="shared" si="111"/>
        <v>151</v>
      </c>
      <c r="S1772" t="s">
        <v>8345</v>
      </c>
      <c r="T1772" t="s">
        <v>8346</v>
      </c>
    </row>
    <row r="1773" spans="1:20" ht="42.75" x14ac:dyDescent="0.4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9">
        <f t="shared" si="109"/>
        <v>41905.979629629626</v>
      </c>
      <c r="Q1773" s="7">
        <f t="shared" si="110"/>
        <v>41935.771296296291</v>
      </c>
      <c r="R1773">
        <f t="shared" si="111"/>
        <v>36</v>
      </c>
      <c r="S1773" t="s">
        <v>8345</v>
      </c>
      <c r="T1773" t="s">
        <v>8346</v>
      </c>
    </row>
    <row r="1774" spans="1:20" ht="42.75" x14ac:dyDescent="0.4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9">
        <f t="shared" si="109"/>
        <v>41766.718009259261</v>
      </c>
      <c r="Q1774" s="7">
        <f t="shared" si="110"/>
        <v>41826.509675925925</v>
      </c>
      <c r="R1774">
        <f t="shared" si="111"/>
        <v>45</v>
      </c>
      <c r="S1774" t="s">
        <v>8345</v>
      </c>
      <c r="T1774" t="s">
        <v>8346</v>
      </c>
    </row>
    <row r="1775" spans="1:20" ht="42.75" x14ac:dyDescent="0.4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9">
        <f t="shared" si="109"/>
        <v>41978.760393518518</v>
      </c>
      <c r="Q1775" s="7">
        <f t="shared" si="110"/>
        <v>42023.552060185182</v>
      </c>
      <c r="R1775">
        <f t="shared" si="111"/>
        <v>99</v>
      </c>
      <c r="S1775" t="s">
        <v>8345</v>
      </c>
      <c r="T1775" t="s">
        <v>8346</v>
      </c>
    </row>
    <row r="1776" spans="1:20" ht="42.75" x14ac:dyDescent="0.4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9">
        <f t="shared" si="109"/>
        <v>41930.218657407408</v>
      </c>
      <c r="Q1776" s="7">
        <f t="shared" si="110"/>
        <v>41972.415972222218</v>
      </c>
      <c r="R1776">
        <f t="shared" si="111"/>
        <v>88</v>
      </c>
      <c r="S1776" t="s">
        <v>8345</v>
      </c>
      <c r="T1776" t="s">
        <v>8346</v>
      </c>
    </row>
    <row r="1777" spans="1:20" ht="42.75" x14ac:dyDescent="0.4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9">
        <f t="shared" si="109"/>
        <v>41891.976388888885</v>
      </c>
      <c r="Q1777" s="7">
        <f t="shared" si="110"/>
        <v>41936.768055555549</v>
      </c>
      <c r="R1777">
        <f t="shared" si="111"/>
        <v>171</v>
      </c>
      <c r="S1777" t="s">
        <v>8345</v>
      </c>
      <c r="T1777" t="s">
        <v>8346</v>
      </c>
    </row>
    <row r="1778" spans="1:20" ht="42.75" x14ac:dyDescent="0.4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9">
        <f t="shared" si="109"/>
        <v>41905.95684027778</v>
      </c>
      <c r="Q1778" s="7">
        <f t="shared" si="110"/>
        <v>41941.748506944445</v>
      </c>
      <c r="R1778">
        <f t="shared" si="111"/>
        <v>84</v>
      </c>
      <c r="S1778" t="s">
        <v>8345</v>
      </c>
      <c r="T1778" t="s">
        <v>8346</v>
      </c>
    </row>
    <row r="1779" spans="1:20" ht="42.75" x14ac:dyDescent="0.4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9">
        <f t="shared" si="109"/>
        <v>42025.357094907406</v>
      </c>
      <c r="Q1779" s="7">
        <f t="shared" si="110"/>
        <v>42055.14876157407</v>
      </c>
      <c r="R1779">
        <f t="shared" si="111"/>
        <v>65</v>
      </c>
      <c r="S1779" t="s">
        <v>8345</v>
      </c>
      <c r="T1779" t="s">
        <v>8346</v>
      </c>
    </row>
    <row r="1780" spans="1:20" ht="42.75" x14ac:dyDescent="0.4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9">
        <f t="shared" si="109"/>
        <v>42045.86336805555</v>
      </c>
      <c r="Q1780" s="7">
        <f t="shared" si="110"/>
        <v>42090.613368055558</v>
      </c>
      <c r="R1780">
        <f t="shared" si="111"/>
        <v>66</v>
      </c>
      <c r="S1780" t="s">
        <v>8345</v>
      </c>
      <c r="T1780" t="s">
        <v>8346</v>
      </c>
    </row>
    <row r="1781" spans="1:20" ht="42.75" x14ac:dyDescent="0.4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9">
        <f t="shared" si="109"/>
        <v>42585.691898148143</v>
      </c>
      <c r="Q1781" s="7">
        <f t="shared" si="110"/>
        <v>42615.483564814807</v>
      </c>
      <c r="R1781">
        <f t="shared" si="111"/>
        <v>105</v>
      </c>
      <c r="S1781" t="s">
        <v>8345</v>
      </c>
      <c r="T1781" t="s">
        <v>8346</v>
      </c>
    </row>
    <row r="1782" spans="1:20" ht="42.75" x14ac:dyDescent="0.4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9">
        <f t="shared" si="109"/>
        <v>42493.600810185184</v>
      </c>
      <c r="Q1782" s="7">
        <f t="shared" si="110"/>
        <v>42553.392476851848</v>
      </c>
      <c r="R1782">
        <f t="shared" si="111"/>
        <v>78</v>
      </c>
      <c r="S1782" t="s">
        <v>8345</v>
      </c>
      <c r="T1782" t="s">
        <v>8346</v>
      </c>
    </row>
    <row r="1783" spans="1:20" ht="42.75" x14ac:dyDescent="0.4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9">
        <f t="shared" si="109"/>
        <v>42597.617418981477</v>
      </c>
      <c r="Q1783" s="7">
        <f t="shared" si="110"/>
        <v>42628.409085648142</v>
      </c>
      <c r="R1783">
        <f t="shared" si="111"/>
        <v>59</v>
      </c>
      <c r="S1783" t="s">
        <v>8345</v>
      </c>
      <c r="T1783" t="s">
        <v>8346</v>
      </c>
    </row>
    <row r="1784" spans="1:20" ht="42.75" x14ac:dyDescent="0.4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9">
        <f t="shared" si="109"/>
        <v>42388.575104166666</v>
      </c>
      <c r="Q1784" s="7">
        <f t="shared" si="110"/>
        <v>42421.366770833331</v>
      </c>
      <c r="R1784">
        <f t="shared" si="111"/>
        <v>71</v>
      </c>
      <c r="S1784" t="s">
        <v>8345</v>
      </c>
      <c r="T1784" t="s">
        <v>8346</v>
      </c>
    </row>
    <row r="1785" spans="1:20" ht="42.75" x14ac:dyDescent="0.4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9">
        <f t="shared" si="109"/>
        <v>42115.949976851851</v>
      </c>
      <c r="Q1785" s="7">
        <f t="shared" si="110"/>
        <v>42145.741643518515</v>
      </c>
      <c r="R1785">
        <f t="shared" si="111"/>
        <v>51</v>
      </c>
      <c r="S1785" t="s">
        <v>8345</v>
      </c>
      <c r="T1785" t="s">
        <v>8346</v>
      </c>
    </row>
    <row r="1786" spans="1:20" ht="42.75" x14ac:dyDescent="0.4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9">
        <f t="shared" si="109"/>
        <v>42003.655555555553</v>
      </c>
      <c r="Q1786" s="7">
        <f t="shared" si="110"/>
        <v>42034.934027777774</v>
      </c>
      <c r="R1786">
        <f t="shared" si="111"/>
        <v>60</v>
      </c>
      <c r="S1786" t="s">
        <v>8345</v>
      </c>
      <c r="T1786" t="s">
        <v>8346</v>
      </c>
    </row>
    <row r="1787" spans="1:20" ht="42.75" x14ac:dyDescent="0.4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9">
        <f t="shared" si="109"/>
        <v>41897.134895833333</v>
      </c>
      <c r="Q1787" s="7">
        <f t="shared" si="110"/>
        <v>41927.791666666664</v>
      </c>
      <c r="R1787">
        <f t="shared" si="111"/>
        <v>45</v>
      </c>
      <c r="S1787" t="s">
        <v>8345</v>
      </c>
      <c r="T1787" t="s">
        <v>8346</v>
      </c>
    </row>
    <row r="1788" spans="1:20" ht="42.75" x14ac:dyDescent="0.4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9">
        <f t="shared" si="109"/>
        <v>41958.550659722227</v>
      </c>
      <c r="Q1788" s="7">
        <f t="shared" si="110"/>
        <v>41988.342326388891</v>
      </c>
      <c r="R1788">
        <f t="shared" si="111"/>
        <v>31</v>
      </c>
      <c r="S1788" t="s">
        <v>8345</v>
      </c>
      <c r="T1788" t="s">
        <v>8346</v>
      </c>
    </row>
    <row r="1789" spans="1:20" ht="42.75" x14ac:dyDescent="0.4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9">
        <f t="shared" si="109"/>
        <v>42068.65552083333</v>
      </c>
      <c r="Q1789" s="7">
        <f t="shared" si="110"/>
        <v>42098.40552083333</v>
      </c>
      <c r="R1789">
        <f t="shared" si="111"/>
        <v>64</v>
      </c>
      <c r="S1789" t="s">
        <v>8345</v>
      </c>
      <c r="T1789" t="s">
        <v>8346</v>
      </c>
    </row>
    <row r="1790" spans="1:20" ht="42.75" x14ac:dyDescent="0.4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9">
        <f t="shared" si="109"/>
        <v>41913.94840277778</v>
      </c>
      <c r="Q1790" s="7">
        <f t="shared" si="110"/>
        <v>41943.740069444444</v>
      </c>
      <c r="R1790">
        <f t="shared" si="111"/>
        <v>19</v>
      </c>
      <c r="S1790" t="s">
        <v>8345</v>
      </c>
      <c r="T1790" t="s">
        <v>8346</v>
      </c>
    </row>
    <row r="1791" spans="1:20" ht="42.75" x14ac:dyDescent="0.4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9">
        <f t="shared" si="109"/>
        <v>41956.250034722223</v>
      </c>
      <c r="Q1791" s="7">
        <f t="shared" si="110"/>
        <v>42016.041701388887</v>
      </c>
      <c r="R1791">
        <f t="shared" si="111"/>
        <v>10</v>
      </c>
      <c r="S1791" t="s">
        <v>8345</v>
      </c>
      <c r="T1791" t="s">
        <v>8346</v>
      </c>
    </row>
    <row r="1792" spans="1:20" ht="42.75" x14ac:dyDescent="0.4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9">
        <f t="shared" si="109"/>
        <v>42010.674513888887</v>
      </c>
      <c r="Q1792" s="7">
        <f t="shared" si="110"/>
        <v>42040.466180555552</v>
      </c>
      <c r="R1792">
        <f t="shared" si="111"/>
        <v>109</v>
      </c>
      <c r="S1792" t="s">
        <v>8345</v>
      </c>
      <c r="T1792" t="s">
        <v>8346</v>
      </c>
    </row>
    <row r="1793" spans="1:20" ht="28.5" x14ac:dyDescent="0.4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9">
        <f t="shared" si="109"/>
        <v>41973.740335648152</v>
      </c>
      <c r="Q1793" s="7">
        <f t="shared" si="110"/>
        <v>42033.532002314816</v>
      </c>
      <c r="R1793">
        <f t="shared" si="111"/>
        <v>27</v>
      </c>
      <c r="S1793" t="s">
        <v>8345</v>
      </c>
      <c r="T1793" t="s">
        <v>8346</v>
      </c>
    </row>
    <row r="1794" spans="1:20" ht="28.5" x14ac:dyDescent="0.4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12">ROUND(E:E/D:D*100,0)</f>
        <v>61</v>
      </c>
      <c r="P1794" s="9">
        <f t="shared" si="109"/>
        <v>42189.031041666662</v>
      </c>
      <c r="Q1794" s="7">
        <f t="shared" si="110"/>
        <v>42226.082638888889</v>
      </c>
      <c r="R1794">
        <f t="shared" si="111"/>
        <v>110</v>
      </c>
      <c r="S1794" t="s">
        <v>8345</v>
      </c>
      <c r="T1794" t="s">
        <v>8346</v>
      </c>
    </row>
    <row r="1795" spans="1:20" ht="42.75" x14ac:dyDescent="0.4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1</v>
      </c>
      <c r="P1795" s="9">
        <f t="shared" ref="P1795:P1858" si="113">(J1795/86400)+25569</f>
        <v>41940.891666666663</v>
      </c>
      <c r="Q1795" s="7">
        <f t="shared" ref="Q1795:Q1858" si="114">(I1795/86400)+25569+(-5/24)</f>
        <v>41970.724999999999</v>
      </c>
      <c r="R1795">
        <f t="shared" ref="R1795:R1858" si="115">ROUND(E1795/L1795,0)</f>
        <v>20</v>
      </c>
      <c r="S1795" t="s">
        <v>8345</v>
      </c>
      <c r="T1795" t="s">
        <v>8346</v>
      </c>
    </row>
    <row r="1796" spans="1:20" ht="42.75" x14ac:dyDescent="0.4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9">
        <f t="shared" si="113"/>
        <v>42011.551180555558</v>
      </c>
      <c r="Q1796" s="7">
        <f t="shared" si="114"/>
        <v>42046.342847222222</v>
      </c>
      <c r="R1796">
        <f t="shared" si="115"/>
        <v>55</v>
      </c>
      <c r="S1796" t="s">
        <v>8345</v>
      </c>
      <c r="T1796" t="s">
        <v>8346</v>
      </c>
    </row>
    <row r="1797" spans="1:20" ht="42.75" x14ac:dyDescent="0.4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9">
        <f t="shared" si="113"/>
        <v>42628.288668981477</v>
      </c>
      <c r="Q1797" s="7">
        <f t="shared" si="114"/>
        <v>42657.458333333336</v>
      </c>
      <c r="R1797">
        <f t="shared" si="115"/>
        <v>134</v>
      </c>
      <c r="S1797" t="s">
        <v>8345</v>
      </c>
      <c r="T1797" t="s">
        <v>8346</v>
      </c>
    </row>
    <row r="1798" spans="1:20" ht="42.75" x14ac:dyDescent="0.4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9">
        <f t="shared" si="113"/>
        <v>42515.439421296294</v>
      </c>
      <c r="Q1798" s="7">
        <f t="shared" si="114"/>
        <v>42575.231087962959</v>
      </c>
      <c r="R1798">
        <f t="shared" si="115"/>
        <v>49</v>
      </c>
      <c r="S1798" t="s">
        <v>8345</v>
      </c>
      <c r="T1798" t="s">
        <v>8346</v>
      </c>
    </row>
    <row r="1799" spans="1:20" ht="42.75" x14ac:dyDescent="0.4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9">
        <f t="shared" si="113"/>
        <v>42689.56931712963</v>
      </c>
      <c r="Q1799" s="7">
        <f t="shared" si="114"/>
        <v>42719.360983796294</v>
      </c>
      <c r="R1799">
        <f t="shared" si="115"/>
        <v>48</v>
      </c>
      <c r="S1799" t="s">
        <v>8345</v>
      </c>
      <c r="T1799" t="s">
        <v>8346</v>
      </c>
    </row>
    <row r="1800" spans="1:20" ht="42.75" x14ac:dyDescent="0.4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9">
        <f t="shared" si="113"/>
        <v>42344.32677083333</v>
      </c>
      <c r="Q1800" s="7">
        <f t="shared" si="114"/>
        <v>42404.118437499994</v>
      </c>
      <c r="R1800">
        <f t="shared" si="115"/>
        <v>59</v>
      </c>
      <c r="S1800" t="s">
        <v>8345</v>
      </c>
      <c r="T1800" t="s">
        <v>8346</v>
      </c>
    </row>
    <row r="1801" spans="1:20" ht="28.5" x14ac:dyDescent="0.4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9">
        <f t="shared" si="113"/>
        <v>41934.842685185184</v>
      </c>
      <c r="Q1801" s="7">
        <f t="shared" si="114"/>
        <v>41954.676018518519</v>
      </c>
      <c r="R1801">
        <f t="shared" si="115"/>
        <v>12</v>
      </c>
      <c r="S1801" t="s">
        <v>8345</v>
      </c>
      <c r="T1801" t="s">
        <v>8346</v>
      </c>
    </row>
    <row r="1802" spans="1:20" ht="42.75" x14ac:dyDescent="0.4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9">
        <f t="shared" si="113"/>
        <v>42623.606134259258</v>
      </c>
      <c r="Q1802" s="7">
        <f t="shared" si="114"/>
        <v>42653.397800925923</v>
      </c>
      <c r="R1802">
        <f t="shared" si="115"/>
        <v>84</v>
      </c>
      <c r="S1802" t="s">
        <v>8345</v>
      </c>
      <c r="T1802" t="s">
        <v>8346</v>
      </c>
    </row>
    <row r="1803" spans="1:20" ht="42.75" x14ac:dyDescent="0.4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9">
        <f t="shared" si="113"/>
        <v>42321.660509259258</v>
      </c>
      <c r="Q1803" s="7">
        <f t="shared" si="114"/>
        <v>42353.298611111109</v>
      </c>
      <c r="R1803">
        <f t="shared" si="115"/>
        <v>64</v>
      </c>
      <c r="S1803" t="s">
        <v>8345</v>
      </c>
      <c r="T1803" t="s">
        <v>8346</v>
      </c>
    </row>
    <row r="1804" spans="1:20" ht="28.5" x14ac:dyDescent="0.4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9">
        <f t="shared" si="113"/>
        <v>42159.47256944445</v>
      </c>
      <c r="Q1804" s="7">
        <f t="shared" si="114"/>
        <v>42182.707638888889</v>
      </c>
      <c r="R1804">
        <f t="shared" si="115"/>
        <v>94</v>
      </c>
      <c r="S1804" t="s">
        <v>8345</v>
      </c>
      <c r="T1804" t="s">
        <v>8346</v>
      </c>
    </row>
    <row r="1805" spans="1:20" ht="42.75" x14ac:dyDescent="0.4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9">
        <f t="shared" si="113"/>
        <v>42018.071550925924</v>
      </c>
      <c r="Q1805" s="7">
        <f t="shared" si="114"/>
        <v>42048.863217592589</v>
      </c>
      <c r="R1805">
        <f t="shared" si="115"/>
        <v>72</v>
      </c>
      <c r="S1805" t="s">
        <v>8345</v>
      </c>
      <c r="T1805" t="s">
        <v>8346</v>
      </c>
    </row>
    <row r="1806" spans="1:20" ht="42.75" x14ac:dyDescent="0.4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9">
        <f t="shared" si="113"/>
        <v>42282.678287037037</v>
      </c>
      <c r="Q1806" s="7">
        <f t="shared" si="114"/>
        <v>42322.511620370373</v>
      </c>
      <c r="R1806">
        <f t="shared" si="115"/>
        <v>105</v>
      </c>
      <c r="S1806" t="s">
        <v>8345</v>
      </c>
      <c r="T1806" t="s">
        <v>8346</v>
      </c>
    </row>
    <row r="1807" spans="1:20" ht="42.75" x14ac:dyDescent="0.4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9">
        <f t="shared" si="113"/>
        <v>42247.803912037038</v>
      </c>
      <c r="Q1807" s="7">
        <f t="shared" si="114"/>
        <v>42279.541666666664</v>
      </c>
      <c r="R1807">
        <f t="shared" si="115"/>
        <v>67</v>
      </c>
      <c r="S1807" t="s">
        <v>8345</v>
      </c>
      <c r="T1807" t="s">
        <v>8346</v>
      </c>
    </row>
    <row r="1808" spans="1:20" ht="42.75" x14ac:dyDescent="0.4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9">
        <f t="shared" si="113"/>
        <v>41877.638298611113</v>
      </c>
      <c r="Q1808" s="7">
        <f t="shared" si="114"/>
        <v>41912.429965277777</v>
      </c>
      <c r="R1808">
        <f t="shared" si="115"/>
        <v>74</v>
      </c>
      <c r="S1808" t="s">
        <v>8345</v>
      </c>
      <c r="T1808" t="s">
        <v>8346</v>
      </c>
    </row>
    <row r="1809" spans="1:20" ht="28.5" x14ac:dyDescent="0.4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9">
        <f t="shared" si="113"/>
        <v>41880.068437499998</v>
      </c>
      <c r="Q1809" s="7">
        <f t="shared" si="114"/>
        <v>41909.860104166662</v>
      </c>
      <c r="R1809">
        <f t="shared" si="115"/>
        <v>69</v>
      </c>
      <c r="S1809" t="s">
        <v>8345</v>
      </c>
      <c r="T1809" t="s">
        <v>8346</v>
      </c>
    </row>
    <row r="1810" spans="1:20" ht="42.75" x14ac:dyDescent="0.4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9">
        <f t="shared" si="113"/>
        <v>42742.680902777778</v>
      </c>
      <c r="Q1810" s="7">
        <f t="shared" si="114"/>
        <v>42777.472569444442</v>
      </c>
      <c r="R1810">
        <f t="shared" si="115"/>
        <v>121</v>
      </c>
      <c r="S1810" t="s">
        <v>8345</v>
      </c>
      <c r="T1810" t="s">
        <v>8346</v>
      </c>
    </row>
    <row r="1811" spans="1:20" ht="42.75" x14ac:dyDescent="0.4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9">
        <f t="shared" si="113"/>
        <v>42029.907858796301</v>
      </c>
      <c r="Q1811" s="7">
        <f t="shared" si="114"/>
        <v>42064.699525462966</v>
      </c>
      <c r="R1811">
        <f t="shared" si="115"/>
        <v>42</v>
      </c>
      <c r="S1811" t="s">
        <v>8345</v>
      </c>
      <c r="T1811" t="s">
        <v>8346</v>
      </c>
    </row>
    <row r="1812" spans="1:20" ht="42.75" x14ac:dyDescent="0.4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9">
        <f t="shared" si="113"/>
        <v>41860.91002314815</v>
      </c>
      <c r="Q1812" s="7">
        <f t="shared" si="114"/>
        <v>41872.701689814814</v>
      </c>
      <c r="R1812">
        <f t="shared" si="115"/>
        <v>8</v>
      </c>
      <c r="S1812" t="s">
        <v>8345</v>
      </c>
      <c r="T1812" t="s">
        <v>8346</v>
      </c>
    </row>
    <row r="1813" spans="1:20" ht="42.75" x14ac:dyDescent="0.4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9">
        <f t="shared" si="113"/>
        <v>41876.433680555558</v>
      </c>
      <c r="Q1813" s="7">
        <f t="shared" si="114"/>
        <v>41935.958333333328</v>
      </c>
      <c r="R1813">
        <f t="shared" si="115"/>
        <v>2</v>
      </c>
      <c r="S1813" t="s">
        <v>8345</v>
      </c>
      <c r="T1813" t="s">
        <v>8346</v>
      </c>
    </row>
    <row r="1814" spans="1:20" ht="42.75" x14ac:dyDescent="0.4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9">
        <f t="shared" si="113"/>
        <v>42524.318703703699</v>
      </c>
      <c r="Q1814" s="7">
        <f t="shared" si="114"/>
        <v>42554.110370370363</v>
      </c>
      <c r="R1814">
        <f t="shared" si="115"/>
        <v>38</v>
      </c>
      <c r="S1814" t="s">
        <v>8345</v>
      </c>
      <c r="T1814" t="s">
        <v>8346</v>
      </c>
    </row>
    <row r="1815" spans="1:20" ht="42.75" x14ac:dyDescent="0.4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9">
        <f t="shared" si="113"/>
        <v>41829.889027777775</v>
      </c>
      <c r="Q1815" s="7">
        <f t="shared" si="114"/>
        <v>41859.68069444444</v>
      </c>
      <c r="R1815" t="e">
        <f t="shared" si="115"/>
        <v>#DIV/0!</v>
      </c>
      <c r="S1815" t="s">
        <v>8345</v>
      </c>
      <c r="T1815" t="s">
        <v>8346</v>
      </c>
    </row>
    <row r="1816" spans="1:20" ht="42.75" x14ac:dyDescent="0.4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9">
        <f t="shared" si="113"/>
        <v>42033.314074074078</v>
      </c>
      <c r="Q1816" s="7">
        <f t="shared" si="114"/>
        <v>42063.105740740742</v>
      </c>
      <c r="R1816">
        <f t="shared" si="115"/>
        <v>42</v>
      </c>
      <c r="S1816" t="s">
        <v>8345</v>
      </c>
      <c r="T1816" t="s">
        <v>8346</v>
      </c>
    </row>
    <row r="1817" spans="1:20" ht="42.75" x14ac:dyDescent="0.4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9">
        <f t="shared" si="113"/>
        <v>42172.906678240739</v>
      </c>
      <c r="Q1817" s="7">
        <f t="shared" si="114"/>
        <v>42186.698344907403</v>
      </c>
      <c r="R1817" t="e">
        <f t="shared" si="115"/>
        <v>#DIV/0!</v>
      </c>
      <c r="S1817" t="s">
        <v>8345</v>
      </c>
      <c r="T1817" t="s">
        <v>8346</v>
      </c>
    </row>
    <row r="1818" spans="1:20" ht="42.75" x14ac:dyDescent="0.4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9">
        <f t="shared" si="113"/>
        <v>42548.876192129625</v>
      </c>
      <c r="Q1818" s="7">
        <f t="shared" si="114"/>
        <v>42576.583333333336</v>
      </c>
      <c r="R1818">
        <f t="shared" si="115"/>
        <v>85</v>
      </c>
      <c r="S1818" t="s">
        <v>8345</v>
      </c>
      <c r="T1818" t="s">
        <v>8346</v>
      </c>
    </row>
    <row r="1819" spans="1:20" ht="28.5" x14ac:dyDescent="0.4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9">
        <f t="shared" si="113"/>
        <v>42705.662118055552</v>
      </c>
      <c r="Q1819" s="7">
        <f t="shared" si="114"/>
        <v>42765.082638888889</v>
      </c>
      <c r="R1819">
        <f t="shared" si="115"/>
        <v>94</v>
      </c>
      <c r="S1819" t="s">
        <v>8345</v>
      </c>
      <c r="T1819" t="s">
        <v>8346</v>
      </c>
    </row>
    <row r="1820" spans="1:20" ht="28.5" x14ac:dyDescent="0.4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9">
        <f t="shared" si="113"/>
        <v>42067.234375</v>
      </c>
      <c r="Q1820" s="7">
        <f t="shared" si="114"/>
        <v>42096.984374999993</v>
      </c>
      <c r="R1820" t="e">
        <f t="shared" si="115"/>
        <v>#DIV/0!</v>
      </c>
      <c r="S1820" t="s">
        <v>8345</v>
      </c>
      <c r="T1820" t="s">
        <v>8346</v>
      </c>
    </row>
    <row r="1821" spans="1:20" ht="42.75" x14ac:dyDescent="0.4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9">
        <f t="shared" si="113"/>
        <v>41820.752268518518</v>
      </c>
      <c r="Q1821" s="7">
        <f t="shared" si="114"/>
        <v>41850.543935185182</v>
      </c>
      <c r="R1821">
        <f t="shared" si="115"/>
        <v>6</v>
      </c>
      <c r="S1821" t="s">
        <v>8345</v>
      </c>
      <c r="T1821" t="s">
        <v>8346</v>
      </c>
    </row>
    <row r="1822" spans="1:20" ht="42.75" x14ac:dyDescent="0.4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9">
        <f t="shared" si="113"/>
        <v>42065.084374999999</v>
      </c>
      <c r="Q1822" s="7">
        <f t="shared" si="114"/>
        <v>42094.834374999999</v>
      </c>
      <c r="R1822">
        <f t="shared" si="115"/>
        <v>213</v>
      </c>
      <c r="S1822" t="s">
        <v>8345</v>
      </c>
      <c r="T1822" t="s">
        <v>8346</v>
      </c>
    </row>
    <row r="1823" spans="1:20" ht="42.75" x14ac:dyDescent="0.4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9">
        <f t="shared" si="113"/>
        <v>40926.319062499999</v>
      </c>
      <c r="Q1823" s="7">
        <f t="shared" si="114"/>
        <v>40971.110729166663</v>
      </c>
      <c r="R1823">
        <f t="shared" si="115"/>
        <v>59</v>
      </c>
      <c r="S1823" t="s">
        <v>8332</v>
      </c>
      <c r="T1823" t="s">
        <v>8333</v>
      </c>
    </row>
    <row r="1824" spans="1:20" ht="28.5" x14ac:dyDescent="0.4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9">
        <f t="shared" si="113"/>
        <v>41634.797013888892</v>
      </c>
      <c r="Q1824" s="7">
        <f t="shared" si="114"/>
        <v>41670.584027777775</v>
      </c>
      <c r="R1824">
        <f t="shared" si="115"/>
        <v>27</v>
      </c>
      <c r="S1824" t="s">
        <v>8332</v>
      </c>
      <c r="T1824" t="s">
        <v>8333</v>
      </c>
    </row>
    <row r="1825" spans="1:20" ht="42.75" x14ac:dyDescent="0.4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9">
        <f t="shared" si="113"/>
        <v>41176.684907407405</v>
      </c>
      <c r="Q1825" s="7">
        <f t="shared" si="114"/>
        <v>41206.47657407407</v>
      </c>
      <c r="R1825">
        <f t="shared" si="115"/>
        <v>25</v>
      </c>
      <c r="S1825" t="s">
        <v>8332</v>
      </c>
      <c r="T1825" t="s">
        <v>8333</v>
      </c>
    </row>
    <row r="1826" spans="1:20" x14ac:dyDescent="0.4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9">
        <f t="shared" si="113"/>
        <v>41626.916284722218</v>
      </c>
      <c r="Q1826" s="7">
        <f t="shared" si="114"/>
        <v>41646.880555555552</v>
      </c>
      <c r="R1826">
        <f t="shared" si="115"/>
        <v>75</v>
      </c>
      <c r="S1826" t="s">
        <v>8332</v>
      </c>
      <c r="T1826" t="s">
        <v>8333</v>
      </c>
    </row>
    <row r="1827" spans="1:20" ht="42.75" x14ac:dyDescent="0.4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9">
        <f t="shared" si="113"/>
        <v>41443.83452546296</v>
      </c>
      <c r="Q1827" s="7">
        <f t="shared" si="114"/>
        <v>41466.626192129625</v>
      </c>
      <c r="R1827">
        <f t="shared" si="115"/>
        <v>42</v>
      </c>
      <c r="S1827" t="s">
        <v>8332</v>
      </c>
      <c r="T1827" t="s">
        <v>8333</v>
      </c>
    </row>
    <row r="1828" spans="1:20" ht="28.5" x14ac:dyDescent="0.4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9">
        <f t="shared" si="113"/>
        <v>41657.923807870371</v>
      </c>
      <c r="Q1828" s="7">
        <f t="shared" si="114"/>
        <v>41687.715474537035</v>
      </c>
      <c r="R1828">
        <f t="shared" si="115"/>
        <v>53</v>
      </c>
      <c r="S1828" t="s">
        <v>8332</v>
      </c>
      <c r="T1828" t="s">
        <v>8333</v>
      </c>
    </row>
    <row r="1829" spans="1:20" ht="42.75" x14ac:dyDescent="0.4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9">
        <f t="shared" si="113"/>
        <v>40555.325937499998</v>
      </c>
      <c r="Q1829" s="7">
        <f t="shared" si="114"/>
        <v>40605.117604166662</v>
      </c>
      <c r="R1829">
        <f t="shared" si="115"/>
        <v>84</v>
      </c>
      <c r="S1829" t="s">
        <v>8332</v>
      </c>
      <c r="T1829" t="s">
        <v>8333</v>
      </c>
    </row>
    <row r="1830" spans="1:20" ht="42.75" x14ac:dyDescent="0.4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9">
        <f t="shared" si="113"/>
        <v>41736.899652777778</v>
      </c>
      <c r="Q1830" s="7">
        <f t="shared" si="114"/>
        <v>41768.708333333328</v>
      </c>
      <c r="R1830">
        <f t="shared" si="115"/>
        <v>417</v>
      </c>
      <c r="S1830" t="s">
        <v>8332</v>
      </c>
      <c r="T1830" t="s">
        <v>8333</v>
      </c>
    </row>
    <row r="1831" spans="1:20" ht="42.75" x14ac:dyDescent="0.4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9">
        <f t="shared" si="113"/>
        <v>40516.087627314817</v>
      </c>
      <c r="Q1831" s="7">
        <f t="shared" si="114"/>
        <v>40564.708333333328</v>
      </c>
      <c r="R1831">
        <f t="shared" si="115"/>
        <v>76</v>
      </c>
      <c r="S1831" t="s">
        <v>8332</v>
      </c>
      <c r="T1831" t="s">
        <v>8333</v>
      </c>
    </row>
    <row r="1832" spans="1:20" ht="42.75" x14ac:dyDescent="0.4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9">
        <f t="shared" si="113"/>
        <v>41664.684108796297</v>
      </c>
      <c r="Q1832" s="7">
        <f t="shared" si="114"/>
        <v>41694.475775462961</v>
      </c>
      <c r="R1832">
        <f t="shared" si="115"/>
        <v>67</v>
      </c>
      <c r="S1832" t="s">
        <v>8332</v>
      </c>
      <c r="T1832" t="s">
        <v>8333</v>
      </c>
    </row>
    <row r="1833" spans="1:20" ht="42.75" x14ac:dyDescent="0.4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9">
        <f t="shared" si="113"/>
        <v>41026.996099537035</v>
      </c>
      <c r="Q1833" s="7">
        <f t="shared" si="114"/>
        <v>41041.787766203699</v>
      </c>
      <c r="R1833">
        <f t="shared" si="115"/>
        <v>74</v>
      </c>
      <c r="S1833" t="s">
        <v>8332</v>
      </c>
      <c r="T1833" t="s">
        <v>8333</v>
      </c>
    </row>
    <row r="1834" spans="1:20" ht="42.75" x14ac:dyDescent="0.4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9">
        <f t="shared" si="113"/>
        <v>40576.539664351854</v>
      </c>
      <c r="Q1834" s="7">
        <f t="shared" si="114"/>
        <v>40606.331331018519</v>
      </c>
      <c r="R1834">
        <f t="shared" si="115"/>
        <v>25</v>
      </c>
      <c r="S1834" t="s">
        <v>8332</v>
      </c>
      <c r="T1834" t="s">
        <v>8333</v>
      </c>
    </row>
    <row r="1835" spans="1:20" ht="42.75" x14ac:dyDescent="0.4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9">
        <f t="shared" si="113"/>
        <v>41303.044016203705</v>
      </c>
      <c r="Q1835" s="7">
        <f t="shared" si="114"/>
        <v>41335.124305555553</v>
      </c>
      <c r="R1835">
        <f t="shared" si="115"/>
        <v>42</v>
      </c>
      <c r="S1835" t="s">
        <v>8332</v>
      </c>
      <c r="T1835" t="s">
        <v>8333</v>
      </c>
    </row>
    <row r="1836" spans="1:20" ht="28.5" x14ac:dyDescent="0.4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9">
        <f t="shared" si="113"/>
        <v>41988.964062500003</v>
      </c>
      <c r="Q1836" s="7">
        <f t="shared" si="114"/>
        <v>42028.755729166667</v>
      </c>
      <c r="R1836">
        <f t="shared" si="115"/>
        <v>131</v>
      </c>
      <c r="S1836" t="s">
        <v>8332</v>
      </c>
      <c r="T1836" t="s">
        <v>8333</v>
      </c>
    </row>
    <row r="1837" spans="1:20" ht="57" x14ac:dyDescent="0.4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9">
        <f t="shared" si="113"/>
        <v>42430.702210648145</v>
      </c>
      <c r="Q1837" s="7">
        <f t="shared" si="114"/>
        <v>42460.452210648145</v>
      </c>
      <c r="R1837">
        <f t="shared" si="115"/>
        <v>47</v>
      </c>
      <c r="S1837" t="s">
        <v>8332</v>
      </c>
      <c r="T1837" t="s">
        <v>8333</v>
      </c>
    </row>
    <row r="1838" spans="1:20" x14ac:dyDescent="0.4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9">
        <f t="shared" si="113"/>
        <v>41305.809363425928</v>
      </c>
      <c r="Q1838" s="7">
        <f t="shared" si="114"/>
        <v>41322.601030092592</v>
      </c>
      <c r="R1838">
        <f t="shared" si="115"/>
        <v>182</v>
      </c>
      <c r="S1838" t="s">
        <v>8332</v>
      </c>
      <c r="T1838" t="s">
        <v>8333</v>
      </c>
    </row>
    <row r="1839" spans="1:20" ht="42.75" x14ac:dyDescent="0.4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9">
        <f t="shared" si="113"/>
        <v>40926.047858796301</v>
      </c>
      <c r="Q1839" s="7">
        <f t="shared" si="114"/>
        <v>40985.797858796293</v>
      </c>
      <c r="R1839">
        <f t="shared" si="115"/>
        <v>61</v>
      </c>
      <c r="S1839" t="s">
        <v>8332</v>
      </c>
      <c r="T1839" t="s">
        <v>8333</v>
      </c>
    </row>
    <row r="1840" spans="1:20" ht="42.75" x14ac:dyDescent="0.4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9">
        <f t="shared" si="113"/>
        <v>40788.786539351851</v>
      </c>
      <c r="Q1840" s="7">
        <f t="shared" si="114"/>
        <v>40816.916666666664</v>
      </c>
      <c r="R1840">
        <f t="shared" si="115"/>
        <v>36</v>
      </c>
      <c r="S1840" t="s">
        <v>8332</v>
      </c>
      <c r="T1840" t="s">
        <v>8333</v>
      </c>
    </row>
    <row r="1841" spans="1:20" ht="42.75" x14ac:dyDescent="0.4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9">
        <f t="shared" si="113"/>
        <v>42614.722013888888</v>
      </c>
      <c r="Q1841" s="7">
        <f t="shared" si="114"/>
        <v>42644.513680555552</v>
      </c>
      <c r="R1841">
        <f t="shared" si="115"/>
        <v>46</v>
      </c>
      <c r="S1841" t="s">
        <v>8332</v>
      </c>
      <c r="T1841" t="s">
        <v>8333</v>
      </c>
    </row>
    <row r="1842" spans="1:20" ht="42.75" x14ac:dyDescent="0.4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9">
        <f t="shared" si="113"/>
        <v>41382.096180555556</v>
      </c>
      <c r="Q1842" s="7">
        <f t="shared" si="114"/>
        <v>41400.999305555553</v>
      </c>
      <c r="R1842">
        <f t="shared" si="115"/>
        <v>75</v>
      </c>
      <c r="S1842" t="s">
        <v>8332</v>
      </c>
      <c r="T1842" t="s">
        <v>8333</v>
      </c>
    </row>
    <row r="1843" spans="1:20" ht="28.5" x14ac:dyDescent="0.4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9">
        <f t="shared" si="113"/>
        <v>41745.84542824074</v>
      </c>
      <c r="Q1843" s="7">
        <f t="shared" si="114"/>
        <v>41778.999305555553</v>
      </c>
      <c r="R1843">
        <f t="shared" si="115"/>
        <v>51</v>
      </c>
      <c r="S1843" t="s">
        <v>8332</v>
      </c>
      <c r="T1843" t="s">
        <v>8333</v>
      </c>
    </row>
    <row r="1844" spans="1:20" ht="42.75" x14ac:dyDescent="0.4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9">
        <f t="shared" si="113"/>
        <v>42031.631724537037</v>
      </c>
      <c r="Q1844" s="7">
        <f t="shared" si="114"/>
        <v>42065.040972222218</v>
      </c>
      <c r="R1844">
        <f t="shared" si="115"/>
        <v>119</v>
      </c>
      <c r="S1844" t="s">
        <v>8332</v>
      </c>
      <c r="T1844" t="s">
        <v>8333</v>
      </c>
    </row>
    <row r="1845" spans="1:20" ht="42.75" x14ac:dyDescent="0.4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9">
        <f t="shared" si="113"/>
        <v>40564.994837962964</v>
      </c>
      <c r="Q1845" s="7">
        <f t="shared" si="114"/>
        <v>40594.786504629628</v>
      </c>
      <c r="R1845">
        <f t="shared" si="115"/>
        <v>93</v>
      </c>
      <c r="S1845" t="s">
        <v>8332</v>
      </c>
      <c r="T1845" t="s">
        <v>8333</v>
      </c>
    </row>
    <row r="1846" spans="1:20" ht="42.75" x14ac:dyDescent="0.4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9">
        <f t="shared" si="113"/>
        <v>40666.973541666666</v>
      </c>
      <c r="Q1846" s="7">
        <f t="shared" si="114"/>
        <v>40704.916666666664</v>
      </c>
      <c r="R1846">
        <f t="shared" si="115"/>
        <v>76</v>
      </c>
      <c r="S1846" t="s">
        <v>8332</v>
      </c>
      <c r="T1846" t="s">
        <v>8333</v>
      </c>
    </row>
    <row r="1847" spans="1:20" ht="85.5" x14ac:dyDescent="0.4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9">
        <f t="shared" si="113"/>
        <v>42523.333310185189</v>
      </c>
      <c r="Q1847" s="7">
        <f t="shared" si="114"/>
        <v>42537.996527777774</v>
      </c>
      <c r="R1847">
        <f t="shared" si="115"/>
        <v>53</v>
      </c>
      <c r="S1847" t="s">
        <v>8332</v>
      </c>
      <c r="T1847" t="s">
        <v>8333</v>
      </c>
    </row>
    <row r="1848" spans="1:20" ht="42.75" x14ac:dyDescent="0.4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9">
        <f t="shared" si="113"/>
        <v>41228.650196759263</v>
      </c>
      <c r="Q1848" s="7">
        <f t="shared" si="114"/>
        <v>41258.441863425927</v>
      </c>
      <c r="R1848">
        <f t="shared" si="115"/>
        <v>99</v>
      </c>
      <c r="S1848" t="s">
        <v>8332</v>
      </c>
      <c r="T1848" t="s">
        <v>8333</v>
      </c>
    </row>
    <row r="1849" spans="1:20" ht="42.75" x14ac:dyDescent="0.4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9">
        <f t="shared" si="113"/>
        <v>42094.236481481479</v>
      </c>
      <c r="Q1849" s="7">
        <f t="shared" si="114"/>
        <v>42115.028148148143</v>
      </c>
      <c r="R1849">
        <f t="shared" si="115"/>
        <v>80</v>
      </c>
      <c r="S1849" t="s">
        <v>8332</v>
      </c>
      <c r="T1849" t="s">
        <v>8333</v>
      </c>
    </row>
    <row r="1850" spans="1:20" ht="42.75" x14ac:dyDescent="0.4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9">
        <f t="shared" si="113"/>
        <v>40691.788055555553</v>
      </c>
      <c r="Q1850" s="7">
        <f t="shared" si="114"/>
        <v>40755.082638888889</v>
      </c>
      <c r="R1850">
        <f t="shared" si="115"/>
        <v>134</v>
      </c>
      <c r="S1850" t="s">
        <v>8332</v>
      </c>
      <c r="T1850" t="s">
        <v>8333</v>
      </c>
    </row>
    <row r="1851" spans="1:20" ht="28.5" x14ac:dyDescent="0.4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9">
        <f t="shared" si="113"/>
        <v>41169.845590277779</v>
      </c>
      <c r="Q1851" s="7">
        <f t="shared" si="114"/>
        <v>41199.637256944443</v>
      </c>
      <c r="R1851">
        <f t="shared" si="115"/>
        <v>38</v>
      </c>
      <c r="S1851" t="s">
        <v>8332</v>
      </c>
      <c r="T1851" t="s">
        <v>8333</v>
      </c>
    </row>
    <row r="1852" spans="1:20" ht="42.75" x14ac:dyDescent="0.4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9">
        <f t="shared" si="113"/>
        <v>41800.959490740745</v>
      </c>
      <c r="Q1852" s="7">
        <f t="shared" si="114"/>
        <v>41830.751157407409</v>
      </c>
      <c r="R1852">
        <f t="shared" si="115"/>
        <v>51</v>
      </c>
      <c r="S1852" t="s">
        <v>8332</v>
      </c>
      <c r="T1852" t="s">
        <v>8333</v>
      </c>
    </row>
    <row r="1853" spans="1:20" ht="42.75" x14ac:dyDescent="0.4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9">
        <f t="shared" si="113"/>
        <v>41827.906689814816</v>
      </c>
      <c r="Q1853" s="7">
        <f t="shared" si="114"/>
        <v>41847.833333333328</v>
      </c>
      <c r="R1853">
        <f t="shared" si="115"/>
        <v>50</v>
      </c>
      <c r="S1853" t="s">
        <v>8332</v>
      </c>
      <c r="T1853" t="s">
        <v>8333</v>
      </c>
    </row>
    <row r="1854" spans="1:20" ht="42.75" x14ac:dyDescent="0.4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9">
        <f t="shared" si="113"/>
        <v>42081.77143518519</v>
      </c>
      <c r="Q1854" s="7">
        <f t="shared" si="114"/>
        <v>42118.791666666664</v>
      </c>
      <c r="R1854">
        <f t="shared" si="115"/>
        <v>134</v>
      </c>
      <c r="S1854" t="s">
        <v>8332</v>
      </c>
      <c r="T1854" t="s">
        <v>8333</v>
      </c>
    </row>
    <row r="1855" spans="1:20" ht="42.75" x14ac:dyDescent="0.4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9">
        <f t="shared" si="113"/>
        <v>41177.060381944444</v>
      </c>
      <c r="Q1855" s="7">
        <f t="shared" si="114"/>
        <v>41226.893715277773</v>
      </c>
      <c r="R1855">
        <f t="shared" si="115"/>
        <v>58</v>
      </c>
      <c r="S1855" t="s">
        <v>8332</v>
      </c>
      <c r="T1855" t="s">
        <v>8333</v>
      </c>
    </row>
    <row r="1856" spans="1:20" ht="42.75" x14ac:dyDescent="0.4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9">
        <f t="shared" si="113"/>
        <v>41388.021261574075</v>
      </c>
      <c r="Q1856" s="7">
        <f t="shared" si="114"/>
        <v>41417.812928240739</v>
      </c>
      <c r="R1856">
        <f t="shared" si="115"/>
        <v>88</v>
      </c>
      <c r="S1856" t="s">
        <v>8332</v>
      </c>
      <c r="T1856" t="s">
        <v>8333</v>
      </c>
    </row>
    <row r="1857" spans="1:20" ht="42.75" x14ac:dyDescent="0.4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9">
        <f t="shared" si="113"/>
        <v>41600.538657407407</v>
      </c>
      <c r="Q1857" s="7">
        <f t="shared" si="114"/>
        <v>41645.330324074072</v>
      </c>
      <c r="R1857">
        <f t="shared" si="115"/>
        <v>71</v>
      </c>
      <c r="S1857" t="s">
        <v>8332</v>
      </c>
      <c r="T1857" t="s">
        <v>8333</v>
      </c>
    </row>
    <row r="1858" spans="1:20" ht="42.75" x14ac:dyDescent="0.4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16">ROUND(E:E/D:D*100,0)</f>
        <v>101</v>
      </c>
      <c r="P1858" s="9">
        <f t="shared" si="113"/>
        <v>41817.854999999996</v>
      </c>
      <c r="Q1858" s="7">
        <f t="shared" si="114"/>
        <v>41838.64666666666</v>
      </c>
      <c r="R1858">
        <f t="shared" si="115"/>
        <v>53</v>
      </c>
      <c r="S1858" t="s">
        <v>8332</v>
      </c>
      <c r="T1858" t="s">
        <v>8333</v>
      </c>
    </row>
    <row r="1859" spans="1:20" ht="42.75" x14ac:dyDescent="0.4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 s="9">
        <f t="shared" ref="P1859:P1922" si="117">(J1859/86400)+25569</f>
        <v>41864.76866898148</v>
      </c>
      <c r="Q1859" s="7">
        <f t="shared" ref="Q1859:Q1922" si="118">(I1859/86400)+25569+(-5/24)</f>
        <v>41894.560335648144</v>
      </c>
      <c r="R1859">
        <f t="shared" ref="R1859:R1922" si="119">ROUND(E1859/L1859,0)</f>
        <v>136</v>
      </c>
      <c r="S1859" t="s">
        <v>8332</v>
      </c>
      <c r="T1859" t="s">
        <v>8333</v>
      </c>
    </row>
    <row r="1860" spans="1:20" ht="42.75" x14ac:dyDescent="0.4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9">
        <f t="shared" si="117"/>
        <v>40833.200474537036</v>
      </c>
      <c r="Q1860" s="7">
        <f t="shared" si="118"/>
        <v>40893.033807870372</v>
      </c>
      <c r="R1860">
        <f t="shared" si="119"/>
        <v>41</v>
      </c>
      <c r="S1860" t="s">
        <v>8332</v>
      </c>
      <c r="T1860" t="s">
        <v>8333</v>
      </c>
    </row>
    <row r="1861" spans="1:20" ht="28.5" x14ac:dyDescent="0.4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9">
        <f t="shared" si="117"/>
        <v>40778.770011574074</v>
      </c>
      <c r="Q1861" s="7">
        <f t="shared" si="118"/>
        <v>40808.561678240738</v>
      </c>
      <c r="R1861">
        <f t="shared" si="119"/>
        <v>71</v>
      </c>
      <c r="S1861" t="s">
        <v>8332</v>
      </c>
      <c r="T1861" t="s">
        <v>8333</v>
      </c>
    </row>
    <row r="1862" spans="1:20" ht="42.75" x14ac:dyDescent="0.4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9">
        <f t="shared" si="117"/>
        <v>41655.70930555556</v>
      </c>
      <c r="Q1862" s="7">
        <f t="shared" si="118"/>
        <v>41676.500972222224</v>
      </c>
      <c r="R1862">
        <f t="shared" si="119"/>
        <v>53</v>
      </c>
      <c r="S1862" t="s">
        <v>8332</v>
      </c>
      <c r="T1862" t="s">
        <v>8333</v>
      </c>
    </row>
    <row r="1863" spans="1:20" ht="42.75" x14ac:dyDescent="0.4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9">
        <f t="shared" si="117"/>
        <v>42000.300243055557</v>
      </c>
      <c r="Q1863" s="7">
        <f t="shared" si="118"/>
        <v>42030.091909722221</v>
      </c>
      <c r="R1863" t="e">
        <f t="shared" si="119"/>
        <v>#DIV/0!</v>
      </c>
      <c r="S1863" t="s">
        <v>8340</v>
      </c>
      <c r="T1863" t="s">
        <v>8342</v>
      </c>
    </row>
    <row r="1864" spans="1:20" ht="42.75" x14ac:dyDescent="0.4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9">
        <f t="shared" si="117"/>
        <v>42755.492754629631</v>
      </c>
      <c r="Q1864" s="7">
        <f t="shared" si="118"/>
        <v>42802.104166666664</v>
      </c>
      <c r="R1864">
        <f t="shared" si="119"/>
        <v>91</v>
      </c>
      <c r="S1864" t="s">
        <v>8340</v>
      </c>
      <c r="T1864" t="s">
        <v>8342</v>
      </c>
    </row>
    <row r="1865" spans="1:20" ht="42.75" x14ac:dyDescent="0.4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9">
        <f t="shared" si="117"/>
        <v>41772.797280092593</v>
      </c>
      <c r="Q1865" s="7">
        <f t="shared" si="118"/>
        <v>41802.588946759257</v>
      </c>
      <c r="R1865">
        <f t="shared" si="119"/>
        <v>5</v>
      </c>
      <c r="S1865" t="s">
        <v>8340</v>
      </c>
      <c r="T1865" t="s">
        <v>8342</v>
      </c>
    </row>
    <row r="1866" spans="1:20" ht="42.75" x14ac:dyDescent="0.4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9">
        <f t="shared" si="117"/>
        <v>41733.716435185182</v>
      </c>
      <c r="Q1866" s="7">
        <f t="shared" si="118"/>
        <v>41763.508101851847</v>
      </c>
      <c r="R1866">
        <f t="shared" si="119"/>
        <v>58</v>
      </c>
      <c r="S1866" t="s">
        <v>8340</v>
      </c>
      <c r="T1866" t="s">
        <v>8342</v>
      </c>
    </row>
    <row r="1867" spans="1:20" ht="42.75" x14ac:dyDescent="0.4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9">
        <f t="shared" si="117"/>
        <v>42645.367442129631</v>
      </c>
      <c r="Q1867" s="7">
        <f t="shared" si="118"/>
        <v>42680.200775462959</v>
      </c>
      <c r="R1867">
        <f t="shared" si="119"/>
        <v>2</v>
      </c>
      <c r="S1867" t="s">
        <v>8340</v>
      </c>
      <c r="T1867" t="s">
        <v>8342</v>
      </c>
    </row>
    <row r="1868" spans="1:20" ht="42.75" x14ac:dyDescent="0.4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9">
        <f t="shared" si="117"/>
        <v>42742.246493055558</v>
      </c>
      <c r="Q1868" s="7">
        <f t="shared" si="118"/>
        <v>42794.958333333336</v>
      </c>
      <c r="R1868">
        <f t="shared" si="119"/>
        <v>63</v>
      </c>
      <c r="S1868" t="s">
        <v>8340</v>
      </c>
      <c r="T1868" t="s">
        <v>8342</v>
      </c>
    </row>
    <row r="1869" spans="1:20" ht="42.75" x14ac:dyDescent="0.4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9">
        <f t="shared" si="117"/>
        <v>42649.924907407403</v>
      </c>
      <c r="Q1869" s="7">
        <f t="shared" si="118"/>
        <v>42679.716574074067</v>
      </c>
      <c r="R1869">
        <f t="shared" si="119"/>
        <v>10</v>
      </c>
      <c r="S1869" t="s">
        <v>8340</v>
      </c>
      <c r="T1869" t="s">
        <v>8342</v>
      </c>
    </row>
    <row r="1870" spans="1:20" ht="42.75" x14ac:dyDescent="0.4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9">
        <f t="shared" si="117"/>
        <v>42328.779224537036</v>
      </c>
      <c r="Q1870" s="7">
        <f t="shared" si="118"/>
        <v>42353.124305555553</v>
      </c>
      <c r="R1870">
        <f t="shared" si="119"/>
        <v>72</v>
      </c>
      <c r="S1870" t="s">
        <v>8340</v>
      </c>
      <c r="T1870" t="s">
        <v>8342</v>
      </c>
    </row>
    <row r="1871" spans="1:20" ht="42.75" x14ac:dyDescent="0.4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9">
        <f t="shared" si="117"/>
        <v>42709.002881944441</v>
      </c>
      <c r="Q1871" s="7">
        <f t="shared" si="118"/>
        <v>42738.794548611106</v>
      </c>
      <c r="R1871" t="e">
        <f t="shared" si="119"/>
        <v>#DIV/0!</v>
      </c>
      <c r="S1871" t="s">
        <v>8340</v>
      </c>
      <c r="T1871" t="s">
        <v>8342</v>
      </c>
    </row>
    <row r="1872" spans="1:20" ht="42.75" x14ac:dyDescent="0.4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9">
        <f t="shared" si="117"/>
        <v>42371.355729166666</v>
      </c>
      <c r="Q1872" s="7">
        <f t="shared" si="118"/>
        <v>42399.970138888886</v>
      </c>
      <c r="R1872">
        <f t="shared" si="119"/>
        <v>33</v>
      </c>
      <c r="S1872" t="s">
        <v>8340</v>
      </c>
      <c r="T1872" t="s">
        <v>8342</v>
      </c>
    </row>
    <row r="1873" spans="1:20" ht="42.75" x14ac:dyDescent="0.4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9">
        <f t="shared" si="117"/>
        <v>41923.783576388887</v>
      </c>
      <c r="Q1873" s="7">
        <f t="shared" si="118"/>
        <v>41963.616909722223</v>
      </c>
      <c r="R1873">
        <f t="shared" si="119"/>
        <v>49</v>
      </c>
      <c r="S1873" t="s">
        <v>8340</v>
      </c>
      <c r="T1873" t="s">
        <v>8342</v>
      </c>
    </row>
    <row r="1874" spans="1:20" ht="42.75" x14ac:dyDescent="0.4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9">
        <f t="shared" si="117"/>
        <v>42155.129652777774</v>
      </c>
      <c r="Q1874" s="7">
        <f t="shared" si="118"/>
        <v>42184.921319444438</v>
      </c>
      <c r="R1874">
        <f t="shared" si="119"/>
        <v>16</v>
      </c>
      <c r="S1874" t="s">
        <v>8340</v>
      </c>
      <c r="T1874" t="s">
        <v>8342</v>
      </c>
    </row>
    <row r="1875" spans="1:20" ht="42.75" x14ac:dyDescent="0.4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9">
        <f t="shared" si="117"/>
        <v>42164.615856481483</v>
      </c>
      <c r="Q1875" s="7">
        <f t="shared" si="118"/>
        <v>42193.489583333336</v>
      </c>
      <c r="R1875">
        <f t="shared" si="119"/>
        <v>18</v>
      </c>
      <c r="S1875" t="s">
        <v>8340</v>
      </c>
      <c r="T1875" t="s">
        <v>8342</v>
      </c>
    </row>
    <row r="1876" spans="1:20" ht="57" x14ac:dyDescent="0.4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9">
        <f t="shared" si="117"/>
        <v>42529.969131944439</v>
      </c>
      <c r="Q1876" s="7">
        <f t="shared" si="118"/>
        <v>42549.760798611103</v>
      </c>
      <c r="R1876">
        <f t="shared" si="119"/>
        <v>13</v>
      </c>
      <c r="S1876" t="s">
        <v>8340</v>
      </c>
      <c r="T1876" t="s">
        <v>8342</v>
      </c>
    </row>
    <row r="1877" spans="1:20" ht="28.5" x14ac:dyDescent="0.4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9">
        <f t="shared" si="117"/>
        <v>42528.899398148147</v>
      </c>
      <c r="Q1877" s="7">
        <f t="shared" si="118"/>
        <v>42588.691064814811</v>
      </c>
      <c r="R1877">
        <f t="shared" si="119"/>
        <v>17</v>
      </c>
      <c r="S1877" t="s">
        <v>8340</v>
      </c>
      <c r="T1877" t="s">
        <v>8342</v>
      </c>
    </row>
    <row r="1878" spans="1:20" ht="42.75" x14ac:dyDescent="0.4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9">
        <f t="shared" si="117"/>
        <v>41776.284780092596</v>
      </c>
      <c r="Q1878" s="7">
        <f t="shared" si="118"/>
        <v>41806.07644675926</v>
      </c>
      <c r="R1878" t="e">
        <f t="shared" si="119"/>
        <v>#DIV/0!</v>
      </c>
      <c r="S1878" t="s">
        <v>8340</v>
      </c>
      <c r="T1878" t="s">
        <v>8342</v>
      </c>
    </row>
    <row r="1879" spans="1:20" ht="28.5" x14ac:dyDescent="0.4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9">
        <f t="shared" si="117"/>
        <v>42035.029224537036</v>
      </c>
      <c r="Q1879" s="7">
        <f t="shared" si="118"/>
        <v>42063.820891203701</v>
      </c>
      <c r="R1879" t="e">
        <f t="shared" si="119"/>
        <v>#DIV/0!</v>
      </c>
      <c r="S1879" t="s">
        <v>8340</v>
      </c>
      <c r="T1879" t="s">
        <v>8342</v>
      </c>
    </row>
    <row r="1880" spans="1:20" ht="42.75" x14ac:dyDescent="0.4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9">
        <f t="shared" si="117"/>
        <v>41773.008738425924</v>
      </c>
      <c r="Q1880" s="7">
        <f t="shared" si="118"/>
        <v>41802.800405092588</v>
      </c>
      <c r="R1880" t="e">
        <f t="shared" si="119"/>
        <v>#DIV/0!</v>
      </c>
      <c r="S1880" t="s">
        <v>8340</v>
      </c>
      <c r="T1880" t="s">
        <v>8342</v>
      </c>
    </row>
    <row r="1881" spans="1:20" ht="42.75" x14ac:dyDescent="0.4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9">
        <f t="shared" si="117"/>
        <v>42413.649641203709</v>
      </c>
      <c r="Q1881" s="7">
        <f t="shared" si="118"/>
        <v>42443.399641203701</v>
      </c>
      <c r="R1881">
        <f t="shared" si="119"/>
        <v>3</v>
      </c>
      <c r="S1881" t="s">
        <v>8340</v>
      </c>
      <c r="T1881" t="s">
        <v>8342</v>
      </c>
    </row>
    <row r="1882" spans="1:20" ht="28.5" x14ac:dyDescent="0.4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9">
        <f t="shared" si="117"/>
        <v>42430.566898148143</v>
      </c>
      <c r="Q1882" s="7">
        <f t="shared" si="118"/>
        <v>42459.31689814815</v>
      </c>
      <c r="R1882">
        <f t="shared" si="119"/>
        <v>42</v>
      </c>
      <c r="S1882" t="s">
        <v>8340</v>
      </c>
      <c r="T1882" t="s">
        <v>8342</v>
      </c>
    </row>
    <row r="1883" spans="1:20" ht="42.75" x14ac:dyDescent="0.4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9">
        <f t="shared" si="117"/>
        <v>42043.152650462958</v>
      </c>
      <c r="Q1883" s="7">
        <f t="shared" si="118"/>
        <v>42072.902650462966</v>
      </c>
      <c r="R1883">
        <f t="shared" si="119"/>
        <v>49</v>
      </c>
      <c r="S1883" t="s">
        <v>8332</v>
      </c>
      <c r="T1883" t="s">
        <v>8336</v>
      </c>
    </row>
    <row r="1884" spans="1:20" ht="42.75" x14ac:dyDescent="0.4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9">
        <f t="shared" si="117"/>
        <v>41067.949212962965</v>
      </c>
      <c r="Q1884" s="7">
        <f t="shared" si="118"/>
        <v>41100.783333333333</v>
      </c>
      <c r="R1884">
        <f t="shared" si="119"/>
        <v>42</v>
      </c>
      <c r="S1884" t="s">
        <v>8332</v>
      </c>
      <c r="T1884" t="s">
        <v>8336</v>
      </c>
    </row>
    <row r="1885" spans="1:20" ht="42.75" x14ac:dyDescent="0.4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9">
        <f t="shared" si="117"/>
        <v>40977.948009259257</v>
      </c>
      <c r="Q1885" s="7">
        <f t="shared" si="118"/>
        <v>41007.698009259257</v>
      </c>
      <c r="R1885">
        <f t="shared" si="119"/>
        <v>33</v>
      </c>
      <c r="S1885" t="s">
        <v>8332</v>
      </c>
      <c r="T1885" t="s">
        <v>8336</v>
      </c>
    </row>
    <row r="1886" spans="1:20" ht="42.75" x14ac:dyDescent="0.4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9">
        <f t="shared" si="117"/>
        <v>41205.198321759257</v>
      </c>
      <c r="Q1886" s="7">
        <f t="shared" si="118"/>
        <v>41240.291666666664</v>
      </c>
      <c r="R1886">
        <f t="shared" si="119"/>
        <v>52</v>
      </c>
      <c r="S1886" t="s">
        <v>8332</v>
      </c>
      <c r="T1886" t="s">
        <v>8336</v>
      </c>
    </row>
    <row r="1887" spans="1:20" ht="42.75" x14ac:dyDescent="0.4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9">
        <f t="shared" si="117"/>
        <v>41099.093865740739</v>
      </c>
      <c r="Q1887" s="7">
        <f t="shared" si="118"/>
        <v>41131.708333333328</v>
      </c>
      <c r="R1887">
        <f t="shared" si="119"/>
        <v>51</v>
      </c>
      <c r="S1887" t="s">
        <v>8332</v>
      </c>
      <c r="T1887" t="s">
        <v>8336</v>
      </c>
    </row>
    <row r="1888" spans="1:20" ht="42.75" x14ac:dyDescent="0.4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9">
        <f t="shared" si="117"/>
        <v>41925.906689814816</v>
      </c>
      <c r="Q1888" s="7">
        <f t="shared" si="118"/>
        <v>41955.740023148144</v>
      </c>
      <c r="R1888">
        <f t="shared" si="119"/>
        <v>42</v>
      </c>
      <c r="S1888" t="s">
        <v>8332</v>
      </c>
      <c r="T1888" t="s">
        <v>8336</v>
      </c>
    </row>
    <row r="1889" spans="1:20" ht="42.75" x14ac:dyDescent="0.4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9">
        <f t="shared" si="117"/>
        <v>42323.800138888888</v>
      </c>
      <c r="Q1889" s="7">
        <f t="shared" si="118"/>
        <v>42341.687499999993</v>
      </c>
      <c r="R1889">
        <f t="shared" si="119"/>
        <v>417</v>
      </c>
      <c r="S1889" t="s">
        <v>8332</v>
      </c>
      <c r="T1889" t="s">
        <v>8336</v>
      </c>
    </row>
    <row r="1890" spans="1:20" ht="42.75" x14ac:dyDescent="0.4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9">
        <f t="shared" si="117"/>
        <v>40299.239953703705</v>
      </c>
      <c r="Q1890" s="7">
        <f t="shared" si="118"/>
        <v>40329.999305555553</v>
      </c>
      <c r="R1890">
        <f t="shared" si="119"/>
        <v>47</v>
      </c>
      <c r="S1890" t="s">
        <v>8332</v>
      </c>
      <c r="T1890" t="s">
        <v>8336</v>
      </c>
    </row>
    <row r="1891" spans="1:20" ht="42.75" x14ac:dyDescent="0.4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9">
        <f t="shared" si="117"/>
        <v>41299.793356481481</v>
      </c>
      <c r="Q1891" s="7">
        <f t="shared" si="118"/>
        <v>41344.543356481481</v>
      </c>
      <c r="R1891">
        <f t="shared" si="119"/>
        <v>48</v>
      </c>
      <c r="S1891" t="s">
        <v>8332</v>
      </c>
      <c r="T1891" t="s">
        <v>8336</v>
      </c>
    </row>
    <row r="1892" spans="1:20" ht="42.75" x14ac:dyDescent="0.4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9">
        <f t="shared" si="117"/>
        <v>41228.786203703705</v>
      </c>
      <c r="Q1892" s="7">
        <f t="shared" si="118"/>
        <v>41258.577870370369</v>
      </c>
      <c r="R1892">
        <f t="shared" si="119"/>
        <v>71</v>
      </c>
      <c r="S1892" t="s">
        <v>8332</v>
      </c>
      <c r="T1892" t="s">
        <v>8336</v>
      </c>
    </row>
    <row r="1893" spans="1:20" ht="57" x14ac:dyDescent="0.4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9">
        <f t="shared" si="117"/>
        <v>40335.798078703701</v>
      </c>
      <c r="Q1893" s="7">
        <f t="shared" si="118"/>
        <v>40381.041666666664</v>
      </c>
      <c r="R1893">
        <f t="shared" si="119"/>
        <v>88</v>
      </c>
      <c r="S1893" t="s">
        <v>8332</v>
      </c>
      <c r="T1893" t="s">
        <v>8336</v>
      </c>
    </row>
    <row r="1894" spans="1:20" ht="42.75" x14ac:dyDescent="0.4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9">
        <f t="shared" si="117"/>
        <v>40671.637511574074</v>
      </c>
      <c r="Q1894" s="7">
        <f t="shared" si="118"/>
        <v>40701.429178240738</v>
      </c>
      <c r="R1894">
        <f t="shared" si="119"/>
        <v>26</v>
      </c>
      <c r="S1894" t="s">
        <v>8332</v>
      </c>
      <c r="T1894" t="s">
        <v>8336</v>
      </c>
    </row>
    <row r="1895" spans="1:20" ht="42.75" x14ac:dyDescent="0.4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9">
        <f t="shared" si="117"/>
        <v>40632.94195601852</v>
      </c>
      <c r="Q1895" s="7">
        <f t="shared" si="118"/>
        <v>40648.957638888889</v>
      </c>
      <c r="R1895">
        <f t="shared" si="119"/>
        <v>58</v>
      </c>
      <c r="S1895" t="s">
        <v>8332</v>
      </c>
      <c r="T1895" t="s">
        <v>8336</v>
      </c>
    </row>
    <row r="1896" spans="1:20" ht="28.5" x14ac:dyDescent="0.4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9">
        <f t="shared" si="117"/>
        <v>40920.90489583333</v>
      </c>
      <c r="Q1896" s="7">
        <f t="shared" si="118"/>
        <v>40951.696562499994</v>
      </c>
      <c r="R1896">
        <f t="shared" si="119"/>
        <v>57</v>
      </c>
      <c r="S1896" t="s">
        <v>8332</v>
      </c>
      <c r="T1896" t="s">
        <v>8336</v>
      </c>
    </row>
    <row r="1897" spans="1:20" ht="57" x14ac:dyDescent="0.4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9">
        <f t="shared" si="117"/>
        <v>42267.746782407412</v>
      </c>
      <c r="Q1897" s="7">
        <f t="shared" si="118"/>
        <v>42297.538449074076</v>
      </c>
      <c r="R1897">
        <f t="shared" si="119"/>
        <v>196</v>
      </c>
      <c r="S1897" t="s">
        <v>8332</v>
      </c>
      <c r="T1897" t="s">
        <v>8336</v>
      </c>
    </row>
    <row r="1898" spans="1:20" ht="42.75" x14ac:dyDescent="0.4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9">
        <f t="shared" si="117"/>
        <v>40981.710243055553</v>
      </c>
      <c r="Q1898" s="7">
        <f t="shared" si="118"/>
        <v>41011.501909722218</v>
      </c>
      <c r="R1898">
        <f t="shared" si="119"/>
        <v>43</v>
      </c>
      <c r="S1898" t="s">
        <v>8332</v>
      </c>
      <c r="T1898" t="s">
        <v>8336</v>
      </c>
    </row>
    <row r="1899" spans="1:20" ht="42.75" x14ac:dyDescent="0.4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9">
        <f t="shared" si="117"/>
        <v>41680.583402777775</v>
      </c>
      <c r="Q1899" s="7">
        <f t="shared" si="118"/>
        <v>41702.666666666664</v>
      </c>
      <c r="R1899">
        <f t="shared" si="119"/>
        <v>36</v>
      </c>
      <c r="S1899" t="s">
        <v>8332</v>
      </c>
      <c r="T1899" t="s">
        <v>8336</v>
      </c>
    </row>
    <row r="1900" spans="1:20" ht="42.75" x14ac:dyDescent="0.4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9">
        <f t="shared" si="117"/>
        <v>42366.192974537036</v>
      </c>
      <c r="Q1900" s="7">
        <f t="shared" si="118"/>
        <v>42401.541666666664</v>
      </c>
      <c r="R1900">
        <f t="shared" si="119"/>
        <v>69</v>
      </c>
      <c r="S1900" t="s">
        <v>8332</v>
      </c>
      <c r="T1900" t="s">
        <v>8336</v>
      </c>
    </row>
    <row r="1901" spans="1:20" ht="42.75" x14ac:dyDescent="0.4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9">
        <f t="shared" si="117"/>
        <v>42058.941736111112</v>
      </c>
      <c r="Q1901" s="7">
        <f t="shared" si="118"/>
        <v>42088.691736111105</v>
      </c>
      <c r="R1901">
        <f t="shared" si="119"/>
        <v>29</v>
      </c>
      <c r="S1901" t="s">
        <v>8332</v>
      </c>
      <c r="T1901" t="s">
        <v>8336</v>
      </c>
    </row>
    <row r="1902" spans="1:20" ht="42.75" x14ac:dyDescent="0.4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9">
        <f t="shared" si="117"/>
        <v>41160.871886574074</v>
      </c>
      <c r="Q1902" s="7">
        <f t="shared" si="118"/>
        <v>41188.207638888889</v>
      </c>
      <c r="R1902">
        <f t="shared" si="119"/>
        <v>51</v>
      </c>
      <c r="S1902" t="s">
        <v>8332</v>
      </c>
      <c r="T1902" t="s">
        <v>8336</v>
      </c>
    </row>
    <row r="1903" spans="1:20" ht="42.75" x14ac:dyDescent="0.4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9">
        <f t="shared" si="117"/>
        <v>42116.54315972222</v>
      </c>
      <c r="Q1903" s="7">
        <f t="shared" si="118"/>
        <v>42146.333333333336</v>
      </c>
      <c r="R1903">
        <f t="shared" si="119"/>
        <v>107</v>
      </c>
      <c r="S1903" t="s">
        <v>8326</v>
      </c>
      <c r="T1903" t="s">
        <v>8355</v>
      </c>
    </row>
    <row r="1904" spans="1:20" ht="42.75" x14ac:dyDescent="0.4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9">
        <f t="shared" si="117"/>
        <v>42037.789895833332</v>
      </c>
      <c r="Q1904" s="7">
        <f t="shared" si="118"/>
        <v>42067.581562499996</v>
      </c>
      <c r="R1904">
        <f t="shared" si="119"/>
        <v>4</v>
      </c>
      <c r="S1904" t="s">
        <v>8326</v>
      </c>
      <c r="T1904" t="s">
        <v>8355</v>
      </c>
    </row>
    <row r="1905" spans="1:20" ht="42.75" x14ac:dyDescent="0.4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9">
        <f t="shared" si="117"/>
        <v>42702.770729166667</v>
      </c>
      <c r="Q1905" s="7">
        <f t="shared" si="118"/>
        <v>42762.562395833331</v>
      </c>
      <c r="R1905">
        <f t="shared" si="119"/>
        <v>34</v>
      </c>
      <c r="S1905" t="s">
        <v>8326</v>
      </c>
      <c r="T1905" t="s">
        <v>8355</v>
      </c>
    </row>
    <row r="1906" spans="1:20" ht="42.75" x14ac:dyDescent="0.4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9">
        <f t="shared" si="117"/>
        <v>42326.685428240744</v>
      </c>
      <c r="Q1906" s="7">
        <f t="shared" si="118"/>
        <v>42371.477094907408</v>
      </c>
      <c r="R1906">
        <f t="shared" si="119"/>
        <v>25</v>
      </c>
      <c r="S1906" t="s">
        <v>8326</v>
      </c>
      <c r="T1906" t="s">
        <v>8355</v>
      </c>
    </row>
    <row r="1907" spans="1:20" ht="57" x14ac:dyDescent="0.4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9">
        <f t="shared" si="117"/>
        <v>41859.925856481481</v>
      </c>
      <c r="Q1907" s="7">
        <f t="shared" si="118"/>
        <v>41889.717523148145</v>
      </c>
      <c r="R1907">
        <f t="shared" si="119"/>
        <v>11</v>
      </c>
      <c r="S1907" t="s">
        <v>8326</v>
      </c>
      <c r="T1907" t="s">
        <v>8355</v>
      </c>
    </row>
    <row r="1908" spans="1:20" ht="42.75" x14ac:dyDescent="0.4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9">
        <f t="shared" si="117"/>
        <v>42514.671099537038</v>
      </c>
      <c r="Q1908" s="7">
        <f t="shared" si="118"/>
        <v>42544.462766203702</v>
      </c>
      <c r="R1908">
        <f t="shared" si="119"/>
        <v>216</v>
      </c>
      <c r="S1908" t="s">
        <v>8326</v>
      </c>
      <c r="T1908" t="s">
        <v>8355</v>
      </c>
    </row>
    <row r="1909" spans="1:20" ht="42.75" x14ac:dyDescent="0.4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9">
        <f t="shared" si="117"/>
        <v>41767.587094907409</v>
      </c>
      <c r="Q1909" s="7">
        <f t="shared" si="118"/>
        <v>41782.378761574073</v>
      </c>
      <c r="R1909">
        <f t="shared" si="119"/>
        <v>21</v>
      </c>
      <c r="S1909" t="s">
        <v>8326</v>
      </c>
      <c r="T1909" t="s">
        <v>8355</v>
      </c>
    </row>
    <row r="1910" spans="1:20" ht="42.75" x14ac:dyDescent="0.4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9">
        <f t="shared" si="117"/>
        <v>42703.917824074073</v>
      </c>
      <c r="Q1910" s="7">
        <f t="shared" si="118"/>
        <v>42733.709490740737</v>
      </c>
      <c r="R1910">
        <f t="shared" si="119"/>
        <v>108</v>
      </c>
      <c r="S1910" t="s">
        <v>8326</v>
      </c>
      <c r="T1910" t="s">
        <v>8355</v>
      </c>
    </row>
    <row r="1911" spans="1:20" ht="42.75" x14ac:dyDescent="0.4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9">
        <f t="shared" si="117"/>
        <v>41905.429155092592</v>
      </c>
      <c r="Q1911" s="7">
        <f t="shared" si="118"/>
        <v>41935.220821759256</v>
      </c>
      <c r="R1911">
        <f t="shared" si="119"/>
        <v>130</v>
      </c>
      <c r="S1911" t="s">
        <v>8326</v>
      </c>
      <c r="T1911" t="s">
        <v>8355</v>
      </c>
    </row>
    <row r="1912" spans="1:20" ht="42.75" x14ac:dyDescent="0.4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9">
        <f t="shared" si="117"/>
        <v>42264.963159722218</v>
      </c>
      <c r="Q1912" s="7">
        <f t="shared" si="118"/>
        <v>42308.739583333336</v>
      </c>
      <c r="R1912">
        <f t="shared" si="119"/>
        <v>117</v>
      </c>
      <c r="S1912" t="s">
        <v>8326</v>
      </c>
      <c r="T1912" t="s">
        <v>8355</v>
      </c>
    </row>
    <row r="1913" spans="1:20" ht="42.75" x14ac:dyDescent="0.4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9">
        <f t="shared" si="117"/>
        <v>41830.033958333333</v>
      </c>
      <c r="Q1913" s="7">
        <f t="shared" si="118"/>
        <v>41859.825624999998</v>
      </c>
      <c r="R1913">
        <f t="shared" si="119"/>
        <v>10</v>
      </c>
      <c r="S1913" t="s">
        <v>8326</v>
      </c>
      <c r="T1913" t="s">
        <v>8355</v>
      </c>
    </row>
    <row r="1914" spans="1:20" ht="42.75" x14ac:dyDescent="0.4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9">
        <f t="shared" si="117"/>
        <v>42129.226388888885</v>
      </c>
      <c r="Q1914" s="7">
        <f t="shared" si="118"/>
        <v>42159.018055555549</v>
      </c>
      <c r="R1914">
        <f t="shared" si="119"/>
        <v>71</v>
      </c>
      <c r="S1914" t="s">
        <v>8326</v>
      </c>
      <c r="T1914" t="s">
        <v>8355</v>
      </c>
    </row>
    <row r="1915" spans="1:20" ht="28.5" x14ac:dyDescent="0.4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9">
        <f t="shared" si="117"/>
        <v>41890.511319444442</v>
      </c>
      <c r="Q1915" s="7">
        <f t="shared" si="118"/>
        <v>41920.302986111106</v>
      </c>
      <c r="R1915">
        <f t="shared" si="119"/>
        <v>25</v>
      </c>
      <c r="S1915" t="s">
        <v>8326</v>
      </c>
      <c r="T1915" t="s">
        <v>8355</v>
      </c>
    </row>
    <row r="1916" spans="1:20" ht="42.75" x14ac:dyDescent="0.4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9">
        <f t="shared" si="117"/>
        <v>41929.174456018518</v>
      </c>
      <c r="Q1916" s="7">
        <f t="shared" si="118"/>
        <v>41943.957638888889</v>
      </c>
      <c r="R1916">
        <f t="shared" si="119"/>
        <v>30</v>
      </c>
      <c r="S1916" t="s">
        <v>8326</v>
      </c>
      <c r="T1916" t="s">
        <v>8355</v>
      </c>
    </row>
    <row r="1917" spans="1:20" ht="42.75" x14ac:dyDescent="0.4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9">
        <f t="shared" si="117"/>
        <v>41864.04886574074</v>
      </c>
      <c r="Q1917" s="7">
        <f t="shared" si="118"/>
        <v>41883.840532407405</v>
      </c>
      <c r="R1917">
        <f t="shared" si="119"/>
        <v>2</v>
      </c>
      <c r="S1917" t="s">
        <v>8326</v>
      </c>
      <c r="T1917" t="s">
        <v>8355</v>
      </c>
    </row>
    <row r="1918" spans="1:20" ht="28.5" x14ac:dyDescent="0.4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9">
        <f t="shared" si="117"/>
        <v>42656.717303240745</v>
      </c>
      <c r="Q1918" s="7">
        <f t="shared" si="118"/>
        <v>42681.550636574073</v>
      </c>
      <c r="R1918">
        <f t="shared" si="119"/>
        <v>17</v>
      </c>
      <c r="S1918" t="s">
        <v>8326</v>
      </c>
      <c r="T1918" t="s">
        <v>8355</v>
      </c>
    </row>
    <row r="1919" spans="1:20" ht="28.5" x14ac:dyDescent="0.4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9">
        <f t="shared" si="117"/>
        <v>42746.270057870366</v>
      </c>
      <c r="Q1919" s="7">
        <f t="shared" si="118"/>
        <v>42776.06172453703</v>
      </c>
      <c r="R1919">
        <f t="shared" si="119"/>
        <v>2929</v>
      </c>
      <c r="S1919" t="s">
        <v>8326</v>
      </c>
      <c r="T1919" t="s">
        <v>8355</v>
      </c>
    </row>
    <row r="1920" spans="1:20" ht="42.75" x14ac:dyDescent="0.4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9">
        <f t="shared" si="117"/>
        <v>41828.789942129632</v>
      </c>
      <c r="Q1920" s="7">
        <f t="shared" si="118"/>
        <v>41863.581608796296</v>
      </c>
      <c r="R1920">
        <f t="shared" si="119"/>
        <v>29</v>
      </c>
      <c r="S1920" t="s">
        <v>8326</v>
      </c>
      <c r="T1920" t="s">
        <v>8355</v>
      </c>
    </row>
    <row r="1921" spans="1:20" ht="42.75" x14ac:dyDescent="0.4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9">
        <f t="shared" si="117"/>
        <v>42113.875567129631</v>
      </c>
      <c r="Q1921" s="7">
        <f t="shared" si="118"/>
        <v>42143.667233796295</v>
      </c>
      <c r="R1921">
        <f t="shared" si="119"/>
        <v>30</v>
      </c>
      <c r="S1921" t="s">
        <v>8326</v>
      </c>
      <c r="T1921" t="s">
        <v>8355</v>
      </c>
    </row>
    <row r="1922" spans="1:20" ht="42.75" x14ac:dyDescent="0.4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20">ROUND(E:E/D:D*100,0)</f>
        <v>43</v>
      </c>
      <c r="P1922" s="9">
        <f t="shared" si="117"/>
        <v>42270.875706018516</v>
      </c>
      <c r="Q1922" s="7">
        <f t="shared" si="118"/>
        <v>42298.749999999993</v>
      </c>
      <c r="R1922">
        <f t="shared" si="119"/>
        <v>41</v>
      </c>
      <c r="S1922" t="s">
        <v>8326</v>
      </c>
      <c r="T1922" t="s">
        <v>8355</v>
      </c>
    </row>
    <row r="1923" spans="1:20" ht="28.5" x14ac:dyDescent="0.4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137</v>
      </c>
      <c r="P1923" s="9">
        <f t="shared" ref="P1923:P1986" si="121">(J1923/86400)+25569</f>
        <v>41074.221562500003</v>
      </c>
      <c r="Q1923" s="7">
        <f t="shared" ref="Q1923:Q1986" si="122">(I1923/86400)+25569+(-5/24)</f>
        <v>41104.013229166667</v>
      </c>
      <c r="R1923">
        <f t="shared" ref="R1923:R1986" si="123">ROUND(E1923/L1923,0)</f>
        <v>54</v>
      </c>
      <c r="S1923" t="s">
        <v>8332</v>
      </c>
      <c r="T1923" t="s">
        <v>8336</v>
      </c>
    </row>
    <row r="1924" spans="1:20" ht="42.75" x14ac:dyDescent="0.4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9">
        <f t="shared" si="121"/>
        <v>41590.255868055552</v>
      </c>
      <c r="Q1924" s="7">
        <f t="shared" si="122"/>
        <v>41620.047534722216</v>
      </c>
      <c r="R1924">
        <f t="shared" si="123"/>
        <v>36</v>
      </c>
      <c r="S1924" t="s">
        <v>8332</v>
      </c>
      <c r="T1924" t="s">
        <v>8336</v>
      </c>
    </row>
    <row r="1925" spans="1:20" ht="42.75" x14ac:dyDescent="0.4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9">
        <f t="shared" si="121"/>
        <v>40772.848749999997</v>
      </c>
      <c r="Q1925" s="7">
        <f t="shared" si="122"/>
        <v>40812.999305555553</v>
      </c>
      <c r="R1925">
        <f t="shared" si="123"/>
        <v>23</v>
      </c>
      <c r="S1925" t="s">
        <v>8332</v>
      </c>
      <c r="T1925" t="s">
        <v>8336</v>
      </c>
    </row>
    <row r="1926" spans="1:20" ht="57" x14ac:dyDescent="0.4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9">
        <f t="shared" si="121"/>
        <v>41626.761053240742</v>
      </c>
      <c r="Q1926" s="7">
        <f t="shared" si="122"/>
        <v>41654.606249999997</v>
      </c>
      <c r="R1926">
        <f t="shared" si="123"/>
        <v>104</v>
      </c>
      <c r="S1926" t="s">
        <v>8332</v>
      </c>
      <c r="T1926" t="s">
        <v>8336</v>
      </c>
    </row>
    <row r="1927" spans="1:20" ht="28.5" x14ac:dyDescent="0.4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9">
        <f t="shared" si="121"/>
        <v>41535.90148148148</v>
      </c>
      <c r="Q1927" s="7">
        <f t="shared" si="122"/>
        <v>41557.791666666664</v>
      </c>
      <c r="R1927">
        <f t="shared" si="123"/>
        <v>32</v>
      </c>
      <c r="S1927" t="s">
        <v>8332</v>
      </c>
      <c r="T1927" t="s">
        <v>8336</v>
      </c>
    </row>
    <row r="1928" spans="1:20" ht="57" x14ac:dyDescent="0.4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9">
        <f t="shared" si="121"/>
        <v>40456.954351851848</v>
      </c>
      <c r="Q1928" s="7">
        <f t="shared" si="122"/>
        <v>40483.80972222222</v>
      </c>
      <c r="R1928">
        <f t="shared" si="123"/>
        <v>27</v>
      </c>
      <c r="S1928" t="s">
        <v>8332</v>
      </c>
      <c r="T1928" t="s">
        <v>8336</v>
      </c>
    </row>
    <row r="1929" spans="1:20" x14ac:dyDescent="0.4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9">
        <f t="shared" si="121"/>
        <v>40960.861562500002</v>
      </c>
      <c r="Q1929" s="7">
        <f t="shared" si="122"/>
        <v>40975.999305555553</v>
      </c>
      <c r="R1929">
        <f t="shared" si="123"/>
        <v>56</v>
      </c>
      <c r="S1929" t="s">
        <v>8332</v>
      </c>
      <c r="T1929" t="s">
        <v>8336</v>
      </c>
    </row>
    <row r="1930" spans="1:20" ht="28.5" x14ac:dyDescent="0.4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9">
        <f t="shared" si="121"/>
        <v>41371.6480787037</v>
      </c>
      <c r="Q1930" s="7">
        <f t="shared" si="122"/>
        <v>41401.439745370364</v>
      </c>
      <c r="R1930">
        <f t="shared" si="123"/>
        <v>77</v>
      </c>
      <c r="S1930" t="s">
        <v>8332</v>
      </c>
      <c r="T1930" t="s">
        <v>8336</v>
      </c>
    </row>
    <row r="1931" spans="1:20" ht="42.75" x14ac:dyDescent="0.4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9">
        <f t="shared" si="121"/>
        <v>40687.021597222221</v>
      </c>
      <c r="Q1931" s="7">
        <f t="shared" si="122"/>
        <v>40728.813263888886</v>
      </c>
      <c r="R1931">
        <f t="shared" si="123"/>
        <v>43</v>
      </c>
      <c r="S1931" t="s">
        <v>8332</v>
      </c>
      <c r="T1931" t="s">
        <v>8336</v>
      </c>
    </row>
    <row r="1932" spans="1:20" ht="28.5" x14ac:dyDescent="0.4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9">
        <f t="shared" si="121"/>
        <v>41402.558819444443</v>
      </c>
      <c r="Q1932" s="7">
        <f t="shared" si="122"/>
        <v>41462.350486111107</v>
      </c>
      <c r="R1932">
        <f t="shared" si="123"/>
        <v>49</v>
      </c>
      <c r="S1932" t="s">
        <v>8332</v>
      </c>
      <c r="T1932" t="s">
        <v>8336</v>
      </c>
    </row>
    <row r="1933" spans="1:20" ht="42.75" x14ac:dyDescent="0.4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9">
        <f t="shared" si="121"/>
        <v>41037.892465277779</v>
      </c>
      <c r="Q1933" s="7">
        <f t="shared" si="122"/>
        <v>41050.9375</v>
      </c>
      <c r="R1933">
        <f t="shared" si="123"/>
        <v>48</v>
      </c>
      <c r="S1933" t="s">
        <v>8332</v>
      </c>
      <c r="T1933" t="s">
        <v>8336</v>
      </c>
    </row>
    <row r="1934" spans="1:20" ht="42.75" x14ac:dyDescent="0.4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9">
        <f t="shared" si="121"/>
        <v>40911.809872685189</v>
      </c>
      <c r="Q1934" s="7">
        <f t="shared" si="122"/>
        <v>40932.601539351854</v>
      </c>
      <c r="R1934">
        <f t="shared" si="123"/>
        <v>70</v>
      </c>
      <c r="S1934" t="s">
        <v>8332</v>
      </c>
      <c r="T1934" t="s">
        <v>8336</v>
      </c>
    </row>
    <row r="1935" spans="1:20" ht="42.75" x14ac:dyDescent="0.4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9">
        <f t="shared" si="121"/>
        <v>41879.130868055552</v>
      </c>
      <c r="Q1935" s="7">
        <f t="shared" si="122"/>
        <v>41908.922534722216</v>
      </c>
      <c r="R1935">
        <f t="shared" si="123"/>
        <v>94</v>
      </c>
      <c r="S1935" t="s">
        <v>8332</v>
      </c>
      <c r="T1935" t="s">
        <v>8336</v>
      </c>
    </row>
    <row r="1936" spans="1:20" ht="42.75" x14ac:dyDescent="0.4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9">
        <f t="shared" si="121"/>
        <v>40865.867141203707</v>
      </c>
      <c r="Q1936" s="7">
        <f t="shared" si="122"/>
        <v>40902</v>
      </c>
      <c r="R1936">
        <f t="shared" si="123"/>
        <v>80</v>
      </c>
      <c r="S1936" t="s">
        <v>8332</v>
      </c>
      <c r="T1936" t="s">
        <v>8336</v>
      </c>
    </row>
    <row r="1937" spans="1:20" ht="42.75" x14ac:dyDescent="0.4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9">
        <f t="shared" si="121"/>
        <v>41773.932534722218</v>
      </c>
      <c r="Q1937" s="7">
        <f t="shared" si="122"/>
        <v>41810.999305555553</v>
      </c>
      <c r="R1937">
        <f t="shared" si="123"/>
        <v>54</v>
      </c>
      <c r="S1937" t="s">
        <v>8332</v>
      </c>
      <c r="T1937" t="s">
        <v>8336</v>
      </c>
    </row>
    <row r="1938" spans="1:20" ht="42.75" x14ac:dyDescent="0.4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9">
        <f t="shared" si="121"/>
        <v>40852.889699074076</v>
      </c>
      <c r="Q1938" s="7">
        <f t="shared" si="122"/>
        <v>40883.040972222218</v>
      </c>
      <c r="R1938">
        <f t="shared" si="123"/>
        <v>60</v>
      </c>
      <c r="S1938" t="s">
        <v>8332</v>
      </c>
      <c r="T1938" t="s">
        <v>8336</v>
      </c>
    </row>
    <row r="1939" spans="1:20" ht="42.75" x14ac:dyDescent="0.4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9">
        <f t="shared" si="121"/>
        <v>41059.118993055556</v>
      </c>
      <c r="Q1939" s="7">
        <f t="shared" si="122"/>
        <v>41074.957638888889</v>
      </c>
      <c r="R1939">
        <f t="shared" si="123"/>
        <v>39</v>
      </c>
      <c r="S1939" t="s">
        <v>8332</v>
      </c>
      <c r="T1939" t="s">
        <v>8336</v>
      </c>
    </row>
    <row r="1940" spans="1:20" ht="42.75" x14ac:dyDescent="0.4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9">
        <f t="shared" si="121"/>
        <v>41426.259618055556</v>
      </c>
      <c r="Q1940" s="7">
        <f t="shared" si="122"/>
        <v>41457</v>
      </c>
      <c r="R1940">
        <f t="shared" si="123"/>
        <v>153</v>
      </c>
      <c r="S1940" t="s">
        <v>8332</v>
      </c>
      <c r="T1940" t="s">
        <v>8336</v>
      </c>
    </row>
    <row r="1941" spans="1:20" ht="42.75" x14ac:dyDescent="0.4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9">
        <f t="shared" si="121"/>
        <v>41313.985046296293</v>
      </c>
      <c r="Q1941" s="7">
        <f t="shared" si="122"/>
        <v>41343.735046296293</v>
      </c>
      <c r="R1941">
        <f t="shared" si="123"/>
        <v>115</v>
      </c>
      <c r="S1941" t="s">
        <v>8332</v>
      </c>
      <c r="T1941" t="s">
        <v>8336</v>
      </c>
    </row>
    <row r="1942" spans="1:20" ht="42.75" x14ac:dyDescent="0.4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9">
        <f t="shared" si="121"/>
        <v>40670.507326388892</v>
      </c>
      <c r="Q1942" s="7">
        <f t="shared" si="122"/>
        <v>40708.957638888889</v>
      </c>
      <c r="R1942">
        <f t="shared" si="123"/>
        <v>36</v>
      </c>
      <c r="S1942" t="s">
        <v>8332</v>
      </c>
      <c r="T1942" t="s">
        <v>8336</v>
      </c>
    </row>
    <row r="1943" spans="1:20" ht="42.75" x14ac:dyDescent="0.4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9">
        <f t="shared" si="121"/>
        <v>41744.290868055556</v>
      </c>
      <c r="Q1943" s="7">
        <f t="shared" si="122"/>
        <v>41774.08253472222</v>
      </c>
      <c r="R1943">
        <f t="shared" si="123"/>
        <v>65</v>
      </c>
      <c r="S1943" t="s">
        <v>8326</v>
      </c>
      <c r="T1943" t="s">
        <v>8356</v>
      </c>
    </row>
    <row r="1944" spans="1:20" ht="42.75" x14ac:dyDescent="0.4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9">
        <f t="shared" si="121"/>
        <v>40638.828009259261</v>
      </c>
      <c r="Q1944" s="7">
        <f t="shared" si="122"/>
        <v>40728.619675925926</v>
      </c>
      <c r="R1944">
        <f t="shared" si="123"/>
        <v>87</v>
      </c>
      <c r="S1944" t="s">
        <v>8326</v>
      </c>
      <c r="T1944" t="s">
        <v>8356</v>
      </c>
    </row>
    <row r="1945" spans="1:20" ht="42.75" x14ac:dyDescent="0.4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9">
        <f t="shared" si="121"/>
        <v>42548.269861111112</v>
      </c>
      <c r="Q1945" s="7">
        <f t="shared" si="122"/>
        <v>42593.061527777776</v>
      </c>
      <c r="R1945">
        <f t="shared" si="123"/>
        <v>69</v>
      </c>
      <c r="S1945" t="s">
        <v>8326</v>
      </c>
      <c r="T1945" t="s">
        <v>8356</v>
      </c>
    </row>
    <row r="1946" spans="1:20" ht="42.75" x14ac:dyDescent="0.4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9">
        <f t="shared" si="121"/>
        <v>41730.584374999999</v>
      </c>
      <c r="Q1946" s="7">
        <f t="shared" si="122"/>
        <v>41760.376041666663</v>
      </c>
      <c r="R1946">
        <f t="shared" si="123"/>
        <v>176</v>
      </c>
      <c r="S1946" t="s">
        <v>8326</v>
      </c>
      <c r="T1946" t="s">
        <v>8356</v>
      </c>
    </row>
    <row r="1947" spans="1:20" ht="42.75" x14ac:dyDescent="0.4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9">
        <f t="shared" si="121"/>
        <v>42157.251828703702</v>
      </c>
      <c r="Q1947" s="7">
        <f t="shared" si="122"/>
        <v>42197.043495370366</v>
      </c>
      <c r="R1947">
        <f t="shared" si="123"/>
        <v>512</v>
      </c>
      <c r="S1947" t="s">
        <v>8326</v>
      </c>
      <c r="T1947" t="s">
        <v>8356</v>
      </c>
    </row>
    <row r="1948" spans="1:20" ht="42.75" x14ac:dyDescent="0.4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9">
        <f t="shared" si="121"/>
        <v>41689.150011574078</v>
      </c>
      <c r="Q1948" s="7">
        <f t="shared" si="122"/>
        <v>41748.900011574071</v>
      </c>
      <c r="R1948">
        <f t="shared" si="123"/>
        <v>160</v>
      </c>
      <c r="S1948" t="s">
        <v>8326</v>
      </c>
      <c r="T1948" t="s">
        <v>8356</v>
      </c>
    </row>
    <row r="1949" spans="1:20" ht="57" x14ac:dyDescent="0.4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9">
        <f t="shared" si="121"/>
        <v>40102.918055555558</v>
      </c>
      <c r="Q1949" s="7">
        <f t="shared" si="122"/>
        <v>40140.040972222218</v>
      </c>
      <c r="R1949">
        <f t="shared" si="123"/>
        <v>35</v>
      </c>
      <c r="S1949" t="s">
        <v>8326</v>
      </c>
      <c r="T1949" t="s">
        <v>8356</v>
      </c>
    </row>
    <row r="1950" spans="1:20" ht="28.5" x14ac:dyDescent="0.4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9">
        <f t="shared" si="121"/>
        <v>42473.604270833333</v>
      </c>
      <c r="Q1950" s="7">
        <f t="shared" si="122"/>
        <v>42527.501388888886</v>
      </c>
      <c r="R1950">
        <f t="shared" si="123"/>
        <v>189</v>
      </c>
      <c r="S1950" t="s">
        <v>8326</v>
      </c>
      <c r="T1950" t="s">
        <v>8356</v>
      </c>
    </row>
    <row r="1951" spans="1:20" ht="42.75" x14ac:dyDescent="0.4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9">
        <f t="shared" si="121"/>
        <v>41800.423043981486</v>
      </c>
      <c r="Q1951" s="7">
        <f t="shared" si="122"/>
        <v>41830.21471064815</v>
      </c>
      <c r="R1951">
        <f t="shared" si="123"/>
        <v>56</v>
      </c>
      <c r="S1951" t="s">
        <v>8326</v>
      </c>
      <c r="T1951" t="s">
        <v>8356</v>
      </c>
    </row>
    <row r="1952" spans="1:20" ht="42.75" x14ac:dyDescent="0.4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9">
        <f t="shared" si="121"/>
        <v>40624.181400462963</v>
      </c>
      <c r="Q1952" s="7">
        <f t="shared" si="122"/>
        <v>40654.973067129627</v>
      </c>
      <c r="R1952">
        <f t="shared" si="123"/>
        <v>51</v>
      </c>
      <c r="S1952" t="s">
        <v>8326</v>
      </c>
      <c r="T1952" t="s">
        <v>8356</v>
      </c>
    </row>
    <row r="1953" spans="1:20" ht="42.75" x14ac:dyDescent="0.4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9">
        <f t="shared" si="121"/>
        <v>42651.420567129629</v>
      </c>
      <c r="Q1953" s="7">
        <f t="shared" si="122"/>
        <v>42681.253900462958</v>
      </c>
      <c r="R1953">
        <f t="shared" si="123"/>
        <v>127</v>
      </c>
      <c r="S1953" t="s">
        <v>8326</v>
      </c>
      <c r="T1953" t="s">
        <v>8356</v>
      </c>
    </row>
    <row r="1954" spans="1:20" ht="42.75" x14ac:dyDescent="0.4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9">
        <f t="shared" si="121"/>
        <v>41526.60665509259</v>
      </c>
      <c r="Q1954" s="7">
        <f t="shared" si="122"/>
        <v>41563.398321759254</v>
      </c>
      <c r="R1954">
        <f t="shared" si="123"/>
        <v>102</v>
      </c>
      <c r="S1954" t="s">
        <v>8326</v>
      </c>
      <c r="T1954" t="s">
        <v>8356</v>
      </c>
    </row>
    <row r="1955" spans="1:20" ht="42.75" x14ac:dyDescent="0.4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9">
        <f t="shared" si="121"/>
        <v>40941.199826388889</v>
      </c>
      <c r="Q1955" s="7">
        <f t="shared" si="122"/>
        <v>40969.916666666664</v>
      </c>
      <c r="R1955">
        <f t="shared" si="123"/>
        <v>231</v>
      </c>
      <c r="S1955" t="s">
        <v>8326</v>
      </c>
      <c r="T1955" t="s">
        <v>8356</v>
      </c>
    </row>
    <row r="1956" spans="1:20" ht="28.5" x14ac:dyDescent="0.4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9">
        <f t="shared" si="121"/>
        <v>42394.580740740741</v>
      </c>
      <c r="Q1956" s="7">
        <f t="shared" si="122"/>
        <v>42440.999999999993</v>
      </c>
      <c r="R1956">
        <f t="shared" si="123"/>
        <v>842</v>
      </c>
      <c r="S1956" t="s">
        <v>8326</v>
      </c>
      <c r="T1956" t="s">
        <v>8356</v>
      </c>
    </row>
    <row r="1957" spans="1:20" ht="42.75" x14ac:dyDescent="0.4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9">
        <f t="shared" si="121"/>
        <v>41020.271770833337</v>
      </c>
      <c r="Q1957" s="7">
        <f t="shared" si="122"/>
        <v>41052.583333333328</v>
      </c>
      <c r="R1957">
        <f t="shared" si="123"/>
        <v>577</v>
      </c>
      <c r="S1957" t="s">
        <v>8326</v>
      </c>
      <c r="T1957" t="s">
        <v>8356</v>
      </c>
    </row>
    <row r="1958" spans="1:20" ht="42.75" x14ac:dyDescent="0.4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9">
        <f t="shared" si="121"/>
        <v>42067.923668981486</v>
      </c>
      <c r="Q1958" s="7">
        <f t="shared" si="122"/>
        <v>42112.673668981479</v>
      </c>
      <c r="R1958">
        <f t="shared" si="123"/>
        <v>483</v>
      </c>
      <c r="S1958" t="s">
        <v>8326</v>
      </c>
      <c r="T1958" t="s">
        <v>8356</v>
      </c>
    </row>
    <row r="1959" spans="1:20" ht="28.5" x14ac:dyDescent="0.4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9">
        <f t="shared" si="121"/>
        <v>41179.098530092597</v>
      </c>
      <c r="Q1959" s="7">
        <f t="shared" si="122"/>
        <v>41208.890196759261</v>
      </c>
      <c r="R1959">
        <f t="shared" si="123"/>
        <v>76</v>
      </c>
      <c r="S1959" t="s">
        <v>8326</v>
      </c>
      <c r="T1959" t="s">
        <v>8356</v>
      </c>
    </row>
    <row r="1960" spans="1:20" ht="42.75" x14ac:dyDescent="0.4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9">
        <f t="shared" si="121"/>
        <v>41326.987974537034</v>
      </c>
      <c r="Q1960" s="7">
        <f t="shared" si="122"/>
        <v>41356.737974537034</v>
      </c>
      <c r="R1960">
        <f t="shared" si="123"/>
        <v>74</v>
      </c>
      <c r="S1960" t="s">
        <v>8326</v>
      </c>
      <c r="T1960" t="s">
        <v>8356</v>
      </c>
    </row>
    <row r="1961" spans="1:20" ht="42.75" x14ac:dyDescent="0.4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9">
        <f t="shared" si="121"/>
        <v>41871.845601851848</v>
      </c>
      <c r="Q1961" s="7">
        <f t="shared" si="122"/>
        <v>41912.791666666664</v>
      </c>
      <c r="R1961">
        <f t="shared" si="123"/>
        <v>37</v>
      </c>
      <c r="S1961" t="s">
        <v>8326</v>
      </c>
      <c r="T1961" t="s">
        <v>8356</v>
      </c>
    </row>
    <row r="1962" spans="1:20" ht="42.75" x14ac:dyDescent="0.4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9">
        <f t="shared" si="121"/>
        <v>41964.362743055557</v>
      </c>
      <c r="Q1962" s="7">
        <f t="shared" si="122"/>
        <v>41994.154409722221</v>
      </c>
      <c r="R1962">
        <f t="shared" si="123"/>
        <v>2501</v>
      </c>
      <c r="S1962" t="s">
        <v>8326</v>
      </c>
      <c r="T1962" t="s">
        <v>8356</v>
      </c>
    </row>
    <row r="1963" spans="1:20" ht="42.75" x14ac:dyDescent="0.4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9">
        <f t="shared" si="121"/>
        <v>41148.194641203707</v>
      </c>
      <c r="Q1963" s="7">
        <f t="shared" si="122"/>
        <v>41187.957638888889</v>
      </c>
      <c r="R1963">
        <f t="shared" si="123"/>
        <v>68</v>
      </c>
      <c r="S1963" t="s">
        <v>8326</v>
      </c>
      <c r="T1963" t="s">
        <v>8356</v>
      </c>
    </row>
    <row r="1964" spans="1:20" ht="42.75" x14ac:dyDescent="0.4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9">
        <f t="shared" si="121"/>
        <v>41742.780509259261</v>
      </c>
      <c r="Q1964" s="7">
        <f t="shared" si="122"/>
        <v>41772.572175925925</v>
      </c>
      <c r="R1964">
        <f t="shared" si="123"/>
        <v>63</v>
      </c>
      <c r="S1964" t="s">
        <v>8326</v>
      </c>
      <c r="T1964" t="s">
        <v>8356</v>
      </c>
    </row>
    <row r="1965" spans="1:20" ht="42.75" x14ac:dyDescent="0.4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9">
        <f t="shared" si="121"/>
        <v>41863.429791666669</v>
      </c>
      <c r="Q1965" s="7">
        <f t="shared" si="122"/>
        <v>41898.221458333333</v>
      </c>
      <c r="R1965">
        <f t="shared" si="123"/>
        <v>118</v>
      </c>
      <c r="S1965" t="s">
        <v>8326</v>
      </c>
      <c r="T1965" t="s">
        <v>8356</v>
      </c>
    </row>
    <row r="1966" spans="1:20" ht="42.75" x14ac:dyDescent="0.4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9">
        <f t="shared" si="121"/>
        <v>42452.272824074069</v>
      </c>
      <c r="Q1966" s="7">
        <f t="shared" si="122"/>
        <v>42482.064490740733</v>
      </c>
      <c r="R1966">
        <f t="shared" si="123"/>
        <v>181</v>
      </c>
      <c r="S1966" t="s">
        <v>8326</v>
      </c>
      <c r="T1966" t="s">
        <v>8356</v>
      </c>
    </row>
    <row r="1967" spans="1:20" ht="42.75" x14ac:dyDescent="0.4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9">
        <f t="shared" si="121"/>
        <v>40898.089236111111</v>
      </c>
      <c r="Q1967" s="7">
        <f t="shared" si="122"/>
        <v>40919.833333333328</v>
      </c>
      <c r="R1967">
        <f t="shared" si="123"/>
        <v>127</v>
      </c>
      <c r="S1967" t="s">
        <v>8326</v>
      </c>
      <c r="T1967" t="s">
        <v>8356</v>
      </c>
    </row>
    <row r="1968" spans="1:20" ht="42.75" x14ac:dyDescent="0.4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9">
        <f t="shared" si="121"/>
        <v>41835.540486111109</v>
      </c>
      <c r="Q1968" s="7">
        <f t="shared" si="122"/>
        <v>41865.332152777773</v>
      </c>
      <c r="R1968">
        <f t="shared" si="123"/>
        <v>137</v>
      </c>
      <c r="S1968" t="s">
        <v>8326</v>
      </c>
      <c r="T1968" t="s">
        <v>8356</v>
      </c>
    </row>
    <row r="1969" spans="1:20" ht="42.75" x14ac:dyDescent="0.4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9">
        <f t="shared" si="121"/>
        <v>41730.663530092592</v>
      </c>
      <c r="Q1969" s="7">
        <f t="shared" si="122"/>
        <v>41760.455196759256</v>
      </c>
      <c r="R1969">
        <f t="shared" si="123"/>
        <v>183</v>
      </c>
      <c r="S1969" t="s">
        <v>8326</v>
      </c>
      <c r="T1969" t="s">
        <v>8356</v>
      </c>
    </row>
    <row r="1970" spans="1:20" ht="28.5" x14ac:dyDescent="0.4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9">
        <f t="shared" si="121"/>
        <v>42676.586979166663</v>
      </c>
      <c r="Q1970" s="7">
        <f t="shared" si="122"/>
        <v>42707.420312499999</v>
      </c>
      <c r="R1970">
        <f t="shared" si="123"/>
        <v>279</v>
      </c>
      <c r="S1970" t="s">
        <v>8326</v>
      </c>
      <c r="T1970" t="s">
        <v>8356</v>
      </c>
    </row>
    <row r="1971" spans="1:20" ht="42.75" x14ac:dyDescent="0.4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9">
        <f t="shared" si="121"/>
        <v>42557.792453703703</v>
      </c>
      <c r="Q1971" s="7">
        <f t="shared" si="122"/>
        <v>42587.584120370368</v>
      </c>
      <c r="R1971">
        <f t="shared" si="123"/>
        <v>61</v>
      </c>
      <c r="S1971" t="s">
        <v>8326</v>
      </c>
      <c r="T1971" t="s">
        <v>8356</v>
      </c>
    </row>
    <row r="1972" spans="1:20" ht="42.75" x14ac:dyDescent="0.4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9">
        <f t="shared" si="121"/>
        <v>41324.193298611113</v>
      </c>
      <c r="Q1972" s="7">
        <f t="shared" si="122"/>
        <v>41383.943298611106</v>
      </c>
      <c r="R1972">
        <f t="shared" si="123"/>
        <v>81</v>
      </c>
      <c r="S1972" t="s">
        <v>8326</v>
      </c>
      <c r="T1972" t="s">
        <v>8356</v>
      </c>
    </row>
    <row r="1973" spans="1:20" ht="42.75" x14ac:dyDescent="0.4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9">
        <f t="shared" si="121"/>
        <v>41561.500706018516</v>
      </c>
      <c r="Q1973" s="7">
        <f t="shared" si="122"/>
        <v>41592.958333333328</v>
      </c>
      <c r="R1973">
        <f t="shared" si="123"/>
        <v>272</v>
      </c>
      <c r="S1973" t="s">
        <v>8326</v>
      </c>
      <c r="T1973" t="s">
        <v>8356</v>
      </c>
    </row>
    <row r="1974" spans="1:20" ht="42.75" x14ac:dyDescent="0.4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9">
        <f t="shared" si="121"/>
        <v>41201.012083333335</v>
      </c>
      <c r="Q1974" s="7">
        <f t="shared" si="122"/>
        <v>41230.845416666663</v>
      </c>
      <c r="R1974">
        <f t="shared" si="123"/>
        <v>71</v>
      </c>
      <c r="S1974" t="s">
        <v>8326</v>
      </c>
      <c r="T1974" t="s">
        <v>8356</v>
      </c>
    </row>
    <row r="1975" spans="1:20" ht="42.75" x14ac:dyDescent="0.4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9">
        <f t="shared" si="121"/>
        <v>42549.722962962958</v>
      </c>
      <c r="Q1975" s="7">
        <f t="shared" si="122"/>
        <v>42588.083333333336</v>
      </c>
      <c r="R1975">
        <f t="shared" si="123"/>
        <v>248</v>
      </c>
      <c r="S1975" t="s">
        <v>8326</v>
      </c>
      <c r="T1975" t="s">
        <v>8356</v>
      </c>
    </row>
    <row r="1976" spans="1:20" ht="42.75" x14ac:dyDescent="0.4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9">
        <f t="shared" si="121"/>
        <v>41445.334131944444</v>
      </c>
      <c r="Q1976" s="7">
        <f t="shared" si="122"/>
        <v>41505.125798611109</v>
      </c>
      <c r="R1976">
        <f t="shared" si="123"/>
        <v>187</v>
      </c>
      <c r="S1976" t="s">
        <v>8326</v>
      </c>
      <c r="T1976" t="s">
        <v>8356</v>
      </c>
    </row>
    <row r="1977" spans="1:20" ht="28.5" x14ac:dyDescent="0.4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9">
        <f t="shared" si="121"/>
        <v>41313.755219907405</v>
      </c>
      <c r="Q1977" s="7">
        <f t="shared" si="122"/>
        <v>41343.54688657407</v>
      </c>
      <c r="R1977">
        <f t="shared" si="123"/>
        <v>132</v>
      </c>
      <c r="S1977" t="s">
        <v>8326</v>
      </c>
      <c r="T1977" t="s">
        <v>8356</v>
      </c>
    </row>
    <row r="1978" spans="1:20" ht="28.5" x14ac:dyDescent="0.4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9">
        <f t="shared" si="121"/>
        <v>41438.899594907409</v>
      </c>
      <c r="Q1978" s="7">
        <f t="shared" si="122"/>
        <v>41468.691261574073</v>
      </c>
      <c r="R1978">
        <f t="shared" si="123"/>
        <v>29</v>
      </c>
      <c r="S1978" t="s">
        <v>8326</v>
      </c>
      <c r="T1978" t="s">
        <v>8356</v>
      </c>
    </row>
    <row r="1979" spans="1:20" ht="42.75" x14ac:dyDescent="0.4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9">
        <f t="shared" si="121"/>
        <v>42311.216898148152</v>
      </c>
      <c r="Q1979" s="7">
        <f t="shared" si="122"/>
        <v>42357.124305555553</v>
      </c>
      <c r="R1979">
        <f t="shared" si="123"/>
        <v>245</v>
      </c>
      <c r="S1979" t="s">
        <v>8326</v>
      </c>
      <c r="T1979" t="s">
        <v>8356</v>
      </c>
    </row>
    <row r="1980" spans="1:20" ht="42.75" x14ac:dyDescent="0.4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9">
        <f t="shared" si="121"/>
        <v>41039.225601851853</v>
      </c>
      <c r="Q1980" s="7">
        <f t="shared" si="122"/>
        <v>41072.083333333328</v>
      </c>
      <c r="R1980">
        <f t="shared" si="123"/>
        <v>1323</v>
      </c>
      <c r="S1980" t="s">
        <v>8326</v>
      </c>
      <c r="T1980" t="s">
        <v>8356</v>
      </c>
    </row>
    <row r="1981" spans="1:20" ht="42.75" x14ac:dyDescent="0.4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9">
        <f t="shared" si="121"/>
        <v>42290.460023148145</v>
      </c>
      <c r="Q1981" s="7">
        <f t="shared" si="122"/>
        <v>42326.999305555553</v>
      </c>
      <c r="R1981">
        <f t="shared" si="123"/>
        <v>283</v>
      </c>
      <c r="S1981" t="s">
        <v>8326</v>
      </c>
      <c r="T1981" t="s">
        <v>8356</v>
      </c>
    </row>
    <row r="1982" spans="1:20" ht="28.5" x14ac:dyDescent="0.4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9">
        <f t="shared" si="121"/>
        <v>42423.542384259257</v>
      </c>
      <c r="Q1982" s="7">
        <f t="shared" si="122"/>
        <v>42463.292384259257</v>
      </c>
      <c r="R1982">
        <f t="shared" si="123"/>
        <v>91</v>
      </c>
      <c r="S1982" t="s">
        <v>8326</v>
      </c>
      <c r="T1982" t="s">
        <v>8356</v>
      </c>
    </row>
    <row r="1983" spans="1:20" ht="42.75" x14ac:dyDescent="0.4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9">
        <f t="shared" si="121"/>
        <v>41799.725289351853</v>
      </c>
      <c r="Q1983" s="7">
        <f t="shared" si="122"/>
        <v>41829.516956018517</v>
      </c>
      <c r="R1983">
        <f t="shared" si="123"/>
        <v>32</v>
      </c>
      <c r="S1983" t="s">
        <v>8345</v>
      </c>
      <c r="T1983" t="s">
        <v>8357</v>
      </c>
    </row>
    <row r="1984" spans="1:20" ht="42.75" x14ac:dyDescent="0.4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9">
        <f t="shared" si="121"/>
        <v>42678.586655092593</v>
      </c>
      <c r="Q1984" s="7">
        <f t="shared" si="122"/>
        <v>42708.419988425921</v>
      </c>
      <c r="R1984" t="e">
        <f t="shared" si="123"/>
        <v>#DIV/0!</v>
      </c>
      <c r="S1984" t="s">
        <v>8345</v>
      </c>
      <c r="T1984" t="s">
        <v>8357</v>
      </c>
    </row>
    <row r="1985" spans="1:20" ht="42.75" x14ac:dyDescent="0.4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9">
        <f t="shared" si="121"/>
        <v>42593.011782407411</v>
      </c>
      <c r="Q1985" s="7">
        <f t="shared" si="122"/>
        <v>42615.083333333336</v>
      </c>
      <c r="R1985">
        <f t="shared" si="123"/>
        <v>89</v>
      </c>
      <c r="S1985" t="s">
        <v>8345</v>
      </c>
      <c r="T1985" t="s">
        <v>8357</v>
      </c>
    </row>
    <row r="1986" spans="1:20" ht="57" x14ac:dyDescent="0.4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24">ROUND(E:E/D:D*100,0)</f>
        <v>21</v>
      </c>
      <c r="P1986" s="9">
        <f t="shared" si="121"/>
        <v>41913.790289351848</v>
      </c>
      <c r="Q1986" s="7">
        <f t="shared" si="122"/>
        <v>41973.623622685183</v>
      </c>
      <c r="R1986">
        <f t="shared" si="123"/>
        <v>453</v>
      </c>
      <c r="S1986" t="s">
        <v>8345</v>
      </c>
      <c r="T1986" t="s">
        <v>8357</v>
      </c>
    </row>
    <row r="1987" spans="1:20" ht="42.75" x14ac:dyDescent="0.4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3</v>
      </c>
      <c r="P1987" s="9">
        <f t="shared" ref="P1987:P2050" si="125">(J1987/86400)+25569</f>
        <v>42555.698738425926</v>
      </c>
      <c r="Q1987" s="7">
        <f t="shared" ref="Q1987:Q2050" si="126">(I1987/86400)+25569+(-5/24)</f>
        <v>42584.749999999993</v>
      </c>
      <c r="R1987">
        <f t="shared" ref="R1987:R2050" si="127">ROUND(E1987/L1987,0)</f>
        <v>13</v>
      </c>
      <c r="S1987" t="s">
        <v>8345</v>
      </c>
      <c r="T1987" t="s">
        <v>8357</v>
      </c>
    </row>
    <row r="1988" spans="1:20" ht="42.75" x14ac:dyDescent="0.4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9">
        <f t="shared" si="125"/>
        <v>42413.433831018519</v>
      </c>
      <c r="Q1988" s="7">
        <f t="shared" si="126"/>
        <v>42443.183831018519</v>
      </c>
      <c r="R1988">
        <f t="shared" si="127"/>
        <v>1</v>
      </c>
      <c r="S1988" t="s">
        <v>8345</v>
      </c>
      <c r="T1988" t="s">
        <v>8357</v>
      </c>
    </row>
    <row r="1989" spans="1:20" ht="28.5" x14ac:dyDescent="0.4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9">
        <f t="shared" si="125"/>
        <v>42034.639768518522</v>
      </c>
      <c r="Q1989" s="7">
        <f t="shared" si="126"/>
        <v>42064.431435185186</v>
      </c>
      <c r="R1989">
        <f t="shared" si="127"/>
        <v>83</v>
      </c>
      <c r="S1989" t="s">
        <v>8345</v>
      </c>
      <c r="T1989" t="s">
        <v>8357</v>
      </c>
    </row>
    <row r="1990" spans="1:20" x14ac:dyDescent="0.4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9">
        <f t="shared" si="125"/>
        <v>42206.763217592597</v>
      </c>
      <c r="Q1990" s="7">
        <f t="shared" si="126"/>
        <v>42236.554884259262</v>
      </c>
      <c r="R1990">
        <f t="shared" si="127"/>
        <v>25</v>
      </c>
      <c r="S1990" t="s">
        <v>8345</v>
      </c>
      <c r="T1990" t="s">
        <v>8357</v>
      </c>
    </row>
    <row r="1991" spans="1:20" ht="42.75" x14ac:dyDescent="0.4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9">
        <f t="shared" si="125"/>
        <v>42685.680648148147</v>
      </c>
      <c r="Q1991" s="7">
        <f t="shared" si="126"/>
        <v>42715.472314814811</v>
      </c>
      <c r="R1991">
        <f t="shared" si="127"/>
        <v>50</v>
      </c>
      <c r="S1991" t="s">
        <v>8345</v>
      </c>
      <c r="T1991" t="s">
        <v>8357</v>
      </c>
    </row>
    <row r="1992" spans="1:20" ht="42.75" x14ac:dyDescent="0.4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9">
        <f t="shared" si="125"/>
        <v>42398.195972222224</v>
      </c>
      <c r="Q1992" s="7">
        <f t="shared" si="126"/>
        <v>42412.987638888888</v>
      </c>
      <c r="R1992">
        <f t="shared" si="127"/>
        <v>102</v>
      </c>
      <c r="S1992" t="s">
        <v>8345</v>
      </c>
      <c r="T1992" t="s">
        <v>8357</v>
      </c>
    </row>
    <row r="1993" spans="1:20" ht="28.5" x14ac:dyDescent="0.4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9">
        <f t="shared" si="125"/>
        <v>42167.89335648148</v>
      </c>
      <c r="Q1993" s="7">
        <f t="shared" si="126"/>
        <v>42188.685023148144</v>
      </c>
      <c r="R1993">
        <f t="shared" si="127"/>
        <v>47</v>
      </c>
      <c r="S1993" t="s">
        <v>8345</v>
      </c>
      <c r="T1993" t="s">
        <v>8357</v>
      </c>
    </row>
    <row r="1994" spans="1:20" ht="28.5" x14ac:dyDescent="0.4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9">
        <f t="shared" si="125"/>
        <v>42023.143414351856</v>
      </c>
      <c r="Q1994" s="7">
        <f t="shared" si="126"/>
        <v>42052.935081018521</v>
      </c>
      <c r="R1994">
        <f t="shared" si="127"/>
        <v>1</v>
      </c>
      <c r="S1994" t="s">
        <v>8345</v>
      </c>
      <c r="T1994" t="s">
        <v>8357</v>
      </c>
    </row>
    <row r="1995" spans="1:20" ht="42.75" x14ac:dyDescent="0.4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9">
        <f t="shared" si="125"/>
        <v>42329.588391203702</v>
      </c>
      <c r="Q1995" s="7">
        <f t="shared" si="126"/>
        <v>42359.380057870367</v>
      </c>
      <c r="R1995" t="e">
        <f t="shared" si="127"/>
        <v>#DIV/0!</v>
      </c>
      <c r="S1995" t="s">
        <v>8345</v>
      </c>
      <c r="T1995" t="s">
        <v>8357</v>
      </c>
    </row>
    <row r="1996" spans="1:20" ht="57" x14ac:dyDescent="0.4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9">
        <f t="shared" si="125"/>
        <v>42651.006273148145</v>
      </c>
      <c r="Q1996" s="7">
        <f t="shared" si="126"/>
        <v>42710.839606481481</v>
      </c>
      <c r="R1996" t="e">
        <f t="shared" si="127"/>
        <v>#DIV/0!</v>
      </c>
      <c r="S1996" t="s">
        <v>8345</v>
      </c>
      <c r="T1996" t="s">
        <v>8357</v>
      </c>
    </row>
    <row r="1997" spans="1:20" ht="42.75" x14ac:dyDescent="0.4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9">
        <f t="shared" si="125"/>
        <v>42181.902037037042</v>
      </c>
      <c r="Q1997" s="7">
        <f t="shared" si="126"/>
        <v>42201.693703703706</v>
      </c>
      <c r="R1997">
        <f t="shared" si="127"/>
        <v>26</v>
      </c>
      <c r="S1997" t="s">
        <v>8345</v>
      </c>
      <c r="T1997" t="s">
        <v>8357</v>
      </c>
    </row>
    <row r="1998" spans="1:20" ht="42.75" x14ac:dyDescent="0.4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9">
        <f t="shared" si="125"/>
        <v>41800.819571759261</v>
      </c>
      <c r="Q1998" s="7">
        <f t="shared" si="126"/>
        <v>41830.611238425925</v>
      </c>
      <c r="R1998" t="e">
        <f t="shared" si="127"/>
        <v>#DIV/0!</v>
      </c>
      <c r="S1998" t="s">
        <v>8345</v>
      </c>
      <c r="T1998" t="s">
        <v>8357</v>
      </c>
    </row>
    <row r="1999" spans="1:20" ht="42.75" x14ac:dyDescent="0.4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9">
        <f t="shared" si="125"/>
        <v>41847.930694444447</v>
      </c>
      <c r="Q1999" s="7">
        <f t="shared" si="126"/>
        <v>41877.722361111111</v>
      </c>
      <c r="R1999" t="e">
        <f t="shared" si="127"/>
        <v>#DIV/0!</v>
      </c>
      <c r="S1999" t="s">
        <v>8345</v>
      </c>
      <c r="T1999" t="s">
        <v>8357</v>
      </c>
    </row>
    <row r="2000" spans="1:20" ht="42.75" x14ac:dyDescent="0.4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9">
        <f t="shared" si="125"/>
        <v>41807.118495370371</v>
      </c>
      <c r="Q2000" s="7">
        <f t="shared" si="126"/>
        <v>41851.910162037035</v>
      </c>
      <c r="R2000">
        <f t="shared" si="127"/>
        <v>218</v>
      </c>
      <c r="S2000" t="s">
        <v>8345</v>
      </c>
      <c r="T2000" t="s">
        <v>8357</v>
      </c>
    </row>
    <row r="2001" spans="1:20" ht="42.75" x14ac:dyDescent="0.4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9">
        <f t="shared" si="125"/>
        <v>41926.482731481483</v>
      </c>
      <c r="Q2001" s="7">
        <f t="shared" si="126"/>
        <v>41956.316064814811</v>
      </c>
      <c r="R2001">
        <f t="shared" si="127"/>
        <v>34</v>
      </c>
      <c r="S2001" t="s">
        <v>8345</v>
      </c>
      <c r="T2001" t="s">
        <v>8357</v>
      </c>
    </row>
    <row r="2002" spans="1:20" ht="42.75" x14ac:dyDescent="0.4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9">
        <f t="shared" si="125"/>
        <v>42345.951539351852</v>
      </c>
      <c r="Q2002" s="7">
        <f t="shared" si="126"/>
        <v>42375.743206018517</v>
      </c>
      <c r="R2002">
        <f t="shared" si="127"/>
        <v>25</v>
      </c>
      <c r="S2002" t="s">
        <v>8345</v>
      </c>
      <c r="T2002" t="s">
        <v>8357</v>
      </c>
    </row>
    <row r="2003" spans="1:20" ht="28.5" x14ac:dyDescent="0.4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9">
        <f t="shared" si="125"/>
        <v>42136.209675925929</v>
      </c>
      <c r="Q2003" s="7">
        <f t="shared" si="126"/>
        <v>42167.624999999993</v>
      </c>
      <c r="R2003">
        <f t="shared" si="127"/>
        <v>128</v>
      </c>
      <c r="S2003" t="s">
        <v>8326</v>
      </c>
      <c r="T2003" t="s">
        <v>8356</v>
      </c>
    </row>
    <row r="2004" spans="1:20" ht="42.75" x14ac:dyDescent="0.4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9">
        <f t="shared" si="125"/>
        <v>42728.71230324074</v>
      </c>
      <c r="Q2004" s="7">
        <f t="shared" si="126"/>
        <v>42758.503969907404</v>
      </c>
      <c r="R2004">
        <f t="shared" si="127"/>
        <v>79</v>
      </c>
      <c r="S2004" t="s">
        <v>8326</v>
      </c>
      <c r="T2004" t="s">
        <v>8356</v>
      </c>
    </row>
    <row r="2005" spans="1:20" ht="57" x14ac:dyDescent="0.4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9">
        <f t="shared" si="125"/>
        <v>40347.125601851854</v>
      </c>
      <c r="Q2005" s="7">
        <f t="shared" si="126"/>
        <v>40361.75</v>
      </c>
      <c r="R2005">
        <f t="shared" si="127"/>
        <v>92</v>
      </c>
      <c r="S2005" t="s">
        <v>8326</v>
      </c>
      <c r="T2005" t="s">
        <v>8356</v>
      </c>
    </row>
    <row r="2006" spans="1:20" ht="42.75" x14ac:dyDescent="0.4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9">
        <f t="shared" si="125"/>
        <v>41800.604895833334</v>
      </c>
      <c r="Q2006" s="7">
        <f t="shared" si="126"/>
        <v>41830.396562499998</v>
      </c>
      <c r="R2006">
        <f t="shared" si="127"/>
        <v>331</v>
      </c>
      <c r="S2006" t="s">
        <v>8326</v>
      </c>
      <c r="T2006" t="s">
        <v>8356</v>
      </c>
    </row>
    <row r="2007" spans="1:20" ht="42.75" x14ac:dyDescent="0.4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9">
        <f t="shared" si="125"/>
        <v>41535.812708333331</v>
      </c>
      <c r="Q2007" s="7">
        <f t="shared" si="126"/>
        <v>41562.957638888889</v>
      </c>
      <c r="R2007">
        <f t="shared" si="127"/>
        <v>194</v>
      </c>
      <c r="S2007" t="s">
        <v>8326</v>
      </c>
      <c r="T2007" t="s">
        <v>8356</v>
      </c>
    </row>
    <row r="2008" spans="1:20" ht="57" x14ac:dyDescent="0.4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9">
        <f t="shared" si="125"/>
        <v>41941.500520833331</v>
      </c>
      <c r="Q2008" s="7">
        <f t="shared" si="126"/>
        <v>41976.333854166667</v>
      </c>
      <c r="R2008">
        <f t="shared" si="127"/>
        <v>409</v>
      </c>
      <c r="S2008" t="s">
        <v>8326</v>
      </c>
      <c r="T2008" t="s">
        <v>8356</v>
      </c>
    </row>
    <row r="2009" spans="1:20" ht="57" x14ac:dyDescent="0.4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9">
        <f t="shared" si="125"/>
        <v>40347.837800925925</v>
      </c>
      <c r="Q2009" s="7">
        <f t="shared" si="126"/>
        <v>40413.958333333328</v>
      </c>
      <c r="R2009">
        <f t="shared" si="127"/>
        <v>84</v>
      </c>
      <c r="S2009" t="s">
        <v>8326</v>
      </c>
      <c r="T2009" t="s">
        <v>8356</v>
      </c>
    </row>
    <row r="2010" spans="1:20" ht="42.75" x14ac:dyDescent="0.4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9">
        <f t="shared" si="125"/>
        <v>40761.604421296295</v>
      </c>
      <c r="Q2010" s="7">
        <f t="shared" si="126"/>
        <v>40805.396087962959</v>
      </c>
      <c r="R2010">
        <f t="shared" si="127"/>
        <v>45</v>
      </c>
      <c r="S2010" t="s">
        <v>8326</v>
      </c>
      <c r="T2010" t="s">
        <v>8356</v>
      </c>
    </row>
    <row r="2011" spans="1:20" ht="42.75" x14ac:dyDescent="0.4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9">
        <f t="shared" si="125"/>
        <v>42661.323414351849</v>
      </c>
      <c r="Q2011" s="7">
        <f t="shared" si="126"/>
        <v>42697.156747685185</v>
      </c>
      <c r="R2011">
        <f t="shared" si="127"/>
        <v>383</v>
      </c>
      <c r="S2011" t="s">
        <v>8326</v>
      </c>
      <c r="T2011" t="s">
        <v>8356</v>
      </c>
    </row>
    <row r="2012" spans="1:20" ht="28.5" x14ac:dyDescent="0.4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9">
        <f t="shared" si="125"/>
        <v>42570.996423611112</v>
      </c>
      <c r="Q2012" s="7">
        <f t="shared" si="126"/>
        <v>42600.788090277776</v>
      </c>
      <c r="R2012">
        <f t="shared" si="127"/>
        <v>55</v>
      </c>
      <c r="S2012" t="s">
        <v>8326</v>
      </c>
      <c r="T2012" t="s">
        <v>8356</v>
      </c>
    </row>
    <row r="2013" spans="1:20" ht="42.75" x14ac:dyDescent="0.4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9">
        <f t="shared" si="125"/>
        <v>42347.358483796299</v>
      </c>
      <c r="Q2013" s="7">
        <f t="shared" si="126"/>
        <v>42380.749999999993</v>
      </c>
      <c r="R2013">
        <f t="shared" si="127"/>
        <v>422</v>
      </c>
      <c r="S2013" t="s">
        <v>8326</v>
      </c>
      <c r="T2013" t="s">
        <v>8356</v>
      </c>
    </row>
    <row r="2014" spans="1:20" ht="42.75" x14ac:dyDescent="0.4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9">
        <f t="shared" si="125"/>
        <v>42010.822233796294</v>
      </c>
      <c r="Q2014" s="7">
        <f t="shared" si="126"/>
        <v>42040.613900462959</v>
      </c>
      <c r="R2014">
        <f t="shared" si="127"/>
        <v>64</v>
      </c>
      <c r="S2014" t="s">
        <v>8326</v>
      </c>
      <c r="T2014" t="s">
        <v>8356</v>
      </c>
    </row>
    <row r="2015" spans="1:20" ht="42.75" x14ac:dyDescent="0.4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9">
        <f t="shared" si="125"/>
        <v>42499.960810185185</v>
      </c>
      <c r="Q2015" s="7">
        <f t="shared" si="126"/>
        <v>42559.752476851849</v>
      </c>
      <c r="R2015">
        <f t="shared" si="127"/>
        <v>174</v>
      </c>
      <c r="S2015" t="s">
        <v>8326</v>
      </c>
      <c r="T2015" t="s">
        <v>8356</v>
      </c>
    </row>
    <row r="2016" spans="1:20" ht="42.75" x14ac:dyDescent="0.4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9">
        <f t="shared" si="125"/>
        <v>41324.214571759258</v>
      </c>
      <c r="Q2016" s="7">
        <f t="shared" si="126"/>
        <v>41357.964571759258</v>
      </c>
      <c r="R2016">
        <f t="shared" si="127"/>
        <v>89</v>
      </c>
      <c r="S2016" t="s">
        <v>8326</v>
      </c>
      <c r="T2016" t="s">
        <v>8356</v>
      </c>
    </row>
    <row r="2017" spans="1:20" ht="42.75" x14ac:dyDescent="0.4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9">
        <f t="shared" si="125"/>
        <v>40765.876886574071</v>
      </c>
      <c r="Q2017" s="7">
        <f t="shared" si="126"/>
        <v>40795.668553240735</v>
      </c>
      <c r="R2017">
        <f t="shared" si="127"/>
        <v>50</v>
      </c>
      <c r="S2017" t="s">
        <v>8326</v>
      </c>
      <c r="T2017" t="s">
        <v>8356</v>
      </c>
    </row>
    <row r="2018" spans="1:20" ht="28.5" x14ac:dyDescent="0.4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9">
        <f t="shared" si="125"/>
        <v>41312.880775462967</v>
      </c>
      <c r="Q2018" s="7">
        <f t="shared" si="126"/>
        <v>41342.672442129631</v>
      </c>
      <c r="R2018">
        <f t="shared" si="127"/>
        <v>192</v>
      </c>
      <c r="S2018" t="s">
        <v>8326</v>
      </c>
      <c r="T2018" t="s">
        <v>8356</v>
      </c>
    </row>
    <row r="2019" spans="1:20" ht="42.75" x14ac:dyDescent="0.4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9">
        <f t="shared" si="125"/>
        <v>40961.057349537034</v>
      </c>
      <c r="Q2019" s="7">
        <f t="shared" si="126"/>
        <v>40991.958333333328</v>
      </c>
      <c r="R2019">
        <f t="shared" si="127"/>
        <v>73</v>
      </c>
      <c r="S2019" t="s">
        <v>8326</v>
      </c>
      <c r="T2019" t="s">
        <v>8356</v>
      </c>
    </row>
    <row r="2020" spans="1:20" ht="42.75" x14ac:dyDescent="0.4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9">
        <f t="shared" si="125"/>
        <v>42199.365844907406</v>
      </c>
      <c r="Q2020" s="7">
        <f t="shared" si="126"/>
        <v>42229.157511574071</v>
      </c>
      <c r="R2020">
        <f t="shared" si="127"/>
        <v>148</v>
      </c>
      <c r="S2020" t="s">
        <v>8326</v>
      </c>
      <c r="T2020" t="s">
        <v>8356</v>
      </c>
    </row>
    <row r="2021" spans="1:20" ht="42.75" x14ac:dyDescent="0.4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9">
        <f t="shared" si="125"/>
        <v>42605.70857638889</v>
      </c>
      <c r="Q2021" s="7">
        <f t="shared" si="126"/>
        <v>42635.500243055554</v>
      </c>
      <c r="R2021">
        <f t="shared" si="127"/>
        <v>109</v>
      </c>
      <c r="S2021" t="s">
        <v>8326</v>
      </c>
      <c r="T2021" t="s">
        <v>8356</v>
      </c>
    </row>
    <row r="2022" spans="1:20" ht="42.75" x14ac:dyDescent="0.4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9">
        <f t="shared" si="125"/>
        <v>41737.097500000003</v>
      </c>
      <c r="Q2022" s="7">
        <f t="shared" si="126"/>
        <v>41773.75277777778</v>
      </c>
      <c r="R2022">
        <f t="shared" si="127"/>
        <v>24</v>
      </c>
      <c r="S2022" t="s">
        <v>8326</v>
      </c>
      <c r="T2022" t="s">
        <v>8356</v>
      </c>
    </row>
    <row r="2023" spans="1:20" ht="42.75" x14ac:dyDescent="0.4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9">
        <f t="shared" si="125"/>
        <v>41861.070567129631</v>
      </c>
      <c r="Q2023" s="7">
        <f t="shared" si="126"/>
        <v>41905.862233796295</v>
      </c>
      <c r="R2023">
        <f t="shared" si="127"/>
        <v>148</v>
      </c>
      <c r="S2023" t="s">
        <v>8326</v>
      </c>
      <c r="T2023" t="s">
        <v>8356</v>
      </c>
    </row>
    <row r="2024" spans="1:20" ht="42.75" x14ac:dyDescent="0.4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9">
        <f t="shared" si="125"/>
        <v>42502.569120370375</v>
      </c>
      <c r="Q2024" s="7">
        <f t="shared" si="126"/>
        <v>42532.36078703704</v>
      </c>
      <c r="R2024">
        <f t="shared" si="127"/>
        <v>385</v>
      </c>
      <c r="S2024" t="s">
        <v>8326</v>
      </c>
      <c r="T2024" t="s">
        <v>8356</v>
      </c>
    </row>
    <row r="2025" spans="1:20" ht="42.75" x14ac:dyDescent="0.4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9">
        <f t="shared" si="125"/>
        <v>42136.420752314814</v>
      </c>
      <c r="Q2025" s="7">
        <f t="shared" si="126"/>
        <v>42166.212418981479</v>
      </c>
      <c r="R2025">
        <f t="shared" si="127"/>
        <v>457</v>
      </c>
      <c r="S2025" t="s">
        <v>8326</v>
      </c>
      <c r="T2025" t="s">
        <v>8356</v>
      </c>
    </row>
    <row r="2026" spans="1:20" ht="42.75" x14ac:dyDescent="0.4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9">
        <f t="shared" si="125"/>
        <v>41099.966944444444</v>
      </c>
      <c r="Q2026" s="7">
        <f t="shared" si="126"/>
        <v>41133.916666666664</v>
      </c>
      <c r="R2026">
        <f t="shared" si="127"/>
        <v>223</v>
      </c>
      <c r="S2026" t="s">
        <v>8326</v>
      </c>
      <c r="T2026" t="s">
        <v>8356</v>
      </c>
    </row>
    <row r="2027" spans="1:20" ht="42.75" x14ac:dyDescent="0.4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9">
        <f t="shared" si="125"/>
        <v>42136.184560185182</v>
      </c>
      <c r="Q2027" s="7">
        <f t="shared" si="126"/>
        <v>42165.976226851846</v>
      </c>
      <c r="R2027">
        <f t="shared" si="127"/>
        <v>221</v>
      </c>
      <c r="S2027" t="s">
        <v>8326</v>
      </c>
      <c r="T2027" t="s">
        <v>8356</v>
      </c>
    </row>
    <row r="2028" spans="1:20" ht="28.5" x14ac:dyDescent="0.4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9">
        <f t="shared" si="125"/>
        <v>41704.735937500001</v>
      </c>
      <c r="Q2028" s="7">
        <f t="shared" si="126"/>
        <v>41749.957638888889</v>
      </c>
      <c r="R2028">
        <f t="shared" si="127"/>
        <v>74</v>
      </c>
      <c r="S2028" t="s">
        <v>8326</v>
      </c>
      <c r="T2028" t="s">
        <v>8356</v>
      </c>
    </row>
    <row r="2029" spans="1:20" ht="42.75" x14ac:dyDescent="0.4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9">
        <f t="shared" si="125"/>
        <v>42048.813877314809</v>
      </c>
      <c r="Q2029" s="7">
        <f t="shared" si="126"/>
        <v>42093.563877314817</v>
      </c>
      <c r="R2029">
        <f t="shared" si="127"/>
        <v>223</v>
      </c>
      <c r="S2029" t="s">
        <v>8326</v>
      </c>
      <c r="T2029" t="s">
        <v>8356</v>
      </c>
    </row>
    <row r="2030" spans="1:20" ht="28.5" x14ac:dyDescent="0.4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9">
        <f t="shared" si="125"/>
        <v>40215.919050925928</v>
      </c>
      <c r="Q2030" s="7">
        <f t="shared" si="126"/>
        <v>40252.704861111109</v>
      </c>
      <c r="R2030">
        <f t="shared" si="127"/>
        <v>48</v>
      </c>
      <c r="S2030" t="s">
        <v>8326</v>
      </c>
      <c r="T2030" t="s">
        <v>8356</v>
      </c>
    </row>
    <row r="2031" spans="1:20" ht="42.75" x14ac:dyDescent="0.4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9">
        <f t="shared" si="125"/>
        <v>41848.021770833337</v>
      </c>
      <c r="Q2031" s="7">
        <f t="shared" si="126"/>
        <v>41877.813437500001</v>
      </c>
      <c r="R2031">
        <f t="shared" si="127"/>
        <v>96</v>
      </c>
      <c r="S2031" t="s">
        <v>8326</v>
      </c>
      <c r="T2031" t="s">
        <v>8356</v>
      </c>
    </row>
    <row r="2032" spans="1:20" ht="42.75" x14ac:dyDescent="0.4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9">
        <f t="shared" si="125"/>
        <v>41212.996481481481</v>
      </c>
      <c r="Q2032" s="7">
        <f t="shared" si="126"/>
        <v>41242.788148148145</v>
      </c>
      <c r="R2032">
        <f t="shared" si="127"/>
        <v>119</v>
      </c>
      <c r="S2032" t="s">
        <v>8326</v>
      </c>
      <c r="T2032" t="s">
        <v>8356</v>
      </c>
    </row>
    <row r="2033" spans="1:20" ht="28.5" x14ac:dyDescent="0.4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9">
        <f t="shared" si="125"/>
        <v>41975.329317129625</v>
      </c>
      <c r="Q2033" s="7">
        <f t="shared" si="126"/>
        <v>42012.833333333336</v>
      </c>
      <c r="R2033">
        <f t="shared" si="127"/>
        <v>118</v>
      </c>
      <c r="S2033" t="s">
        <v>8326</v>
      </c>
      <c r="T2033" t="s">
        <v>8356</v>
      </c>
    </row>
    <row r="2034" spans="1:20" ht="42.75" x14ac:dyDescent="0.4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9">
        <f t="shared" si="125"/>
        <v>42689.565671296295</v>
      </c>
      <c r="Q2034" s="7">
        <f t="shared" si="126"/>
        <v>42718.999999999993</v>
      </c>
      <c r="R2034">
        <f t="shared" si="127"/>
        <v>143</v>
      </c>
      <c r="S2034" t="s">
        <v>8326</v>
      </c>
      <c r="T2034" t="s">
        <v>8356</v>
      </c>
    </row>
    <row r="2035" spans="1:20" ht="42.75" x14ac:dyDescent="0.4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9">
        <f t="shared" si="125"/>
        <v>41725.082384259258</v>
      </c>
      <c r="Q2035" s="7">
        <f t="shared" si="126"/>
        <v>41754.874050925922</v>
      </c>
      <c r="R2035">
        <f t="shared" si="127"/>
        <v>283</v>
      </c>
      <c r="S2035" t="s">
        <v>8326</v>
      </c>
      <c r="T2035" t="s">
        <v>8356</v>
      </c>
    </row>
    <row r="2036" spans="1:20" ht="42.75" x14ac:dyDescent="0.4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9">
        <f t="shared" si="125"/>
        <v>42076.130011574074</v>
      </c>
      <c r="Q2036" s="7">
        <f t="shared" si="126"/>
        <v>42131.081944444442</v>
      </c>
      <c r="R2036">
        <f t="shared" si="127"/>
        <v>594</v>
      </c>
      <c r="S2036" t="s">
        <v>8326</v>
      </c>
      <c r="T2036" t="s">
        <v>8356</v>
      </c>
    </row>
    <row r="2037" spans="1:20" ht="42.75" x14ac:dyDescent="0.4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9">
        <f t="shared" si="125"/>
        <v>42311.625081018516</v>
      </c>
      <c r="Q2037" s="7">
        <f t="shared" si="126"/>
        <v>42356.833333333336</v>
      </c>
      <c r="R2037">
        <f t="shared" si="127"/>
        <v>262</v>
      </c>
      <c r="S2037" t="s">
        <v>8326</v>
      </c>
      <c r="T2037" t="s">
        <v>8356</v>
      </c>
    </row>
    <row r="2038" spans="1:20" ht="42.75" x14ac:dyDescent="0.4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9">
        <f t="shared" si="125"/>
        <v>41738.864803240736</v>
      </c>
      <c r="Q2038" s="7">
        <f t="shared" si="126"/>
        <v>41768.656469907401</v>
      </c>
      <c r="R2038">
        <f t="shared" si="127"/>
        <v>47</v>
      </c>
      <c r="S2038" t="s">
        <v>8326</v>
      </c>
      <c r="T2038" t="s">
        <v>8356</v>
      </c>
    </row>
    <row r="2039" spans="1:20" ht="42.75" x14ac:dyDescent="0.4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9">
        <f t="shared" si="125"/>
        <v>41578.210104166668</v>
      </c>
      <c r="Q2039" s="7">
        <f t="shared" si="126"/>
        <v>41638.043437499997</v>
      </c>
      <c r="R2039">
        <f t="shared" si="127"/>
        <v>70</v>
      </c>
      <c r="S2039" t="s">
        <v>8326</v>
      </c>
      <c r="T2039" t="s">
        <v>8356</v>
      </c>
    </row>
    <row r="2040" spans="1:20" ht="42.75" x14ac:dyDescent="0.4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9">
        <f t="shared" si="125"/>
        <v>41424.27107638889</v>
      </c>
      <c r="Q2040" s="7">
        <f t="shared" si="126"/>
        <v>41456.541666666664</v>
      </c>
      <c r="R2040">
        <f t="shared" si="127"/>
        <v>165</v>
      </c>
      <c r="S2040" t="s">
        <v>8326</v>
      </c>
      <c r="T2040" t="s">
        <v>8356</v>
      </c>
    </row>
    <row r="2041" spans="1:20" ht="28.5" x14ac:dyDescent="0.4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9">
        <f t="shared" si="125"/>
        <v>42675.438946759255</v>
      </c>
      <c r="Q2041" s="7">
        <f t="shared" si="126"/>
        <v>42704.999305555553</v>
      </c>
      <c r="R2041">
        <f t="shared" si="127"/>
        <v>449</v>
      </c>
      <c r="S2041" t="s">
        <v>8326</v>
      </c>
      <c r="T2041" t="s">
        <v>8356</v>
      </c>
    </row>
    <row r="2042" spans="1:20" ht="28.5" x14ac:dyDescent="0.4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9">
        <f t="shared" si="125"/>
        <v>41578.927118055552</v>
      </c>
      <c r="Q2042" s="7">
        <f t="shared" si="126"/>
        <v>41593.760451388887</v>
      </c>
      <c r="R2042">
        <f t="shared" si="127"/>
        <v>27</v>
      </c>
      <c r="S2042" t="s">
        <v>8326</v>
      </c>
      <c r="T2042" t="s">
        <v>8356</v>
      </c>
    </row>
    <row r="2043" spans="1:20" ht="42.75" x14ac:dyDescent="0.4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9">
        <f t="shared" si="125"/>
        <v>42654.525775462964</v>
      </c>
      <c r="Q2043" s="7">
        <f t="shared" si="126"/>
        <v>42684.359108796292</v>
      </c>
      <c r="R2043">
        <f t="shared" si="127"/>
        <v>144</v>
      </c>
      <c r="S2043" t="s">
        <v>8326</v>
      </c>
      <c r="T2043" t="s">
        <v>8356</v>
      </c>
    </row>
    <row r="2044" spans="1:20" ht="42.75" x14ac:dyDescent="0.4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9">
        <f t="shared" si="125"/>
        <v>42331.708032407405</v>
      </c>
      <c r="Q2044" s="7">
        <f t="shared" si="126"/>
        <v>42391.499699074069</v>
      </c>
      <c r="R2044">
        <f t="shared" si="127"/>
        <v>88</v>
      </c>
      <c r="S2044" t="s">
        <v>8326</v>
      </c>
      <c r="T2044" t="s">
        <v>8356</v>
      </c>
    </row>
    <row r="2045" spans="1:20" ht="42.75" x14ac:dyDescent="0.4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9">
        <f t="shared" si="125"/>
        <v>42661.176817129628</v>
      </c>
      <c r="Q2045" s="7">
        <f t="shared" si="126"/>
        <v>42714.999305555553</v>
      </c>
      <c r="R2045">
        <f t="shared" si="127"/>
        <v>36</v>
      </c>
      <c r="S2045" t="s">
        <v>8326</v>
      </c>
      <c r="T2045" t="s">
        <v>8356</v>
      </c>
    </row>
    <row r="2046" spans="1:20" ht="42.75" x14ac:dyDescent="0.4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9">
        <f t="shared" si="125"/>
        <v>42138.684189814812</v>
      </c>
      <c r="Q2046" s="7">
        <f t="shared" si="126"/>
        <v>42168.475856481477</v>
      </c>
      <c r="R2046">
        <f t="shared" si="127"/>
        <v>90</v>
      </c>
      <c r="S2046" t="s">
        <v>8326</v>
      </c>
      <c r="T2046" t="s">
        <v>8356</v>
      </c>
    </row>
    <row r="2047" spans="1:20" ht="42.75" x14ac:dyDescent="0.4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9">
        <f t="shared" si="125"/>
        <v>41069.088506944448</v>
      </c>
      <c r="Q2047" s="7">
        <f t="shared" si="126"/>
        <v>41098.880173611113</v>
      </c>
      <c r="R2047">
        <f t="shared" si="127"/>
        <v>153</v>
      </c>
      <c r="S2047" t="s">
        <v>8326</v>
      </c>
      <c r="T2047" t="s">
        <v>8356</v>
      </c>
    </row>
    <row r="2048" spans="1:20" ht="42.75" x14ac:dyDescent="0.4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9">
        <f t="shared" si="125"/>
        <v>41387.171805555554</v>
      </c>
      <c r="Q2048" s="7">
        <f t="shared" si="126"/>
        <v>41416.963472222218</v>
      </c>
      <c r="R2048">
        <f t="shared" si="127"/>
        <v>56</v>
      </c>
      <c r="S2048" t="s">
        <v>8326</v>
      </c>
      <c r="T2048" t="s">
        <v>8356</v>
      </c>
    </row>
    <row r="2049" spans="1:20" ht="42.75" x14ac:dyDescent="0.4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9">
        <f t="shared" si="125"/>
        <v>42081.903587962966</v>
      </c>
      <c r="Q2049" s="7">
        <f t="shared" si="126"/>
        <v>42110.791666666664</v>
      </c>
      <c r="R2049">
        <f t="shared" si="127"/>
        <v>228</v>
      </c>
      <c r="S2049" t="s">
        <v>8326</v>
      </c>
      <c r="T2049" t="s">
        <v>8356</v>
      </c>
    </row>
    <row r="2050" spans="1:20" ht="42.75" x14ac:dyDescent="0.4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28">ROUND(E:E/D:D*100,0)</f>
        <v>148</v>
      </c>
      <c r="P2050" s="9">
        <f t="shared" si="125"/>
        <v>41387.651516203703</v>
      </c>
      <c r="Q2050" s="7">
        <f t="shared" si="126"/>
        <v>41417.443182870367</v>
      </c>
      <c r="R2050">
        <f t="shared" si="127"/>
        <v>92</v>
      </c>
      <c r="S2050" t="s">
        <v>8326</v>
      </c>
      <c r="T2050" t="s">
        <v>8356</v>
      </c>
    </row>
    <row r="2051" spans="1:20" x14ac:dyDescent="0.4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</v>
      </c>
      <c r="P2051" s="9">
        <f t="shared" ref="P2051:P2114" si="129">(J2051/86400)+25569</f>
        <v>41575.527349537035</v>
      </c>
      <c r="Q2051" s="7">
        <f t="shared" ref="Q2051:Q2114" si="130">(I2051/86400)+25569+(-5/24)</f>
        <v>41610.749305555553</v>
      </c>
      <c r="R2051">
        <f t="shared" ref="R2051:R2114" si="131">ROUND(E2051/L2051,0)</f>
        <v>81</v>
      </c>
      <c r="S2051" t="s">
        <v>8326</v>
      </c>
      <c r="T2051" t="s">
        <v>8356</v>
      </c>
    </row>
    <row r="2052" spans="1:20" ht="42.75" x14ac:dyDescent="0.4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9">
        <f t="shared" si="129"/>
        <v>42115.071504629625</v>
      </c>
      <c r="Q2052" s="7">
        <f t="shared" si="130"/>
        <v>42154.863171296289</v>
      </c>
      <c r="R2052">
        <f t="shared" si="131"/>
        <v>278</v>
      </c>
      <c r="S2052" t="s">
        <v>8326</v>
      </c>
      <c r="T2052" t="s">
        <v>8356</v>
      </c>
    </row>
    <row r="2053" spans="1:20" ht="42.75" x14ac:dyDescent="0.4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9">
        <f t="shared" si="129"/>
        <v>41604.022418981483</v>
      </c>
      <c r="Q2053" s="7">
        <f t="shared" si="130"/>
        <v>41633.814085648148</v>
      </c>
      <c r="R2053">
        <f t="shared" si="131"/>
        <v>43</v>
      </c>
      <c r="S2053" t="s">
        <v>8326</v>
      </c>
      <c r="T2053" t="s">
        <v>8356</v>
      </c>
    </row>
    <row r="2054" spans="1:20" ht="42.75" x14ac:dyDescent="0.4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9">
        <f t="shared" si="129"/>
        <v>42375.08394675926</v>
      </c>
      <c r="Q2054" s="7">
        <f t="shared" si="130"/>
        <v>42419.875613425924</v>
      </c>
      <c r="R2054">
        <f t="shared" si="131"/>
        <v>326</v>
      </c>
      <c r="S2054" t="s">
        <v>8326</v>
      </c>
      <c r="T2054" t="s">
        <v>8356</v>
      </c>
    </row>
    <row r="2055" spans="1:20" ht="42.75" x14ac:dyDescent="0.4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9">
        <f t="shared" si="129"/>
        <v>42303.617488425924</v>
      </c>
      <c r="Q2055" s="7">
        <f t="shared" si="130"/>
        <v>42333.450821759259</v>
      </c>
      <c r="R2055">
        <f t="shared" si="131"/>
        <v>42</v>
      </c>
      <c r="S2055" t="s">
        <v>8326</v>
      </c>
      <c r="T2055" t="s">
        <v>8356</v>
      </c>
    </row>
    <row r="2056" spans="1:20" ht="42.75" x14ac:dyDescent="0.4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9">
        <f t="shared" si="129"/>
        <v>41731.520949074074</v>
      </c>
      <c r="Q2056" s="7">
        <f t="shared" si="130"/>
        <v>41761.312615740739</v>
      </c>
      <c r="R2056">
        <f t="shared" si="131"/>
        <v>64</v>
      </c>
      <c r="S2056" t="s">
        <v>8326</v>
      </c>
      <c r="T2056" t="s">
        <v>8356</v>
      </c>
    </row>
    <row r="2057" spans="1:20" ht="42.75" x14ac:dyDescent="0.4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9">
        <f t="shared" si="129"/>
        <v>41946.674108796295</v>
      </c>
      <c r="Q2057" s="7">
        <f t="shared" si="130"/>
        <v>41975.958333333336</v>
      </c>
      <c r="R2057">
        <f t="shared" si="131"/>
        <v>99</v>
      </c>
      <c r="S2057" t="s">
        <v>8326</v>
      </c>
      <c r="T2057" t="s">
        <v>8356</v>
      </c>
    </row>
    <row r="2058" spans="1:20" ht="42.75" x14ac:dyDescent="0.4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9">
        <f t="shared" si="129"/>
        <v>41351.76090277778</v>
      </c>
      <c r="Q2058" s="7">
        <f t="shared" si="130"/>
        <v>41381.552569444444</v>
      </c>
      <c r="R2058">
        <f t="shared" si="131"/>
        <v>138</v>
      </c>
      <c r="S2058" t="s">
        <v>8326</v>
      </c>
      <c r="T2058" t="s">
        <v>8356</v>
      </c>
    </row>
    <row r="2059" spans="1:20" ht="42.75" x14ac:dyDescent="0.4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9">
        <f t="shared" si="129"/>
        <v>42396.494583333333</v>
      </c>
      <c r="Q2059" s="7">
        <f t="shared" si="130"/>
        <v>42426.286249999997</v>
      </c>
      <c r="R2059">
        <f t="shared" si="131"/>
        <v>46</v>
      </c>
      <c r="S2059" t="s">
        <v>8326</v>
      </c>
      <c r="T2059" t="s">
        <v>8356</v>
      </c>
    </row>
    <row r="2060" spans="1:20" ht="28.5" x14ac:dyDescent="0.4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9">
        <f t="shared" si="129"/>
        <v>42026.370717592596</v>
      </c>
      <c r="Q2060" s="7">
        <f t="shared" si="130"/>
        <v>42065.624999999993</v>
      </c>
      <c r="R2060">
        <f t="shared" si="131"/>
        <v>11</v>
      </c>
      <c r="S2060" t="s">
        <v>8326</v>
      </c>
      <c r="T2060" t="s">
        <v>8356</v>
      </c>
    </row>
    <row r="2061" spans="1:20" ht="42.75" x14ac:dyDescent="0.4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9">
        <f t="shared" si="129"/>
        <v>42361.602476851855</v>
      </c>
      <c r="Q2061" s="7">
        <f t="shared" si="130"/>
        <v>42400.707638888889</v>
      </c>
      <c r="R2061">
        <f t="shared" si="131"/>
        <v>115</v>
      </c>
      <c r="S2061" t="s">
        <v>8326</v>
      </c>
      <c r="T2061" t="s">
        <v>8356</v>
      </c>
    </row>
    <row r="2062" spans="1:20" ht="42.75" x14ac:dyDescent="0.4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9">
        <f t="shared" si="129"/>
        <v>41783.642939814818</v>
      </c>
      <c r="Q2062" s="7">
        <f t="shared" si="130"/>
        <v>41843.434606481482</v>
      </c>
      <c r="R2062">
        <f t="shared" si="131"/>
        <v>36</v>
      </c>
      <c r="S2062" t="s">
        <v>8326</v>
      </c>
      <c r="T2062" t="s">
        <v>8356</v>
      </c>
    </row>
    <row r="2063" spans="1:20" ht="42.75" x14ac:dyDescent="0.4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9">
        <f t="shared" si="129"/>
        <v>42705.764513888891</v>
      </c>
      <c r="Q2063" s="7">
        <f t="shared" si="130"/>
        <v>42735.556180555555</v>
      </c>
      <c r="R2063">
        <f t="shared" si="131"/>
        <v>154</v>
      </c>
      <c r="S2063" t="s">
        <v>8326</v>
      </c>
      <c r="T2063" t="s">
        <v>8356</v>
      </c>
    </row>
    <row r="2064" spans="1:20" ht="42.75" x14ac:dyDescent="0.4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9">
        <f t="shared" si="129"/>
        <v>42423.3830787037</v>
      </c>
      <c r="Q2064" s="7">
        <f t="shared" si="130"/>
        <v>42453.1330787037</v>
      </c>
      <c r="R2064">
        <f t="shared" si="131"/>
        <v>566</v>
      </c>
      <c r="S2064" t="s">
        <v>8326</v>
      </c>
      <c r="T2064" t="s">
        <v>8356</v>
      </c>
    </row>
    <row r="2065" spans="1:20" ht="28.5" x14ac:dyDescent="0.4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9">
        <f t="shared" si="129"/>
        <v>42472.73265046296</v>
      </c>
      <c r="Q2065" s="7">
        <f t="shared" si="130"/>
        <v>42505.524317129624</v>
      </c>
      <c r="R2065">
        <f t="shared" si="131"/>
        <v>121</v>
      </c>
      <c r="S2065" t="s">
        <v>8326</v>
      </c>
      <c r="T2065" t="s">
        <v>8356</v>
      </c>
    </row>
    <row r="2066" spans="1:20" ht="42.75" x14ac:dyDescent="0.4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9">
        <f t="shared" si="129"/>
        <v>41389.364849537036</v>
      </c>
      <c r="Q2066" s="7">
        <f t="shared" si="130"/>
        <v>41425.291666666664</v>
      </c>
      <c r="R2066">
        <f t="shared" si="131"/>
        <v>86</v>
      </c>
      <c r="S2066" t="s">
        <v>8326</v>
      </c>
      <c r="T2066" t="s">
        <v>8356</v>
      </c>
    </row>
    <row r="2067" spans="1:20" ht="42.75" x14ac:dyDescent="0.4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9">
        <f t="shared" si="129"/>
        <v>41603.333668981482</v>
      </c>
      <c r="Q2067" s="7">
        <f t="shared" si="130"/>
        <v>41633.125335648147</v>
      </c>
      <c r="R2067">
        <f t="shared" si="131"/>
        <v>51</v>
      </c>
      <c r="S2067" t="s">
        <v>8326</v>
      </c>
      <c r="T2067" t="s">
        <v>8356</v>
      </c>
    </row>
    <row r="2068" spans="1:20" ht="42.75" x14ac:dyDescent="0.4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9">
        <f t="shared" si="129"/>
        <v>41844.771793981483</v>
      </c>
      <c r="Q2068" s="7">
        <f t="shared" si="130"/>
        <v>41874.563460648147</v>
      </c>
      <c r="R2068">
        <f t="shared" si="131"/>
        <v>67</v>
      </c>
      <c r="S2068" t="s">
        <v>8326</v>
      </c>
      <c r="T2068" t="s">
        <v>8356</v>
      </c>
    </row>
    <row r="2069" spans="1:20" ht="42.75" x14ac:dyDescent="0.4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9">
        <f t="shared" si="129"/>
        <v>42115.853888888887</v>
      </c>
      <c r="Q2069" s="7">
        <f t="shared" si="130"/>
        <v>42148.645555555551</v>
      </c>
      <c r="R2069">
        <f t="shared" si="131"/>
        <v>63</v>
      </c>
      <c r="S2069" t="s">
        <v>8326</v>
      </c>
      <c r="T2069" t="s">
        <v>8356</v>
      </c>
    </row>
    <row r="2070" spans="1:20" ht="42.75" x14ac:dyDescent="0.4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9">
        <f t="shared" si="129"/>
        <v>42633.841608796298</v>
      </c>
      <c r="Q2070" s="7">
        <f t="shared" si="130"/>
        <v>42663.633275462962</v>
      </c>
      <c r="R2070">
        <f t="shared" si="131"/>
        <v>346</v>
      </c>
      <c r="S2070" t="s">
        <v>8326</v>
      </c>
      <c r="T2070" t="s">
        <v>8356</v>
      </c>
    </row>
    <row r="2071" spans="1:20" ht="42.75" x14ac:dyDescent="0.4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9">
        <f t="shared" si="129"/>
        <v>42340.972118055557</v>
      </c>
      <c r="Q2071" s="7">
        <f t="shared" si="130"/>
        <v>42371.763784722221</v>
      </c>
      <c r="R2071">
        <f t="shared" si="131"/>
        <v>244</v>
      </c>
      <c r="S2071" t="s">
        <v>8326</v>
      </c>
      <c r="T2071" t="s">
        <v>8356</v>
      </c>
    </row>
    <row r="2072" spans="1:20" ht="42.75" x14ac:dyDescent="0.4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9">
        <f t="shared" si="129"/>
        <v>42519.6565162037</v>
      </c>
      <c r="Q2072" s="7">
        <f t="shared" si="130"/>
        <v>42549.448182870365</v>
      </c>
      <c r="R2072">
        <f t="shared" si="131"/>
        <v>259</v>
      </c>
      <c r="S2072" t="s">
        <v>8326</v>
      </c>
      <c r="T2072" t="s">
        <v>8356</v>
      </c>
    </row>
    <row r="2073" spans="1:20" ht="42.75" x14ac:dyDescent="0.4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9">
        <f t="shared" si="129"/>
        <v>42600.278749999998</v>
      </c>
      <c r="Q2073" s="7">
        <f t="shared" si="130"/>
        <v>42645.070416666662</v>
      </c>
      <c r="R2073">
        <f t="shared" si="131"/>
        <v>202</v>
      </c>
      <c r="S2073" t="s">
        <v>8326</v>
      </c>
      <c r="T2073" t="s">
        <v>8356</v>
      </c>
    </row>
    <row r="2074" spans="1:20" ht="42.75" x14ac:dyDescent="0.4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9">
        <f t="shared" si="129"/>
        <v>42467.581388888888</v>
      </c>
      <c r="Q2074" s="7">
        <f t="shared" si="130"/>
        <v>42497.373055555552</v>
      </c>
      <c r="R2074">
        <f t="shared" si="131"/>
        <v>226</v>
      </c>
      <c r="S2074" t="s">
        <v>8326</v>
      </c>
      <c r="T2074" t="s">
        <v>8356</v>
      </c>
    </row>
    <row r="2075" spans="1:20" ht="42.75" x14ac:dyDescent="0.4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9">
        <f t="shared" si="129"/>
        <v>42087.668032407411</v>
      </c>
      <c r="Q2075" s="7">
        <f t="shared" si="130"/>
        <v>42132.459699074076</v>
      </c>
      <c r="R2075">
        <f t="shared" si="131"/>
        <v>325</v>
      </c>
      <c r="S2075" t="s">
        <v>8326</v>
      </c>
      <c r="T2075" t="s">
        <v>8356</v>
      </c>
    </row>
    <row r="2076" spans="1:20" ht="28.5" x14ac:dyDescent="0.4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9">
        <f t="shared" si="129"/>
        <v>42466.826180555552</v>
      </c>
      <c r="Q2076" s="7">
        <f t="shared" si="130"/>
        <v>42496.617847222216</v>
      </c>
      <c r="R2076">
        <f t="shared" si="131"/>
        <v>205</v>
      </c>
      <c r="S2076" t="s">
        <v>8326</v>
      </c>
      <c r="T2076" t="s">
        <v>8356</v>
      </c>
    </row>
    <row r="2077" spans="1:20" ht="42.75" x14ac:dyDescent="0.4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9">
        <f t="shared" si="129"/>
        <v>41450.681574074071</v>
      </c>
      <c r="Q2077" s="7">
        <f t="shared" si="130"/>
        <v>41480.473240740735</v>
      </c>
      <c r="R2077">
        <f t="shared" si="131"/>
        <v>20</v>
      </c>
      <c r="S2077" t="s">
        <v>8326</v>
      </c>
      <c r="T2077" t="s">
        <v>8356</v>
      </c>
    </row>
    <row r="2078" spans="1:20" ht="28.5" x14ac:dyDescent="0.4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9">
        <f t="shared" si="129"/>
        <v>41803.880659722221</v>
      </c>
      <c r="Q2078" s="7">
        <f t="shared" si="130"/>
        <v>41843.672326388885</v>
      </c>
      <c r="R2078">
        <f t="shared" si="131"/>
        <v>116</v>
      </c>
      <c r="S2078" t="s">
        <v>8326</v>
      </c>
      <c r="T2078" t="s">
        <v>8356</v>
      </c>
    </row>
    <row r="2079" spans="1:20" ht="42.75" x14ac:dyDescent="0.4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9">
        <f t="shared" si="129"/>
        <v>42103.042546296296</v>
      </c>
      <c r="Q2079" s="7">
        <f t="shared" si="130"/>
        <v>42160.666666666664</v>
      </c>
      <c r="R2079">
        <f t="shared" si="131"/>
        <v>307</v>
      </c>
      <c r="S2079" t="s">
        <v>8326</v>
      </c>
      <c r="T2079" t="s">
        <v>8356</v>
      </c>
    </row>
    <row r="2080" spans="1:20" ht="42.75" x14ac:dyDescent="0.4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9">
        <f t="shared" si="129"/>
        <v>42692.771493055552</v>
      </c>
      <c r="Q2080" s="7">
        <f t="shared" si="130"/>
        <v>42722.563159722216</v>
      </c>
      <c r="R2080">
        <f t="shared" si="131"/>
        <v>547</v>
      </c>
      <c r="S2080" t="s">
        <v>8326</v>
      </c>
      <c r="T2080" t="s">
        <v>8356</v>
      </c>
    </row>
    <row r="2081" spans="1:20" ht="42.75" x14ac:dyDescent="0.4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9">
        <f t="shared" si="129"/>
        <v>42150.71056712963</v>
      </c>
      <c r="Q2081" s="7">
        <f t="shared" si="130"/>
        <v>42180.583333333336</v>
      </c>
      <c r="R2081">
        <f t="shared" si="131"/>
        <v>47</v>
      </c>
      <c r="S2081" t="s">
        <v>8326</v>
      </c>
      <c r="T2081" t="s">
        <v>8356</v>
      </c>
    </row>
    <row r="2082" spans="1:20" ht="42.75" x14ac:dyDescent="0.4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9">
        <f t="shared" si="129"/>
        <v>42289.957175925927</v>
      </c>
      <c r="Q2082" s="7">
        <f t="shared" si="130"/>
        <v>42319.790509259255</v>
      </c>
      <c r="R2082">
        <f t="shared" si="131"/>
        <v>102</v>
      </c>
      <c r="S2082" t="s">
        <v>8326</v>
      </c>
      <c r="T2082" t="s">
        <v>8356</v>
      </c>
    </row>
    <row r="2083" spans="1:20" ht="42.75" x14ac:dyDescent="0.4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9">
        <f t="shared" si="129"/>
        <v>41004.15688657407</v>
      </c>
      <c r="Q2083" s="7">
        <f t="shared" si="130"/>
        <v>41044.999305555553</v>
      </c>
      <c r="R2083">
        <f t="shared" si="131"/>
        <v>73</v>
      </c>
      <c r="S2083" t="s">
        <v>8332</v>
      </c>
      <c r="T2083" t="s">
        <v>8336</v>
      </c>
    </row>
    <row r="2084" spans="1:20" ht="42.75" x14ac:dyDescent="0.4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9">
        <f t="shared" si="129"/>
        <v>40811.120324074072</v>
      </c>
      <c r="Q2084" s="7">
        <f t="shared" si="130"/>
        <v>40870.953657407408</v>
      </c>
      <c r="R2084">
        <f t="shared" si="131"/>
        <v>44</v>
      </c>
      <c r="S2084" t="s">
        <v>8332</v>
      </c>
      <c r="T2084" t="s">
        <v>8336</v>
      </c>
    </row>
    <row r="2085" spans="1:20" ht="42.75" x14ac:dyDescent="0.4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9">
        <f t="shared" si="129"/>
        <v>41034.72216435185</v>
      </c>
      <c r="Q2085" s="7">
        <f t="shared" si="130"/>
        <v>41064.513831018514</v>
      </c>
      <c r="R2085">
        <f t="shared" si="131"/>
        <v>34</v>
      </c>
      <c r="S2085" t="s">
        <v>8332</v>
      </c>
      <c r="T2085" t="s">
        <v>8336</v>
      </c>
    </row>
    <row r="2086" spans="1:20" ht="42.75" x14ac:dyDescent="0.4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9">
        <f t="shared" si="129"/>
        <v>41731.833124999997</v>
      </c>
      <c r="Q2086" s="7">
        <f t="shared" si="130"/>
        <v>41763.082638888889</v>
      </c>
      <c r="R2086">
        <f t="shared" si="131"/>
        <v>71</v>
      </c>
      <c r="S2086" t="s">
        <v>8332</v>
      </c>
      <c r="T2086" t="s">
        <v>8336</v>
      </c>
    </row>
    <row r="2087" spans="1:20" ht="42.75" x14ac:dyDescent="0.4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9">
        <f t="shared" si="129"/>
        <v>41075.835497685184</v>
      </c>
      <c r="Q2087" s="7">
        <f t="shared" si="130"/>
        <v>41105.627164351848</v>
      </c>
      <c r="R2087">
        <f t="shared" si="131"/>
        <v>89</v>
      </c>
      <c r="S2087" t="s">
        <v>8332</v>
      </c>
      <c r="T2087" t="s">
        <v>8336</v>
      </c>
    </row>
    <row r="2088" spans="1:20" ht="42.75" x14ac:dyDescent="0.4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9">
        <f t="shared" si="129"/>
        <v>40860.67050925926</v>
      </c>
      <c r="Q2088" s="7">
        <f t="shared" si="130"/>
        <v>40890.999305555553</v>
      </c>
      <c r="R2088">
        <f t="shared" si="131"/>
        <v>115</v>
      </c>
      <c r="S2088" t="s">
        <v>8332</v>
      </c>
      <c r="T2088" t="s">
        <v>8336</v>
      </c>
    </row>
    <row r="2089" spans="1:20" ht="42.75" x14ac:dyDescent="0.4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9">
        <f t="shared" si="129"/>
        <v>40764.204375000001</v>
      </c>
      <c r="Q2089" s="7">
        <f t="shared" si="130"/>
        <v>40793.996041666665</v>
      </c>
      <c r="R2089">
        <f t="shared" si="131"/>
        <v>62</v>
      </c>
      <c r="S2089" t="s">
        <v>8332</v>
      </c>
      <c r="T2089" t="s">
        <v>8336</v>
      </c>
    </row>
    <row r="2090" spans="1:20" ht="42.75" x14ac:dyDescent="0.4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9">
        <f t="shared" si="129"/>
        <v>40395.714722222227</v>
      </c>
      <c r="Q2090" s="7">
        <f t="shared" si="130"/>
        <v>40431.957638888889</v>
      </c>
      <c r="R2090">
        <f t="shared" si="131"/>
        <v>46</v>
      </c>
      <c r="S2090" t="s">
        <v>8332</v>
      </c>
      <c r="T2090" t="s">
        <v>8336</v>
      </c>
    </row>
    <row r="2091" spans="1:20" ht="28.5" x14ac:dyDescent="0.4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9">
        <f t="shared" si="129"/>
        <v>41453.076319444444</v>
      </c>
      <c r="Q2091" s="7">
        <f t="shared" si="130"/>
        <v>41487.867986111109</v>
      </c>
      <c r="R2091">
        <f t="shared" si="131"/>
        <v>49</v>
      </c>
      <c r="S2091" t="s">
        <v>8332</v>
      </c>
      <c r="T2091" t="s">
        <v>8336</v>
      </c>
    </row>
    <row r="2092" spans="1:20" ht="42.75" x14ac:dyDescent="0.4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9">
        <f t="shared" si="129"/>
        <v>41299.381423611107</v>
      </c>
      <c r="Q2092" s="7">
        <f t="shared" si="130"/>
        <v>41329.173090277771</v>
      </c>
      <c r="R2092">
        <f t="shared" si="131"/>
        <v>58</v>
      </c>
      <c r="S2092" t="s">
        <v>8332</v>
      </c>
      <c r="T2092" t="s">
        <v>8336</v>
      </c>
    </row>
    <row r="2093" spans="1:20" ht="42.75" x14ac:dyDescent="0.4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9">
        <f t="shared" si="129"/>
        <v>40555.322662037041</v>
      </c>
      <c r="Q2093" s="7">
        <f t="shared" si="130"/>
        <v>40603.625</v>
      </c>
      <c r="R2093">
        <f t="shared" si="131"/>
        <v>88</v>
      </c>
      <c r="S2093" t="s">
        <v>8332</v>
      </c>
      <c r="T2093" t="s">
        <v>8336</v>
      </c>
    </row>
    <row r="2094" spans="1:20" ht="42.75" x14ac:dyDescent="0.4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9">
        <f t="shared" si="129"/>
        <v>40763.707546296297</v>
      </c>
      <c r="Q2094" s="7">
        <f t="shared" si="130"/>
        <v>40823.499212962961</v>
      </c>
      <c r="R2094">
        <f t="shared" si="131"/>
        <v>110</v>
      </c>
      <c r="S2094" t="s">
        <v>8332</v>
      </c>
      <c r="T2094" t="s">
        <v>8336</v>
      </c>
    </row>
    <row r="2095" spans="1:20" ht="42.75" x14ac:dyDescent="0.4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9">
        <f t="shared" si="129"/>
        <v>41205.854537037041</v>
      </c>
      <c r="Q2095" s="7">
        <f t="shared" si="130"/>
        <v>41265.68787037037</v>
      </c>
      <c r="R2095">
        <f t="shared" si="131"/>
        <v>67</v>
      </c>
      <c r="S2095" t="s">
        <v>8332</v>
      </c>
      <c r="T2095" t="s">
        <v>8336</v>
      </c>
    </row>
    <row r="2096" spans="1:20" ht="42.75" x14ac:dyDescent="0.4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9">
        <f t="shared" si="129"/>
        <v>40939.02002314815</v>
      </c>
      <c r="Q2096" s="7">
        <f t="shared" si="130"/>
        <v>40972.916666666664</v>
      </c>
      <c r="R2096">
        <f t="shared" si="131"/>
        <v>59</v>
      </c>
      <c r="S2096" t="s">
        <v>8332</v>
      </c>
      <c r="T2096" t="s">
        <v>8336</v>
      </c>
    </row>
    <row r="2097" spans="1:20" ht="42.75" x14ac:dyDescent="0.4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9">
        <f t="shared" si="129"/>
        <v>40758.733483796299</v>
      </c>
      <c r="Q2097" s="7">
        <f t="shared" si="130"/>
        <v>40818.525150462963</v>
      </c>
      <c r="R2097">
        <f t="shared" si="131"/>
        <v>114</v>
      </c>
      <c r="S2097" t="s">
        <v>8332</v>
      </c>
      <c r="T2097" t="s">
        <v>8336</v>
      </c>
    </row>
    <row r="2098" spans="1:20" ht="42.75" x14ac:dyDescent="0.4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9">
        <f t="shared" si="129"/>
        <v>41192.758506944447</v>
      </c>
      <c r="Q2098" s="7">
        <f t="shared" si="130"/>
        <v>41207.957638888889</v>
      </c>
      <c r="R2098">
        <f t="shared" si="131"/>
        <v>44</v>
      </c>
      <c r="S2098" t="s">
        <v>8332</v>
      </c>
      <c r="T2098" t="s">
        <v>8336</v>
      </c>
    </row>
    <row r="2099" spans="1:20" ht="42.75" x14ac:dyDescent="0.4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9">
        <f t="shared" si="129"/>
        <v>40818.584895833337</v>
      </c>
      <c r="Q2099" s="7">
        <f t="shared" si="130"/>
        <v>40878.418229166666</v>
      </c>
      <c r="R2099">
        <f t="shared" si="131"/>
        <v>79</v>
      </c>
      <c r="S2099" t="s">
        <v>8332</v>
      </c>
      <c r="T2099" t="s">
        <v>8336</v>
      </c>
    </row>
    <row r="2100" spans="1:20" ht="42.75" x14ac:dyDescent="0.4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9">
        <f t="shared" si="129"/>
        <v>40946.11383101852</v>
      </c>
      <c r="Q2100" s="7">
        <f t="shared" si="130"/>
        <v>40975.905497685184</v>
      </c>
      <c r="R2100">
        <f t="shared" si="131"/>
        <v>188</v>
      </c>
      <c r="S2100" t="s">
        <v>8332</v>
      </c>
      <c r="T2100" t="s">
        <v>8336</v>
      </c>
    </row>
    <row r="2101" spans="1:20" x14ac:dyDescent="0.4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9">
        <f t="shared" si="129"/>
        <v>42173.746342592596</v>
      </c>
      <c r="Q2101" s="7">
        <f t="shared" si="130"/>
        <v>42186.944444444445</v>
      </c>
      <c r="R2101">
        <f t="shared" si="131"/>
        <v>63</v>
      </c>
      <c r="S2101" t="s">
        <v>8332</v>
      </c>
      <c r="T2101" t="s">
        <v>8336</v>
      </c>
    </row>
    <row r="2102" spans="1:20" ht="42.75" x14ac:dyDescent="0.4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9">
        <f t="shared" si="129"/>
        <v>41074.834965277776</v>
      </c>
      <c r="Q2102" s="7">
        <f t="shared" si="130"/>
        <v>41089.957638888889</v>
      </c>
      <c r="R2102">
        <f t="shared" si="131"/>
        <v>30</v>
      </c>
      <c r="S2102" t="s">
        <v>8332</v>
      </c>
      <c r="T2102" t="s">
        <v>8336</v>
      </c>
    </row>
    <row r="2103" spans="1:20" ht="42.75" x14ac:dyDescent="0.4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9">
        <f t="shared" si="129"/>
        <v>40892.149467592593</v>
      </c>
      <c r="Q2103" s="7">
        <f t="shared" si="130"/>
        <v>40951.941134259258</v>
      </c>
      <c r="R2103">
        <f t="shared" si="131"/>
        <v>51</v>
      </c>
      <c r="S2103" t="s">
        <v>8332</v>
      </c>
      <c r="T2103" t="s">
        <v>8336</v>
      </c>
    </row>
    <row r="2104" spans="1:20" ht="42.75" x14ac:dyDescent="0.4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9">
        <f t="shared" si="129"/>
        <v>40638.868611111109</v>
      </c>
      <c r="Q2104" s="7">
        <f t="shared" si="130"/>
        <v>40668.660277777773</v>
      </c>
      <c r="R2104">
        <f t="shared" si="131"/>
        <v>36</v>
      </c>
      <c r="S2104" t="s">
        <v>8332</v>
      </c>
      <c r="T2104" t="s">
        <v>8336</v>
      </c>
    </row>
    <row r="2105" spans="1:20" ht="28.5" x14ac:dyDescent="0.4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9">
        <f t="shared" si="129"/>
        <v>41192.754942129628</v>
      </c>
      <c r="Q2105" s="7">
        <f t="shared" si="130"/>
        <v>41222.588275462964</v>
      </c>
      <c r="R2105">
        <f t="shared" si="131"/>
        <v>99</v>
      </c>
      <c r="S2105" t="s">
        <v>8332</v>
      </c>
      <c r="T2105" t="s">
        <v>8336</v>
      </c>
    </row>
    <row r="2106" spans="1:20" ht="42.75" x14ac:dyDescent="0.4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9">
        <f t="shared" si="129"/>
        <v>41394.074467592596</v>
      </c>
      <c r="Q2106" s="7">
        <f t="shared" si="130"/>
        <v>41424.791666666664</v>
      </c>
      <c r="R2106">
        <f t="shared" si="131"/>
        <v>28</v>
      </c>
      <c r="S2106" t="s">
        <v>8332</v>
      </c>
      <c r="T2106" t="s">
        <v>8336</v>
      </c>
    </row>
    <row r="2107" spans="1:20" ht="28.5" x14ac:dyDescent="0.4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9">
        <f t="shared" si="129"/>
        <v>41951.788807870369</v>
      </c>
      <c r="Q2107" s="7">
        <f t="shared" si="130"/>
        <v>41963.958333333336</v>
      </c>
      <c r="R2107">
        <f t="shared" si="131"/>
        <v>51</v>
      </c>
      <c r="S2107" t="s">
        <v>8332</v>
      </c>
      <c r="T2107" t="s">
        <v>8336</v>
      </c>
    </row>
    <row r="2108" spans="1:20" ht="42.75" x14ac:dyDescent="0.4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9">
        <f t="shared" si="129"/>
        <v>41270.21497685185</v>
      </c>
      <c r="Q2108" s="7">
        <f t="shared" si="130"/>
        <v>41300.006643518514</v>
      </c>
      <c r="R2108">
        <f t="shared" si="131"/>
        <v>54</v>
      </c>
      <c r="S2108" t="s">
        <v>8332</v>
      </c>
      <c r="T2108" t="s">
        <v>8336</v>
      </c>
    </row>
    <row r="2109" spans="1:20" ht="42.75" x14ac:dyDescent="0.4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9">
        <f t="shared" si="129"/>
        <v>41934.71056712963</v>
      </c>
      <c r="Q2109" s="7">
        <f t="shared" si="130"/>
        <v>41955.543900462959</v>
      </c>
      <c r="R2109">
        <f t="shared" si="131"/>
        <v>37</v>
      </c>
      <c r="S2109" t="s">
        <v>8332</v>
      </c>
      <c r="T2109" t="s">
        <v>8336</v>
      </c>
    </row>
    <row r="2110" spans="1:20" ht="42.75" x14ac:dyDescent="0.4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9">
        <f t="shared" si="129"/>
        <v>41135.175694444442</v>
      </c>
      <c r="Q2110" s="7">
        <f t="shared" si="130"/>
        <v>41161.954861111109</v>
      </c>
      <c r="R2110">
        <f t="shared" si="131"/>
        <v>90</v>
      </c>
      <c r="S2110" t="s">
        <v>8332</v>
      </c>
      <c r="T2110" t="s">
        <v>8336</v>
      </c>
    </row>
    <row r="2111" spans="1:20" ht="28.5" x14ac:dyDescent="0.4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9">
        <f t="shared" si="129"/>
        <v>42160.708530092597</v>
      </c>
      <c r="Q2111" s="7">
        <f t="shared" si="130"/>
        <v>42190.500196759262</v>
      </c>
      <c r="R2111">
        <f t="shared" si="131"/>
        <v>107</v>
      </c>
      <c r="S2111" t="s">
        <v>8332</v>
      </c>
      <c r="T2111" t="s">
        <v>8336</v>
      </c>
    </row>
    <row r="2112" spans="1:20" ht="28.5" x14ac:dyDescent="0.4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9">
        <f t="shared" si="129"/>
        <v>41759.670937499999</v>
      </c>
      <c r="Q2112" s="7">
        <f t="shared" si="130"/>
        <v>41786.999305555553</v>
      </c>
      <c r="R2112">
        <f t="shared" si="131"/>
        <v>53</v>
      </c>
      <c r="S2112" t="s">
        <v>8332</v>
      </c>
      <c r="T2112" t="s">
        <v>8336</v>
      </c>
    </row>
    <row r="2113" spans="1:20" ht="42.75" x14ac:dyDescent="0.4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9">
        <f t="shared" si="129"/>
        <v>40703.197048611109</v>
      </c>
      <c r="Q2113" s="7">
        <f t="shared" si="130"/>
        <v>40769.833333333328</v>
      </c>
      <c r="R2113">
        <f t="shared" si="131"/>
        <v>55</v>
      </c>
      <c r="S2113" t="s">
        <v>8332</v>
      </c>
      <c r="T2113" t="s">
        <v>8336</v>
      </c>
    </row>
    <row r="2114" spans="1:20" ht="42.75" x14ac:dyDescent="0.4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32">ROUND(E:E/D:D*100,0)</f>
        <v>100</v>
      </c>
      <c r="P2114" s="9">
        <f t="shared" si="129"/>
        <v>41365.928159722222</v>
      </c>
      <c r="Q2114" s="7">
        <f t="shared" si="130"/>
        <v>41379.719826388886</v>
      </c>
      <c r="R2114">
        <f t="shared" si="131"/>
        <v>27</v>
      </c>
      <c r="S2114" t="s">
        <v>8332</v>
      </c>
      <c r="T2114" t="s">
        <v>8336</v>
      </c>
    </row>
    <row r="2115" spans="1:20" ht="28.5" x14ac:dyDescent="0.4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105</v>
      </c>
      <c r="P2115" s="9">
        <f t="shared" ref="P2115:P2178" si="133">(J2115/86400)+25569</f>
        <v>41870.86546296296</v>
      </c>
      <c r="Q2115" s="7">
        <f t="shared" ref="Q2115:Q2178" si="134">(I2115/86400)+25569+(-5/24)</f>
        <v>41905.657129629624</v>
      </c>
      <c r="R2115">
        <f t="shared" ref="R2115:R2178" si="135">ROUND(E2115/L2115,0)</f>
        <v>69</v>
      </c>
      <c r="S2115" t="s">
        <v>8332</v>
      </c>
      <c r="T2115" t="s">
        <v>8336</v>
      </c>
    </row>
    <row r="2116" spans="1:20" ht="42.75" x14ac:dyDescent="0.4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9">
        <f t="shared" si="133"/>
        <v>40458.815625000003</v>
      </c>
      <c r="Q2116" s="7">
        <f t="shared" si="134"/>
        <v>40520.999305555553</v>
      </c>
      <c r="R2116">
        <f t="shared" si="135"/>
        <v>36</v>
      </c>
      <c r="S2116" t="s">
        <v>8332</v>
      </c>
      <c r="T2116" t="s">
        <v>8336</v>
      </c>
    </row>
    <row r="2117" spans="1:20" ht="42.75" x14ac:dyDescent="0.4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9">
        <f t="shared" si="133"/>
        <v>40564.081030092595</v>
      </c>
      <c r="Q2117" s="7">
        <f t="shared" si="134"/>
        <v>40593.872696759259</v>
      </c>
      <c r="R2117">
        <f t="shared" si="135"/>
        <v>94</v>
      </c>
      <c r="S2117" t="s">
        <v>8332</v>
      </c>
      <c r="T2117" t="s">
        <v>8336</v>
      </c>
    </row>
    <row r="2118" spans="1:20" ht="42.75" x14ac:dyDescent="0.4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9">
        <f t="shared" si="133"/>
        <v>41136.777812500004</v>
      </c>
      <c r="Q2118" s="7">
        <f t="shared" si="134"/>
        <v>41184.569479166668</v>
      </c>
      <c r="R2118">
        <f t="shared" si="135"/>
        <v>526</v>
      </c>
      <c r="S2118" t="s">
        <v>8332</v>
      </c>
      <c r="T2118" t="s">
        <v>8336</v>
      </c>
    </row>
    <row r="2119" spans="1:20" ht="42.75" x14ac:dyDescent="0.4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9">
        <f t="shared" si="133"/>
        <v>42290.059594907405</v>
      </c>
      <c r="Q2119" s="7">
        <f t="shared" si="134"/>
        <v>42303.999305555553</v>
      </c>
      <c r="R2119">
        <f t="shared" si="135"/>
        <v>51</v>
      </c>
      <c r="S2119" t="s">
        <v>8332</v>
      </c>
      <c r="T2119" t="s">
        <v>8336</v>
      </c>
    </row>
    <row r="2120" spans="1:20" ht="28.5" x14ac:dyDescent="0.4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9">
        <f t="shared" si="133"/>
        <v>40718.839537037034</v>
      </c>
      <c r="Q2120" s="7">
        <f t="shared" si="134"/>
        <v>40748.631203703699</v>
      </c>
      <c r="R2120">
        <f t="shared" si="135"/>
        <v>79</v>
      </c>
      <c r="S2120" t="s">
        <v>8332</v>
      </c>
      <c r="T2120" t="s">
        <v>8336</v>
      </c>
    </row>
    <row r="2121" spans="1:20" ht="42.75" x14ac:dyDescent="0.4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9">
        <f t="shared" si="133"/>
        <v>41107.130150462966</v>
      </c>
      <c r="Q2121" s="7">
        <f t="shared" si="134"/>
        <v>41136.921817129631</v>
      </c>
      <c r="R2121">
        <f t="shared" si="135"/>
        <v>92</v>
      </c>
      <c r="S2121" t="s">
        <v>8332</v>
      </c>
      <c r="T2121" t="s">
        <v>8336</v>
      </c>
    </row>
    <row r="2122" spans="1:20" ht="42.75" x14ac:dyDescent="0.4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9">
        <f t="shared" si="133"/>
        <v>41591.964537037034</v>
      </c>
      <c r="Q2122" s="7">
        <f t="shared" si="134"/>
        <v>41640.756203703699</v>
      </c>
      <c r="R2122">
        <f t="shared" si="135"/>
        <v>117</v>
      </c>
      <c r="S2122" t="s">
        <v>8332</v>
      </c>
      <c r="T2122" t="s">
        <v>8336</v>
      </c>
    </row>
    <row r="2123" spans="1:20" ht="28.5" x14ac:dyDescent="0.4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9">
        <f t="shared" si="133"/>
        <v>42716.7424537037</v>
      </c>
      <c r="Q2123" s="7">
        <f t="shared" si="134"/>
        <v>42746.534120370365</v>
      </c>
      <c r="R2123">
        <f t="shared" si="135"/>
        <v>28</v>
      </c>
      <c r="S2123" t="s">
        <v>8340</v>
      </c>
      <c r="T2123" t="s">
        <v>8341</v>
      </c>
    </row>
    <row r="2124" spans="1:20" ht="42.75" x14ac:dyDescent="0.4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9">
        <f t="shared" si="133"/>
        <v>42712.300567129627</v>
      </c>
      <c r="Q2124" s="7">
        <f t="shared" si="134"/>
        <v>42742.092233796291</v>
      </c>
      <c r="R2124">
        <f t="shared" si="135"/>
        <v>103</v>
      </c>
      <c r="S2124" t="s">
        <v>8340</v>
      </c>
      <c r="T2124" t="s">
        <v>8341</v>
      </c>
    </row>
    <row r="2125" spans="1:20" ht="57" x14ac:dyDescent="0.4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9">
        <f t="shared" si="133"/>
        <v>40198.424849537041</v>
      </c>
      <c r="Q2125" s="7">
        <f t="shared" si="134"/>
        <v>40252.082638888889</v>
      </c>
      <c r="R2125">
        <f t="shared" si="135"/>
        <v>10</v>
      </c>
      <c r="S2125" t="s">
        <v>8340</v>
      </c>
      <c r="T2125" t="s">
        <v>8341</v>
      </c>
    </row>
    <row r="2126" spans="1:20" ht="42.75" x14ac:dyDescent="0.4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9">
        <f t="shared" si="133"/>
        <v>40464.028182870374</v>
      </c>
      <c r="Q2126" s="7">
        <f t="shared" si="134"/>
        <v>40512</v>
      </c>
      <c r="R2126">
        <f t="shared" si="135"/>
        <v>23</v>
      </c>
      <c r="S2126" t="s">
        <v>8340</v>
      </c>
      <c r="T2126" t="s">
        <v>8341</v>
      </c>
    </row>
    <row r="2127" spans="1:20" ht="42.75" x14ac:dyDescent="0.4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9">
        <f t="shared" si="133"/>
        <v>42191.023530092592</v>
      </c>
      <c r="Q2127" s="7">
        <f t="shared" si="134"/>
        <v>42220.815196759257</v>
      </c>
      <c r="R2127">
        <f t="shared" si="135"/>
        <v>32</v>
      </c>
      <c r="S2127" t="s">
        <v>8340</v>
      </c>
      <c r="T2127" t="s">
        <v>8341</v>
      </c>
    </row>
    <row r="2128" spans="1:20" ht="42.75" x14ac:dyDescent="0.4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9">
        <f t="shared" si="133"/>
        <v>41951.973229166666</v>
      </c>
      <c r="Q2128" s="7">
        <f t="shared" si="134"/>
        <v>41981.76489583333</v>
      </c>
      <c r="R2128">
        <f t="shared" si="135"/>
        <v>5</v>
      </c>
      <c r="S2128" t="s">
        <v>8340</v>
      </c>
      <c r="T2128" t="s">
        <v>8341</v>
      </c>
    </row>
    <row r="2129" spans="1:20" ht="28.5" x14ac:dyDescent="0.4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9">
        <f t="shared" si="133"/>
        <v>42045.505358796298</v>
      </c>
      <c r="Q2129" s="7">
        <f t="shared" si="134"/>
        <v>42075.255358796298</v>
      </c>
      <c r="R2129">
        <f t="shared" si="135"/>
        <v>34</v>
      </c>
      <c r="S2129" t="s">
        <v>8340</v>
      </c>
      <c r="T2129" t="s">
        <v>8341</v>
      </c>
    </row>
    <row r="2130" spans="1:20" ht="42.75" x14ac:dyDescent="0.4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9">
        <f t="shared" si="133"/>
        <v>41843.772789351853</v>
      </c>
      <c r="Q2130" s="7">
        <f t="shared" si="134"/>
        <v>41903.564456018517</v>
      </c>
      <c r="R2130">
        <f t="shared" si="135"/>
        <v>25</v>
      </c>
      <c r="S2130" t="s">
        <v>8340</v>
      </c>
      <c r="T2130" t="s">
        <v>8341</v>
      </c>
    </row>
    <row r="2131" spans="1:20" ht="42.75" x14ac:dyDescent="0.4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9">
        <f t="shared" si="133"/>
        <v>42409.024305555555</v>
      </c>
      <c r="Q2131" s="7">
        <f t="shared" si="134"/>
        <v>42438.815972222219</v>
      </c>
      <c r="R2131">
        <f t="shared" si="135"/>
        <v>20</v>
      </c>
      <c r="S2131" t="s">
        <v>8340</v>
      </c>
      <c r="T2131" t="s">
        <v>8341</v>
      </c>
    </row>
    <row r="2132" spans="1:20" ht="28.5" x14ac:dyDescent="0.4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9">
        <f t="shared" si="133"/>
        <v>41832.086377314816</v>
      </c>
      <c r="Q2132" s="7">
        <f t="shared" si="134"/>
        <v>41866.87804398148</v>
      </c>
      <c r="R2132">
        <f t="shared" si="135"/>
        <v>21</v>
      </c>
      <c r="S2132" t="s">
        <v>8340</v>
      </c>
      <c r="T2132" t="s">
        <v>8341</v>
      </c>
    </row>
    <row r="2133" spans="1:20" ht="42.75" x14ac:dyDescent="0.4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9">
        <f t="shared" si="133"/>
        <v>42167.207071759258</v>
      </c>
      <c r="Q2133" s="7">
        <f t="shared" si="134"/>
        <v>42196.998738425922</v>
      </c>
      <c r="R2133">
        <f t="shared" si="135"/>
        <v>8</v>
      </c>
      <c r="S2133" t="s">
        <v>8340</v>
      </c>
      <c r="T2133" t="s">
        <v>8341</v>
      </c>
    </row>
    <row r="2134" spans="1:20" ht="42.75" x14ac:dyDescent="0.4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9">
        <f t="shared" si="133"/>
        <v>41643.487175925926</v>
      </c>
      <c r="Q2134" s="7">
        <f t="shared" si="134"/>
        <v>41673.27884259259</v>
      </c>
      <c r="R2134">
        <f t="shared" si="135"/>
        <v>21</v>
      </c>
      <c r="S2134" t="s">
        <v>8340</v>
      </c>
      <c r="T2134" t="s">
        <v>8341</v>
      </c>
    </row>
    <row r="2135" spans="1:20" ht="42.75" x14ac:dyDescent="0.4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9">
        <f t="shared" si="133"/>
        <v>40619.097210648149</v>
      </c>
      <c r="Q2135" s="7">
        <f t="shared" si="134"/>
        <v>40657.082638888889</v>
      </c>
      <c r="R2135">
        <f t="shared" si="135"/>
        <v>5</v>
      </c>
      <c r="S2135" t="s">
        <v>8340</v>
      </c>
      <c r="T2135" t="s">
        <v>8341</v>
      </c>
    </row>
    <row r="2136" spans="1:20" ht="42.75" x14ac:dyDescent="0.4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9">
        <f t="shared" si="133"/>
        <v>41361.886469907404</v>
      </c>
      <c r="Q2136" s="7">
        <f t="shared" si="134"/>
        <v>41391.678136574068</v>
      </c>
      <c r="R2136">
        <f t="shared" si="135"/>
        <v>35</v>
      </c>
      <c r="S2136" t="s">
        <v>8340</v>
      </c>
      <c r="T2136" t="s">
        <v>8341</v>
      </c>
    </row>
    <row r="2137" spans="1:20" ht="42.75" x14ac:dyDescent="0.4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9">
        <f t="shared" si="133"/>
        <v>41156.96334490741</v>
      </c>
      <c r="Q2137" s="7">
        <f t="shared" si="134"/>
        <v>41186.755011574074</v>
      </c>
      <c r="R2137">
        <f t="shared" si="135"/>
        <v>22</v>
      </c>
      <c r="S2137" t="s">
        <v>8340</v>
      </c>
      <c r="T2137" t="s">
        <v>8341</v>
      </c>
    </row>
    <row r="2138" spans="1:20" ht="42.75" x14ac:dyDescent="0.4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9">
        <f t="shared" si="133"/>
        <v>41536.509097222224</v>
      </c>
      <c r="Q2138" s="7">
        <f t="shared" si="134"/>
        <v>41566.300763888888</v>
      </c>
      <c r="R2138">
        <f t="shared" si="135"/>
        <v>12</v>
      </c>
      <c r="S2138" t="s">
        <v>8340</v>
      </c>
      <c r="T2138" t="s">
        <v>8341</v>
      </c>
    </row>
    <row r="2139" spans="1:20" ht="42.75" x14ac:dyDescent="0.4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9">
        <f t="shared" si="133"/>
        <v>41948.771168981482</v>
      </c>
      <c r="Q2139" s="7">
        <f t="shared" si="134"/>
        <v>41978.562835648147</v>
      </c>
      <c r="R2139">
        <f t="shared" si="135"/>
        <v>27</v>
      </c>
      <c r="S2139" t="s">
        <v>8340</v>
      </c>
      <c r="T2139" t="s">
        <v>8341</v>
      </c>
    </row>
    <row r="2140" spans="1:20" ht="28.5" x14ac:dyDescent="0.4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9">
        <f t="shared" si="133"/>
        <v>41557.013182870374</v>
      </c>
      <c r="Q2140" s="7">
        <f t="shared" si="134"/>
        <v>41586.846516203703</v>
      </c>
      <c r="R2140">
        <f t="shared" si="135"/>
        <v>11</v>
      </c>
      <c r="S2140" t="s">
        <v>8340</v>
      </c>
      <c r="T2140" t="s">
        <v>8341</v>
      </c>
    </row>
    <row r="2141" spans="1:20" ht="42.75" x14ac:dyDescent="0.4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9">
        <f t="shared" si="133"/>
        <v>42647.750092592592</v>
      </c>
      <c r="Q2141" s="7">
        <f t="shared" si="134"/>
        <v>42677.541759259257</v>
      </c>
      <c r="R2141">
        <f t="shared" si="135"/>
        <v>29</v>
      </c>
      <c r="S2141" t="s">
        <v>8340</v>
      </c>
      <c r="T2141" t="s">
        <v>8341</v>
      </c>
    </row>
    <row r="2142" spans="1:20" ht="42.75" x14ac:dyDescent="0.4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9">
        <f t="shared" si="133"/>
        <v>41255.833611111113</v>
      </c>
      <c r="Q2142" s="7">
        <f t="shared" si="134"/>
        <v>41285.625277777777</v>
      </c>
      <c r="R2142">
        <f t="shared" si="135"/>
        <v>51</v>
      </c>
      <c r="S2142" t="s">
        <v>8340</v>
      </c>
      <c r="T2142" t="s">
        <v>8341</v>
      </c>
    </row>
    <row r="2143" spans="1:20" ht="42.75" x14ac:dyDescent="0.4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9">
        <f t="shared" si="133"/>
        <v>41927.235636574071</v>
      </c>
      <c r="Q2143" s="7">
        <f t="shared" si="134"/>
        <v>41957.068969907406</v>
      </c>
      <c r="R2143" t="e">
        <f t="shared" si="135"/>
        <v>#DIV/0!</v>
      </c>
      <c r="S2143" t="s">
        <v>8340</v>
      </c>
      <c r="T2143" t="s">
        <v>8341</v>
      </c>
    </row>
    <row r="2144" spans="1:20" ht="42.75" x14ac:dyDescent="0.4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9">
        <f t="shared" si="133"/>
        <v>42340.701504629629</v>
      </c>
      <c r="Q2144" s="7">
        <f t="shared" si="134"/>
        <v>42368.493171296293</v>
      </c>
      <c r="R2144">
        <f t="shared" si="135"/>
        <v>50</v>
      </c>
      <c r="S2144" t="s">
        <v>8340</v>
      </c>
      <c r="T2144" t="s">
        <v>8341</v>
      </c>
    </row>
    <row r="2145" spans="1:20" ht="42.75" x14ac:dyDescent="0.4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9">
        <f t="shared" si="133"/>
        <v>40332.886712962965</v>
      </c>
      <c r="Q2145" s="7">
        <f t="shared" si="134"/>
        <v>40380.583333333328</v>
      </c>
      <c r="R2145">
        <f t="shared" si="135"/>
        <v>45</v>
      </c>
      <c r="S2145" t="s">
        <v>8340</v>
      </c>
      <c r="T2145" t="s">
        <v>8341</v>
      </c>
    </row>
    <row r="2146" spans="1:20" ht="28.5" x14ac:dyDescent="0.4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9">
        <f t="shared" si="133"/>
        <v>41499.546759259261</v>
      </c>
      <c r="Q2146" s="7">
        <f t="shared" si="134"/>
        <v>41531.338425925926</v>
      </c>
      <c r="R2146">
        <f t="shared" si="135"/>
        <v>25</v>
      </c>
      <c r="S2146" t="s">
        <v>8340</v>
      </c>
      <c r="T2146" t="s">
        <v>8341</v>
      </c>
    </row>
    <row r="2147" spans="1:20" ht="42.75" x14ac:dyDescent="0.4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9">
        <f t="shared" si="133"/>
        <v>41575.237430555557</v>
      </c>
      <c r="Q2147" s="7">
        <f t="shared" si="134"/>
        <v>41605.070763888885</v>
      </c>
      <c r="R2147">
        <f t="shared" si="135"/>
        <v>51</v>
      </c>
      <c r="S2147" t="s">
        <v>8340</v>
      </c>
      <c r="T2147" t="s">
        <v>8341</v>
      </c>
    </row>
    <row r="2148" spans="1:20" ht="42.75" x14ac:dyDescent="0.4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9">
        <f t="shared" si="133"/>
        <v>42397.679513888885</v>
      </c>
      <c r="Q2148" s="7">
        <f t="shared" si="134"/>
        <v>42411.471180555549</v>
      </c>
      <c r="R2148">
        <f t="shared" si="135"/>
        <v>1</v>
      </c>
      <c r="S2148" t="s">
        <v>8340</v>
      </c>
      <c r="T2148" t="s">
        <v>8341</v>
      </c>
    </row>
    <row r="2149" spans="1:20" x14ac:dyDescent="0.4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9">
        <f t="shared" si="133"/>
        <v>41927.295694444445</v>
      </c>
      <c r="Q2149" s="7">
        <f t="shared" si="134"/>
        <v>41959.129027777781</v>
      </c>
      <c r="R2149">
        <f t="shared" si="135"/>
        <v>49</v>
      </c>
      <c r="S2149" t="s">
        <v>8340</v>
      </c>
      <c r="T2149" t="s">
        <v>8341</v>
      </c>
    </row>
    <row r="2150" spans="1:20" ht="42.75" x14ac:dyDescent="0.4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9">
        <f t="shared" si="133"/>
        <v>42066.733587962968</v>
      </c>
      <c r="Q2150" s="7">
        <f t="shared" si="134"/>
        <v>42096.483587962961</v>
      </c>
      <c r="R2150">
        <f t="shared" si="135"/>
        <v>1</v>
      </c>
      <c r="S2150" t="s">
        <v>8340</v>
      </c>
      <c r="T2150" t="s">
        <v>8341</v>
      </c>
    </row>
    <row r="2151" spans="1:20" ht="57" x14ac:dyDescent="0.4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9">
        <f t="shared" si="133"/>
        <v>40355.024953703702</v>
      </c>
      <c r="Q2151" s="7">
        <f t="shared" si="134"/>
        <v>40389.791666666664</v>
      </c>
      <c r="R2151" t="e">
        <f t="shared" si="135"/>
        <v>#DIV/0!</v>
      </c>
      <c r="S2151" t="s">
        <v>8340</v>
      </c>
      <c r="T2151" t="s">
        <v>8341</v>
      </c>
    </row>
    <row r="2152" spans="1:20" x14ac:dyDescent="0.4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9">
        <f t="shared" si="133"/>
        <v>42534.284710648149</v>
      </c>
      <c r="Q2152" s="7">
        <f t="shared" si="134"/>
        <v>42564.076377314814</v>
      </c>
      <c r="R2152">
        <f t="shared" si="135"/>
        <v>101</v>
      </c>
      <c r="S2152" t="s">
        <v>8340</v>
      </c>
      <c r="T2152" t="s">
        <v>8341</v>
      </c>
    </row>
    <row r="2153" spans="1:20" ht="42.75" x14ac:dyDescent="0.4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9">
        <f t="shared" si="133"/>
        <v>42520.847384259258</v>
      </c>
      <c r="Q2153" s="7">
        <f t="shared" si="134"/>
        <v>42550.639050925922</v>
      </c>
      <c r="R2153">
        <f t="shared" si="135"/>
        <v>20</v>
      </c>
      <c r="S2153" t="s">
        <v>8340</v>
      </c>
      <c r="T2153" t="s">
        <v>8341</v>
      </c>
    </row>
    <row r="2154" spans="1:20" ht="42.75" x14ac:dyDescent="0.4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9">
        <f t="shared" si="133"/>
        <v>41683.832280092596</v>
      </c>
      <c r="Q2154" s="7">
        <f t="shared" si="134"/>
        <v>41713.582280092589</v>
      </c>
      <c r="R2154">
        <f t="shared" si="135"/>
        <v>13</v>
      </c>
      <c r="S2154" t="s">
        <v>8340</v>
      </c>
      <c r="T2154" t="s">
        <v>8341</v>
      </c>
    </row>
    <row r="2155" spans="1:20" ht="42.75" x14ac:dyDescent="0.4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9">
        <f t="shared" si="133"/>
        <v>41974.911087962959</v>
      </c>
      <c r="Q2155" s="7">
        <f t="shared" si="134"/>
        <v>42014.124305555553</v>
      </c>
      <c r="R2155">
        <f t="shared" si="135"/>
        <v>9</v>
      </c>
      <c r="S2155" t="s">
        <v>8340</v>
      </c>
      <c r="T2155" t="s">
        <v>8341</v>
      </c>
    </row>
    <row r="2156" spans="1:20" ht="28.5" x14ac:dyDescent="0.4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9">
        <f t="shared" si="133"/>
        <v>41647.632256944446</v>
      </c>
      <c r="Q2156" s="7">
        <f t="shared" si="134"/>
        <v>41667.42392361111</v>
      </c>
      <c r="R2156">
        <f t="shared" si="135"/>
        <v>1</v>
      </c>
      <c r="S2156" t="s">
        <v>8340</v>
      </c>
      <c r="T2156" t="s">
        <v>8341</v>
      </c>
    </row>
    <row r="2157" spans="1:20" ht="42.75" x14ac:dyDescent="0.4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9">
        <f t="shared" si="133"/>
        <v>42430.747511574074</v>
      </c>
      <c r="Q2157" s="7">
        <f t="shared" si="134"/>
        <v>42460.497511574074</v>
      </c>
      <c r="R2157">
        <f t="shared" si="135"/>
        <v>23</v>
      </c>
      <c r="S2157" t="s">
        <v>8340</v>
      </c>
      <c r="T2157" t="s">
        <v>8341</v>
      </c>
    </row>
    <row r="2158" spans="1:20" ht="42.75" x14ac:dyDescent="0.4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9">
        <f t="shared" si="133"/>
        <v>41488.85423611111</v>
      </c>
      <c r="Q2158" s="7">
        <f t="shared" si="134"/>
        <v>41533.645902777775</v>
      </c>
      <c r="R2158">
        <f t="shared" si="135"/>
        <v>18</v>
      </c>
      <c r="S2158" t="s">
        <v>8340</v>
      </c>
      <c r="T2158" t="s">
        <v>8341</v>
      </c>
    </row>
    <row r="2159" spans="1:20" ht="28.5" x14ac:dyDescent="0.4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9">
        <f t="shared" si="133"/>
        <v>42694.98128472222</v>
      </c>
      <c r="Q2159" s="7">
        <f t="shared" si="134"/>
        <v>42727.124305555553</v>
      </c>
      <c r="R2159">
        <f t="shared" si="135"/>
        <v>371</v>
      </c>
      <c r="S2159" t="s">
        <v>8340</v>
      </c>
      <c r="T2159" t="s">
        <v>8341</v>
      </c>
    </row>
    <row r="2160" spans="1:20" ht="42.75" x14ac:dyDescent="0.4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9">
        <f t="shared" si="133"/>
        <v>41264.853865740741</v>
      </c>
      <c r="Q2160" s="7">
        <f t="shared" si="134"/>
        <v>41309.645532407405</v>
      </c>
      <c r="R2160">
        <f t="shared" si="135"/>
        <v>64</v>
      </c>
      <c r="S2160" t="s">
        <v>8340</v>
      </c>
      <c r="T2160" t="s">
        <v>8341</v>
      </c>
    </row>
    <row r="2161" spans="1:20" ht="57" x14ac:dyDescent="0.4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9">
        <f t="shared" si="133"/>
        <v>40710.731180555558</v>
      </c>
      <c r="Q2161" s="7">
        <f t="shared" si="134"/>
        <v>40740.522847222222</v>
      </c>
      <c r="R2161">
        <f t="shared" si="135"/>
        <v>13</v>
      </c>
      <c r="S2161" t="s">
        <v>8340</v>
      </c>
      <c r="T2161" t="s">
        <v>8341</v>
      </c>
    </row>
    <row r="2162" spans="1:20" ht="42.75" x14ac:dyDescent="0.4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9">
        <f t="shared" si="133"/>
        <v>41018.711863425924</v>
      </c>
      <c r="Q2162" s="7">
        <f t="shared" si="134"/>
        <v>41048.503530092588</v>
      </c>
      <c r="R2162">
        <f t="shared" si="135"/>
        <v>5</v>
      </c>
      <c r="S2162" t="s">
        <v>8340</v>
      </c>
      <c r="T2162" t="s">
        <v>8341</v>
      </c>
    </row>
    <row r="2163" spans="1:20" ht="28.5" x14ac:dyDescent="0.4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9">
        <f t="shared" si="133"/>
        <v>42240.852534722224</v>
      </c>
      <c r="Q2163" s="7">
        <f t="shared" si="134"/>
        <v>42270.644201388888</v>
      </c>
      <c r="R2163">
        <f t="shared" si="135"/>
        <v>36</v>
      </c>
      <c r="S2163" t="s">
        <v>8332</v>
      </c>
      <c r="T2163" t="s">
        <v>8333</v>
      </c>
    </row>
    <row r="2164" spans="1:20" ht="42.75" x14ac:dyDescent="0.4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9">
        <f t="shared" si="133"/>
        <v>41813.766099537039</v>
      </c>
      <c r="Q2164" s="7">
        <f t="shared" si="134"/>
        <v>41844.557766203703</v>
      </c>
      <c r="R2164">
        <f t="shared" si="135"/>
        <v>87</v>
      </c>
      <c r="S2164" t="s">
        <v>8332</v>
      </c>
      <c r="T2164" t="s">
        <v>8333</v>
      </c>
    </row>
    <row r="2165" spans="1:20" ht="42.75" x14ac:dyDescent="0.4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9">
        <f t="shared" si="133"/>
        <v>42111.899537037039</v>
      </c>
      <c r="Q2165" s="7">
        <f t="shared" si="134"/>
        <v>42162.951388888883</v>
      </c>
      <c r="R2165">
        <f t="shared" si="135"/>
        <v>75</v>
      </c>
      <c r="S2165" t="s">
        <v>8332</v>
      </c>
      <c r="T2165" t="s">
        <v>8333</v>
      </c>
    </row>
    <row r="2166" spans="1:20" ht="28.5" x14ac:dyDescent="0.4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9">
        <f t="shared" si="133"/>
        <v>42515.71775462963</v>
      </c>
      <c r="Q2166" s="7">
        <f t="shared" si="134"/>
        <v>42545.957638888889</v>
      </c>
      <c r="R2166">
        <f t="shared" si="135"/>
        <v>68</v>
      </c>
      <c r="S2166" t="s">
        <v>8332</v>
      </c>
      <c r="T2166" t="s">
        <v>8333</v>
      </c>
    </row>
    <row r="2167" spans="1:20" ht="42.75" x14ac:dyDescent="0.4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9">
        <f t="shared" si="133"/>
        <v>42438.667071759264</v>
      </c>
      <c r="Q2167" s="7">
        <f t="shared" si="134"/>
        <v>42468.417071759257</v>
      </c>
      <c r="R2167">
        <f t="shared" si="135"/>
        <v>30</v>
      </c>
      <c r="S2167" t="s">
        <v>8332</v>
      </c>
      <c r="T2167" t="s">
        <v>8333</v>
      </c>
    </row>
    <row r="2168" spans="1:20" ht="57" x14ac:dyDescent="0.4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9">
        <f t="shared" si="133"/>
        <v>41933.838171296295</v>
      </c>
      <c r="Q2168" s="7">
        <f t="shared" si="134"/>
        <v>41978.671504629623</v>
      </c>
      <c r="R2168">
        <f t="shared" si="135"/>
        <v>92</v>
      </c>
      <c r="S2168" t="s">
        <v>8332</v>
      </c>
      <c r="T2168" t="s">
        <v>8333</v>
      </c>
    </row>
    <row r="2169" spans="1:20" ht="28.5" x14ac:dyDescent="0.4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9">
        <f t="shared" si="133"/>
        <v>41153.066400462965</v>
      </c>
      <c r="Q2169" s="7">
        <f t="shared" si="134"/>
        <v>41166.858067129629</v>
      </c>
      <c r="R2169">
        <f t="shared" si="135"/>
        <v>23</v>
      </c>
      <c r="S2169" t="s">
        <v>8332</v>
      </c>
      <c r="T2169" t="s">
        <v>8333</v>
      </c>
    </row>
    <row r="2170" spans="1:20" ht="28.5" x14ac:dyDescent="0.4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9">
        <f t="shared" si="133"/>
        <v>42745.600243055553</v>
      </c>
      <c r="Q2170" s="7">
        <f t="shared" si="134"/>
        <v>42775.999999999993</v>
      </c>
      <c r="R2170">
        <f t="shared" si="135"/>
        <v>64</v>
      </c>
      <c r="S2170" t="s">
        <v>8332</v>
      </c>
      <c r="T2170" t="s">
        <v>8333</v>
      </c>
    </row>
    <row r="2171" spans="1:20" ht="42.75" x14ac:dyDescent="0.4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9">
        <f t="shared" si="133"/>
        <v>42793.700821759259</v>
      </c>
      <c r="Q2171" s="7">
        <f t="shared" si="134"/>
        <v>42796.492488425924</v>
      </c>
      <c r="R2171">
        <f t="shared" si="135"/>
        <v>22</v>
      </c>
      <c r="S2171" t="s">
        <v>8332</v>
      </c>
      <c r="T2171" t="s">
        <v>8333</v>
      </c>
    </row>
    <row r="2172" spans="1:20" ht="42.75" x14ac:dyDescent="0.4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9">
        <f t="shared" si="133"/>
        <v>42198.750254629631</v>
      </c>
      <c r="Q2172" s="7">
        <f t="shared" si="134"/>
        <v>42238.541921296295</v>
      </c>
      <c r="R2172">
        <f t="shared" si="135"/>
        <v>33</v>
      </c>
      <c r="S2172" t="s">
        <v>8332</v>
      </c>
      <c r="T2172" t="s">
        <v>8333</v>
      </c>
    </row>
    <row r="2173" spans="1:20" ht="42.75" x14ac:dyDescent="0.4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9">
        <f t="shared" si="133"/>
        <v>42141.95711805555</v>
      </c>
      <c r="Q2173" s="7">
        <f t="shared" si="134"/>
        <v>42176.999999999993</v>
      </c>
      <c r="R2173">
        <f t="shared" si="135"/>
        <v>90</v>
      </c>
      <c r="S2173" t="s">
        <v>8332</v>
      </c>
      <c r="T2173" t="s">
        <v>8333</v>
      </c>
    </row>
    <row r="2174" spans="1:20" ht="42.75" x14ac:dyDescent="0.4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9">
        <f t="shared" si="133"/>
        <v>42082.580092592594</v>
      </c>
      <c r="Q2174" s="7">
        <f t="shared" si="134"/>
        <v>42112.371759259258</v>
      </c>
      <c r="R2174">
        <f t="shared" si="135"/>
        <v>77</v>
      </c>
      <c r="S2174" t="s">
        <v>8332</v>
      </c>
      <c r="T2174" t="s">
        <v>8333</v>
      </c>
    </row>
    <row r="2175" spans="1:20" ht="42.75" x14ac:dyDescent="0.4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9">
        <f t="shared" si="133"/>
        <v>41495.692627314813</v>
      </c>
      <c r="Q2175" s="7">
        <f t="shared" si="134"/>
        <v>41526.957638888889</v>
      </c>
      <c r="R2175">
        <f t="shared" si="135"/>
        <v>59</v>
      </c>
      <c r="S2175" t="s">
        <v>8332</v>
      </c>
      <c r="T2175" t="s">
        <v>8333</v>
      </c>
    </row>
    <row r="2176" spans="1:20" ht="42.75" x14ac:dyDescent="0.4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9">
        <f t="shared" si="133"/>
        <v>42465.542905092589</v>
      </c>
      <c r="Q2176" s="7">
        <f t="shared" si="134"/>
        <v>42495.334571759253</v>
      </c>
      <c r="R2176">
        <f t="shared" si="135"/>
        <v>65</v>
      </c>
      <c r="S2176" t="s">
        <v>8332</v>
      </c>
      <c r="T2176" t="s">
        <v>8333</v>
      </c>
    </row>
    <row r="2177" spans="1:20" ht="42.75" x14ac:dyDescent="0.4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9">
        <f t="shared" si="133"/>
        <v>42565.009097222224</v>
      </c>
      <c r="Q2177" s="7">
        <f t="shared" si="134"/>
        <v>42571.800763888888</v>
      </c>
      <c r="R2177">
        <f t="shared" si="135"/>
        <v>67</v>
      </c>
      <c r="S2177" t="s">
        <v>8332</v>
      </c>
      <c r="T2177" t="s">
        <v>8333</v>
      </c>
    </row>
    <row r="2178" spans="1:20" ht="42.75" x14ac:dyDescent="0.4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136">ROUND(E:E/D:D*100,0)</f>
        <v>126</v>
      </c>
      <c r="P2178" s="9">
        <f t="shared" si="133"/>
        <v>42096.633206018523</v>
      </c>
      <c r="Q2178" s="7">
        <f t="shared" si="134"/>
        <v>42126.424872685187</v>
      </c>
      <c r="R2178">
        <f t="shared" si="135"/>
        <v>89</v>
      </c>
      <c r="S2178" t="s">
        <v>8332</v>
      </c>
      <c r="T2178" t="s">
        <v>8333</v>
      </c>
    </row>
    <row r="2179" spans="1:20" ht="57" x14ac:dyDescent="0.4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</v>
      </c>
      <c r="P2179" s="9">
        <f t="shared" ref="P2179:P2242" si="137">(J2179/86400)+25569</f>
        <v>42502.250775462962</v>
      </c>
      <c r="Q2179" s="7">
        <f t="shared" ref="Q2179:Q2242" si="138">(I2179/86400)+25569+(-5/24)</f>
        <v>42527.042442129627</v>
      </c>
      <c r="R2179">
        <f t="shared" ref="R2179:R2242" si="139">ROUND(E2179/L2179,0)</f>
        <v>66</v>
      </c>
      <c r="S2179" t="s">
        <v>8332</v>
      </c>
      <c r="T2179" t="s">
        <v>8333</v>
      </c>
    </row>
    <row r="2180" spans="1:20" ht="42.75" x14ac:dyDescent="0.4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9">
        <f t="shared" si="137"/>
        <v>42723.63653935185</v>
      </c>
      <c r="Q2180" s="7">
        <f t="shared" si="138"/>
        <v>42753.428206018514</v>
      </c>
      <c r="R2180">
        <f t="shared" si="139"/>
        <v>40</v>
      </c>
      <c r="S2180" t="s">
        <v>8332</v>
      </c>
      <c r="T2180" t="s">
        <v>8333</v>
      </c>
    </row>
    <row r="2181" spans="1:20" ht="42.75" x14ac:dyDescent="0.4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9">
        <f t="shared" si="137"/>
        <v>42075.171203703707</v>
      </c>
      <c r="Q2181" s="7">
        <f t="shared" si="138"/>
        <v>42104.962870370371</v>
      </c>
      <c r="R2181">
        <f t="shared" si="139"/>
        <v>77</v>
      </c>
      <c r="S2181" t="s">
        <v>8332</v>
      </c>
      <c r="T2181" t="s">
        <v>8333</v>
      </c>
    </row>
    <row r="2182" spans="1:20" ht="28.5" x14ac:dyDescent="0.4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9">
        <f t="shared" si="137"/>
        <v>42279.669768518521</v>
      </c>
      <c r="Q2182" s="7">
        <f t="shared" si="138"/>
        <v>42321.503101851849</v>
      </c>
      <c r="R2182">
        <f t="shared" si="139"/>
        <v>69</v>
      </c>
      <c r="S2182" t="s">
        <v>8332</v>
      </c>
      <c r="T2182" t="s">
        <v>8333</v>
      </c>
    </row>
    <row r="2183" spans="1:20" ht="42.75" x14ac:dyDescent="0.4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9">
        <f t="shared" si="137"/>
        <v>42773.005243055552</v>
      </c>
      <c r="Q2183" s="7">
        <f t="shared" si="138"/>
        <v>42786.796909722216</v>
      </c>
      <c r="R2183">
        <f t="shared" si="139"/>
        <v>58</v>
      </c>
      <c r="S2183" t="s">
        <v>8340</v>
      </c>
      <c r="T2183" t="s">
        <v>8358</v>
      </c>
    </row>
    <row r="2184" spans="1:20" ht="42.75" x14ac:dyDescent="0.4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9">
        <f t="shared" si="137"/>
        <v>41879.900752314818</v>
      </c>
      <c r="Q2184" s="7">
        <f t="shared" si="138"/>
        <v>41914.692418981482</v>
      </c>
      <c r="R2184">
        <f t="shared" si="139"/>
        <v>44</v>
      </c>
      <c r="S2184" t="s">
        <v>8340</v>
      </c>
      <c r="T2184" t="s">
        <v>8358</v>
      </c>
    </row>
    <row r="2185" spans="1:20" ht="42.75" x14ac:dyDescent="0.4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9">
        <f t="shared" si="137"/>
        <v>42745.365474537037</v>
      </c>
      <c r="Q2185" s="7">
        <f t="shared" si="138"/>
        <v>42774.999999999993</v>
      </c>
      <c r="R2185">
        <f t="shared" si="139"/>
        <v>32</v>
      </c>
      <c r="S2185" t="s">
        <v>8340</v>
      </c>
      <c r="T2185" t="s">
        <v>8358</v>
      </c>
    </row>
    <row r="2186" spans="1:20" ht="42.75" x14ac:dyDescent="0.4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9">
        <f t="shared" si="137"/>
        <v>42380.690289351856</v>
      </c>
      <c r="Q2186" s="7">
        <f t="shared" si="138"/>
        <v>42394.458333333336</v>
      </c>
      <c r="R2186">
        <f t="shared" si="139"/>
        <v>107</v>
      </c>
      <c r="S2186" t="s">
        <v>8340</v>
      </c>
      <c r="T2186" t="s">
        <v>8358</v>
      </c>
    </row>
    <row r="2187" spans="1:20" ht="42.75" x14ac:dyDescent="0.4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9">
        <f t="shared" si="137"/>
        <v>41319.349988425922</v>
      </c>
      <c r="Q2187" s="7">
        <f t="shared" si="138"/>
        <v>41359.141655092586</v>
      </c>
      <c r="R2187">
        <f t="shared" si="139"/>
        <v>149</v>
      </c>
      <c r="S2187" t="s">
        <v>8340</v>
      </c>
      <c r="T2187" t="s">
        <v>8358</v>
      </c>
    </row>
    <row r="2188" spans="1:20" ht="42.75" x14ac:dyDescent="0.4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9">
        <f t="shared" si="137"/>
        <v>42583.615081018521</v>
      </c>
      <c r="Q2188" s="7">
        <f t="shared" si="138"/>
        <v>42619.874999999993</v>
      </c>
      <c r="R2188">
        <f t="shared" si="139"/>
        <v>56</v>
      </c>
      <c r="S2188" t="s">
        <v>8340</v>
      </c>
      <c r="T2188" t="s">
        <v>8358</v>
      </c>
    </row>
    <row r="2189" spans="1:20" ht="42.75" x14ac:dyDescent="0.4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9">
        <f t="shared" si="137"/>
        <v>42068.209097222221</v>
      </c>
      <c r="Q2189" s="7">
        <f t="shared" si="138"/>
        <v>42096.957638888889</v>
      </c>
      <c r="R2189">
        <f t="shared" si="139"/>
        <v>57</v>
      </c>
      <c r="S2189" t="s">
        <v>8340</v>
      </c>
      <c r="T2189" t="s">
        <v>8358</v>
      </c>
    </row>
    <row r="2190" spans="1:20" ht="42.75" x14ac:dyDescent="0.4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9">
        <f t="shared" si="137"/>
        <v>42633.586122685185</v>
      </c>
      <c r="Q2190" s="7">
        <f t="shared" si="138"/>
        <v>42668.499999999993</v>
      </c>
      <c r="R2190">
        <f t="shared" si="139"/>
        <v>44</v>
      </c>
      <c r="S2190" t="s">
        <v>8340</v>
      </c>
      <c r="T2190" t="s">
        <v>8358</v>
      </c>
    </row>
    <row r="2191" spans="1:20" ht="42.75" x14ac:dyDescent="0.4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9">
        <f t="shared" si="137"/>
        <v>42467.788194444445</v>
      </c>
      <c r="Q2191" s="7">
        <f t="shared" si="138"/>
        <v>42481.708333333336</v>
      </c>
      <c r="R2191">
        <f t="shared" si="139"/>
        <v>69</v>
      </c>
      <c r="S2191" t="s">
        <v>8340</v>
      </c>
      <c r="T2191" t="s">
        <v>8358</v>
      </c>
    </row>
    <row r="2192" spans="1:20" ht="42.75" x14ac:dyDescent="0.4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9">
        <f t="shared" si="137"/>
        <v>42417.625046296293</v>
      </c>
      <c r="Q2192" s="7">
        <f t="shared" si="138"/>
        <v>42452.082638888889</v>
      </c>
      <c r="R2192">
        <f t="shared" si="139"/>
        <v>65</v>
      </c>
      <c r="S2192" t="s">
        <v>8340</v>
      </c>
      <c r="T2192" t="s">
        <v>8358</v>
      </c>
    </row>
    <row r="2193" spans="1:20" ht="42.75" x14ac:dyDescent="0.4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9">
        <f t="shared" si="137"/>
        <v>42768.833645833336</v>
      </c>
      <c r="Q2193" s="7">
        <f t="shared" si="138"/>
        <v>42780.6253125</v>
      </c>
      <c r="R2193">
        <f t="shared" si="139"/>
        <v>36</v>
      </c>
      <c r="S2193" t="s">
        <v>8340</v>
      </c>
      <c r="T2193" t="s">
        <v>8358</v>
      </c>
    </row>
    <row r="2194" spans="1:20" ht="42.75" x14ac:dyDescent="0.4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9">
        <f t="shared" si="137"/>
        <v>42691.8512037037</v>
      </c>
      <c r="Q2194" s="7">
        <f t="shared" si="138"/>
        <v>42719.749999999993</v>
      </c>
      <c r="R2194">
        <f t="shared" si="139"/>
        <v>40</v>
      </c>
      <c r="S2194" t="s">
        <v>8340</v>
      </c>
      <c r="T2194" t="s">
        <v>8358</v>
      </c>
    </row>
    <row r="2195" spans="1:20" ht="42.75" x14ac:dyDescent="0.4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9">
        <f t="shared" si="137"/>
        <v>42664.405925925923</v>
      </c>
      <c r="Q2195" s="7">
        <f t="shared" si="138"/>
        <v>42694.999305555553</v>
      </c>
      <c r="R2195">
        <f t="shared" si="139"/>
        <v>76</v>
      </c>
      <c r="S2195" t="s">
        <v>8340</v>
      </c>
      <c r="T2195" t="s">
        <v>8358</v>
      </c>
    </row>
    <row r="2196" spans="1:20" ht="42.75" x14ac:dyDescent="0.4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9">
        <f t="shared" si="137"/>
        <v>42425.757986111115</v>
      </c>
      <c r="Q2196" s="7">
        <f t="shared" si="138"/>
        <v>42455.507986111108</v>
      </c>
      <c r="R2196">
        <f t="shared" si="139"/>
        <v>61</v>
      </c>
      <c r="S2196" t="s">
        <v>8340</v>
      </c>
      <c r="T2196" t="s">
        <v>8358</v>
      </c>
    </row>
    <row r="2197" spans="1:20" ht="28.5" x14ac:dyDescent="0.4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9">
        <f t="shared" si="137"/>
        <v>42197.771990740745</v>
      </c>
      <c r="Q2197" s="7">
        <f t="shared" si="138"/>
        <v>42227.563657407409</v>
      </c>
      <c r="R2197">
        <f t="shared" si="139"/>
        <v>48</v>
      </c>
      <c r="S2197" t="s">
        <v>8340</v>
      </c>
      <c r="T2197" t="s">
        <v>8358</v>
      </c>
    </row>
    <row r="2198" spans="1:20" ht="28.5" x14ac:dyDescent="0.4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9">
        <f t="shared" si="137"/>
        <v>42675.487291666665</v>
      </c>
      <c r="Q2198" s="7">
        <f t="shared" si="138"/>
        <v>42706.083333333336</v>
      </c>
      <c r="R2198">
        <f t="shared" si="139"/>
        <v>68</v>
      </c>
      <c r="S2198" t="s">
        <v>8340</v>
      </c>
      <c r="T2198" t="s">
        <v>8358</v>
      </c>
    </row>
    <row r="2199" spans="1:20" ht="42.75" x14ac:dyDescent="0.4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9">
        <f t="shared" si="137"/>
        <v>42033.584016203706</v>
      </c>
      <c r="Q2199" s="7">
        <f t="shared" si="138"/>
        <v>42063.37568287037</v>
      </c>
      <c r="R2199">
        <f t="shared" si="139"/>
        <v>66</v>
      </c>
      <c r="S2199" t="s">
        <v>8340</v>
      </c>
      <c r="T2199" t="s">
        <v>8358</v>
      </c>
    </row>
    <row r="2200" spans="1:20" ht="42.75" x14ac:dyDescent="0.4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9">
        <f t="shared" si="137"/>
        <v>42292.513888888891</v>
      </c>
      <c r="Q2200" s="7">
        <f t="shared" si="138"/>
        <v>42322.347222222219</v>
      </c>
      <c r="R2200">
        <f t="shared" si="139"/>
        <v>82</v>
      </c>
      <c r="S2200" t="s">
        <v>8340</v>
      </c>
      <c r="T2200" t="s">
        <v>8358</v>
      </c>
    </row>
    <row r="2201" spans="1:20" ht="28.5" x14ac:dyDescent="0.4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9">
        <f t="shared" si="137"/>
        <v>42262.416643518518</v>
      </c>
      <c r="Q2201" s="7">
        <f t="shared" si="138"/>
        <v>42292.208310185182</v>
      </c>
      <c r="R2201">
        <f t="shared" si="139"/>
        <v>53</v>
      </c>
      <c r="S2201" t="s">
        <v>8340</v>
      </c>
      <c r="T2201" t="s">
        <v>8358</v>
      </c>
    </row>
    <row r="2202" spans="1:20" ht="42.75" x14ac:dyDescent="0.4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9">
        <f t="shared" si="137"/>
        <v>42163.625787037032</v>
      </c>
      <c r="Q2202" s="7">
        <f t="shared" si="138"/>
        <v>42190.916666666664</v>
      </c>
      <c r="R2202">
        <f t="shared" si="139"/>
        <v>41</v>
      </c>
      <c r="S2202" t="s">
        <v>8340</v>
      </c>
      <c r="T2202" t="s">
        <v>8358</v>
      </c>
    </row>
    <row r="2203" spans="1:20" ht="42.75" x14ac:dyDescent="0.4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9">
        <f t="shared" si="137"/>
        <v>41276.846817129626</v>
      </c>
      <c r="Q2203" s="7">
        <f t="shared" si="138"/>
        <v>41290.638483796291</v>
      </c>
      <c r="R2203">
        <f t="shared" si="139"/>
        <v>15</v>
      </c>
      <c r="S2203" t="s">
        <v>8332</v>
      </c>
      <c r="T2203" t="s">
        <v>8337</v>
      </c>
    </row>
    <row r="2204" spans="1:20" ht="28.5" x14ac:dyDescent="0.4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9">
        <f t="shared" si="137"/>
        <v>41184.849166666667</v>
      </c>
      <c r="Q2204" s="7">
        <f t="shared" si="138"/>
        <v>41214.640833333331</v>
      </c>
      <c r="R2204">
        <f t="shared" si="139"/>
        <v>39</v>
      </c>
      <c r="S2204" t="s">
        <v>8332</v>
      </c>
      <c r="T2204" t="s">
        <v>8337</v>
      </c>
    </row>
    <row r="2205" spans="1:20" ht="42.75" x14ac:dyDescent="0.4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9">
        <f t="shared" si="137"/>
        <v>42241.85974537037</v>
      </c>
      <c r="Q2205" s="7">
        <f t="shared" si="138"/>
        <v>42271.651412037034</v>
      </c>
      <c r="R2205">
        <f t="shared" si="139"/>
        <v>44</v>
      </c>
      <c r="S2205" t="s">
        <v>8332</v>
      </c>
      <c r="T2205" t="s">
        <v>8337</v>
      </c>
    </row>
    <row r="2206" spans="1:20" ht="42.75" x14ac:dyDescent="0.4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9">
        <f t="shared" si="137"/>
        <v>41312.311562499999</v>
      </c>
      <c r="Q2206" s="7">
        <f t="shared" si="138"/>
        <v>41342.103229166663</v>
      </c>
      <c r="R2206">
        <f t="shared" si="139"/>
        <v>27</v>
      </c>
      <c r="S2206" t="s">
        <v>8332</v>
      </c>
      <c r="T2206" t="s">
        <v>8337</v>
      </c>
    </row>
    <row r="2207" spans="1:20" ht="42.75" x14ac:dyDescent="0.4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9">
        <f t="shared" si="137"/>
        <v>41031.821631944447</v>
      </c>
      <c r="Q2207" s="7">
        <f t="shared" si="138"/>
        <v>41061.613298611112</v>
      </c>
      <c r="R2207">
        <f t="shared" si="139"/>
        <v>42</v>
      </c>
      <c r="S2207" t="s">
        <v>8332</v>
      </c>
      <c r="T2207" t="s">
        <v>8337</v>
      </c>
    </row>
    <row r="2208" spans="1:20" ht="42.75" x14ac:dyDescent="0.4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9">
        <f t="shared" si="137"/>
        <v>40997.257222222222</v>
      </c>
      <c r="Q2208" s="7">
        <f t="shared" si="138"/>
        <v>41015.048888888887</v>
      </c>
      <c r="R2208">
        <f t="shared" si="139"/>
        <v>33</v>
      </c>
      <c r="S2208" t="s">
        <v>8332</v>
      </c>
      <c r="T2208" t="s">
        <v>8337</v>
      </c>
    </row>
    <row r="2209" spans="1:20" ht="42.75" x14ac:dyDescent="0.4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9">
        <f t="shared" si="137"/>
        <v>41564.194131944445</v>
      </c>
      <c r="Q2209" s="7">
        <f t="shared" si="138"/>
        <v>41594.027465277773</v>
      </c>
      <c r="R2209">
        <f t="shared" si="139"/>
        <v>286</v>
      </c>
      <c r="S2209" t="s">
        <v>8332</v>
      </c>
      <c r="T2209" t="s">
        <v>8337</v>
      </c>
    </row>
    <row r="2210" spans="1:20" ht="42.75" x14ac:dyDescent="0.4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9">
        <f t="shared" si="137"/>
        <v>40946.882245370369</v>
      </c>
      <c r="Q2210" s="7">
        <f t="shared" si="138"/>
        <v>41005.958333333328</v>
      </c>
      <c r="R2210">
        <f t="shared" si="139"/>
        <v>42</v>
      </c>
      <c r="S2210" t="s">
        <v>8332</v>
      </c>
      <c r="T2210" t="s">
        <v>8337</v>
      </c>
    </row>
    <row r="2211" spans="1:20" ht="28.5" x14ac:dyDescent="0.4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9">
        <f t="shared" si="137"/>
        <v>41732.479675925926</v>
      </c>
      <c r="Q2211" s="7">
        <f t="shared" si="138"/>
        <v>41743.75</v>
      </c>
      <c r="R2211">
        <f t="shared" si="139"/>
        <v>50</v>
      </c>
      <c r="S2211" t="s">
        <v>8332</v>
      </c>
      <c r="T2211" t="s">
        <v>8337</v>
      </c>
    </row>
    <row r="2212" spans="1:20" ht="42.75" x14ac:dyDescent="0.4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9">
        <f t="shared" si="137"/>
        <v>40956.066087962965</v>
      </c>
      <c r="Q2212" s="7">
        <f t="shared" si="138"/>
        <v>41013.525000000001</v>
      </c>
      <c r="R2212">
        <f t="shared" si="139"/>
        <v>62</v>
      </c>
      <c r="S2212" t="s">
        <v>8332</v>
      </c>
      <c r="T2212" t="s">
        <v>8337</v>
      </c>
    </row>
    <row r="2213" spans="1:20" ht="42.75" x14ac:dyDescent="0.4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9">
        <f t="shared" si="137"/>
        <v>41716.785011574073</v>
      </c>
      <c r="Q2213" s="7">
        <f t="shared" si="138"/>
        <v>41739.082638888889</v>
      </c>
      <c r="R2213">
        <f t="shared" si="139"/>
        <v>41</v>
      </c>
      <c r="S2213" t="s">
        <v>8332</v>
      </c>
      <c r="T2213" t="s">
        <v>8337</v>
      </c>
    </row>
    <row r="2214" spans="1:20" ht="42.75" x14ac:dyDescent="0.4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9">
        <f t="shared" si="137"/>
        <v>41548.747418981482</v>
      </c>
      <c r="Q2214" s="7">
        <f t="shared" si="138"/>
        <v>41581.833333333328</v>
      </c>
      <c r="R2214">
        <f t="shared" si="139"/>
        <v>56</v>
      </c>
      <c r="S2214" t="s">
        <v>8332</v>
      </c>
      <c r="T2214" t="s">
        <v>8337</v>
      </c>
    </row>
    <row r="2215" spans="1:20" ht="57" x14ac:dyDescent="0.4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9">
        <f t="shared" si="137"/>
        <v>42109.826145833329</v>
      </c>
      <c r="Q2215" s="7">
        <f t="shared" si="138"/>
        <v>42139.617812499993</v>
      </c>
      <c r="R2215">
        <f t="shared" si="139"/>
        <v>10</v>
      </c>
      <c r="S2215" t="s">
        <v>8332</v>
      </c>
      <c r="T2215" t="s">
        <v>8337</v>
      </c>
    </row>
    <row r="2216" spans="1:20" ht="42.75" x14ac:dyDescent="0.4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9">
        <f t="shared" si="137"/>
        <v>41646.792222222226</v>
      </c>
      <c r="Q2216" s="7">
        <f t="shared" si="138"/>
        <v>41676.58388888889</v>
      </c>
      <c r="R2216">
        <f t="shared" si="139"/>
        <v>73</v>
      </c>
      <c r="S2216" t="s">
        <v>8332</v>
      </c>
      <c r="T2216" t="s">
        <v>8337</v>
      </c>
    </row>
    <row r="2217" spans="1:20" ht="28.5" x14ac:dyDescent="0.4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9">
        <f t="shared" si="137"/>
        <v>40958.717268518521</v>
      </c>
      <c r="Q2217" s="7">
        <f t="shared" si="138"/>
        <v>40981.082638888889</v>
      </c>
      <c r="R2217">
        <f t="shared" si="139"/>
        <v>26</v>
      </c>
      <c r="S2217" t="s">
        <v>8332</v>
      </c>
      <c r="T2217" t="s">
        <v>8337</v>
      </c>
    </row>
    <row r="2218" spans="1:20" ht="42.75" x14ac:dyDescent="0.4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9">
        <f t="shared" si="137"/>
        <v>42194.75167824074</v>
      </c>
      <c r="Q2218" s="7">
        <f t="shared" si="138"/>
        <v>42208.543344907404</v>
      </c>
      <c r="R2218">
        <f t="shared" si="139"/>
        <v>23</v>
      </c>
      <c r="S2218" t="s">
        <v>8332</v>
      </c>
      <c r="T2218" t="s">
        <v>8337</v>
      </c>
    </row>
    <row r="2219" spans="1:20" ht="42.75" x14ac:dyDescent="0.4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9">
        <f t="shared" si="137"/>
        <v>42299.776770833334</v>
      </c>
      <c r="Q2219" s="7">
        <f t="shared" si="138"/>
        <v>42310.124999999993</v>
      </c>
      <c r="R2219">
        <f t="shared" si="139"/>
        <v>47</v>
      </c>
      <c r="S2219" t="s">
        <v>8332</v>
      </c>
      <c r="T2219" t="s">
        <v>8337</v>
      </c>
    </row>
    <row r="2220" spans="1:20" ht="42.75" x14ac:dyDescent="0.4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9">
        <f t="shared" si="137"/>
        <v>41127.812303240738</v>
      </c>
      <c r="Q2220" s="7">
        <f t="shared" si="138"/>
        <v>41149.791666666664</v>
      </c>
      <c r="R2220">
        <f t="shared" si="139"/>
        <v>32</v>
      </c>
      <c r="S2220" t="s">
        <v>8332</v>
      </c>
      <c r="T2220" t="s">
        <v>8337</v>
      </c>
    </row>
    <row r="2221" spans="1:20" ht="42.75" x14ac:dyDescent="0.4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9">
        <f t="shared" si="137"/>
        <v>42205.718888888892</v>
      </c>
      <c r="Q2221" s="7">
        <f t="shared" si="138"/>
        <v>42235.510555555556</v>
      </c>
      <c r="R2221">
        <f t="shared" si="139"/>
        <v>53</v>
      </c>
      <c r="S2221" t="s">
        <v>8332</v>
      </c>
      <c r="T2221" t="s">
        <v>8337</v>
      </c>
    </row>
    <row r="2222" spans="1:20" ht="42.75" x14ac:dyDescent="0.4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9">
        <f t="shared" si="137"/>
        <v>41452.060601851852</v>
      </c>
      <c r="Q2222" s="7">
        <f t="shared" si="138"/>
        <v>41481.852268518516</v>
      </c>
      <c r="R2222">
        <f t="shared" si="139"/>
        <v>51</v>
      </c>
      <c r="S2222" t="s">
        <v>8332</v>
      </c>
      <c r="T2222" t="s">
        <v>8337</v>
      </c>
    </row>
    <row r="2223" spans="1:20" ht="42.75" x14ac:dyDescent="0.4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9">
        <f t="shared" si="137"/>
        <v>42452.666770833333</v>
      </c>
      <c r="Q2223" s="7">
        <f t="shared" si="138"/>
        <v>42482.791666666664</v>
      </c>
      <c r="R2223">
        <f t="shared" si="139"/>
        <v>37</v>
      </c>
      <c r="S2223" t="s">
        <v>8340</v>
      </c>
      <c r="T2223" t="s">
        <v>8358</v>
      </c>
    </row>
    <row r="2224" spans="1:20" ht="42.75" x14ac:dyDescent="0.4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9">
        <f t="shared" si="137"/>
        <v>40906.787581018521</v>
      </c>
      <c r="Q2224" s="7">
        <f t="shared" si="138"/>
        <v>40936.579247685186</v>
      </c>
      <c r="R2224">
        <f t="shared" si="139"/>
        <v>27</v>
      </c>
      <c r="S2224" t="s">
        <v>8340</v>
      </c>
      <c r="T2224" t="s">
        <v>8358</v>
      </c>
    </row>
    <row r="2225" spans="1:20" ht="42.75" x14ac:dyDescent="0.4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9">
        <f t="shared" si="137"/>
        <v>42152.640833333338</v>
      </c>
      <c r="Q2225" s="7">
        <f t="shared" si="138"/>
        <v>42182.432500000003</v>
      </c>
      <c r="R2225">
        <f t="shared" si="139"/>
        <v>206</v>
      </c>
      <c r="S2225" t="s">
        <v>8340</v>
      </c>
      <c r="T2225" t="s">
        <v>8358</v>
      </c>
    </row>
    <row r="2226" spans="1:20" ht="42.75" x14ac:dyDescent="0.4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9">
        <f t="shared" si="137"/>
        <v>42644.667534722219</v>
      </c>
      <c r="Q2226" s="7">
        <f t="shared" si="138"/>
        <v>42672.583333333336</v>
      </c>
      <c r="R2226">
        <f t="shared" si="139"/>
        <v>82</v>
      </c>
      <c r="S2226" t="s">
        <v>8340</v>
      </c>
      <c r="T2226" t="s">
        <v>8358</v>
      </c>
    </row>
    <row r="2227" spans="1:20" ht="42.75" x14ac:dyDescent="0.4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9">
        <f t="shared" si="137"/>
        <v>41873.79184027778</v>
      </c>
      <c r="Q2227" s="7">
        <f t="shared" si="138"/>
        <v>41903.583506944444</v>
      </c>
      <c r="R2227">
        <f t="shared" si="139"/>
        <v>165</v>
      </c>
      <c r="S2227" t="s">
        <v>8340</v>
      </c>
      <c r="T2227" t="s">
        <v>8358</v>
      </c>
    </row>
    <row r="2228" spans="1:20" ht="42.75" x14ac:dyDescent="0.4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9">
        <f t="shared" si="137"/>
        <v>42381.79886574074</v>
      </c>
      <c r="Q2228" s="7">
        <f t="shared" si="138"/>
        <v>42411.999305555553</v>
      </c>
      <c r="R2228">
        <f t="shared" si="139"/>
        <v>61</v>
      </c>
      <c r="S2228" t="s">
        <v>8340</v>
      </c>
      <c r="T2228" t="s">
        <v>8358</v>
      </c>
    </row>
    <row r="2229" spans="1:20" ht="42.75" x14ac:dyDescent="0.4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9">
        <f t="shared" si="137"/>
        <v>41561.807349537034</v>
      </c>
      <c r="Q2229" s="7">
        <f t="shared" si="138"/>
        <v>41591.640682870369</v>
      </c>
      <c r="R2229">
        <f t="shared" si="139"/>
        <v>68</v>
      </c>
      <c r="S2229" t="s">
        <v>8340</v>
      </c>
      <c r="T2229" t="s">
        <v>8358</v>
      </c>
    </row>
    <row r="2230" spans="1:20" ht="42.75" x14ac:dyDescent="0.4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9">
        <f t="shared" si="137"/>
        <v>42202.278194444443</v>
      </c>
      <c r="Q2230" s="7">
        <f t="shared" si="138"/>
        <v>42232.069861111107</v>
      </c>
      <c r="R2230">
        <f t="shared" si="139"/>
        <v>82</v>
      </c>
      <c r="S2230" t="s">
        <v>8340</v>
      </c>
      <c r="T2230" t="s">
        <v>8358</v>
      </c>
    </row>
    <row r="2231" spans="1:20" ht="42.75" x14ac:dyDescent="0.4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9">
        <f t="shared" si="137"/>
        <v>41484.664247685185</v>
      </c>
      <c r="Q2231" s="7">
        <f t="shared" si="138"/>
        <v>41519.958333333328</v>
      </c>
      <c r="R2231">
        <f t="shared" si="139"/>
        <v>25</v>
      </c>
      <c r="S2231" t="s">
        <v>8340</v>
      </c>
      <c r="T2231" t="s">
        <v>8358</v>
      </c>
    </row>
    <row r="2232" spans="1:20" ht="42.75" x14ac:dyDescent="0.4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9">
        <f t="shared" si="137"/>
        <v>41724.881099537037</v>
      </c>
      <c r="Q2232" s="7">
        <f t="shared" si="138"/>
        <v>41754.672766203701</v>
      </c>
      <c r="R2232">
        <f t="shared" si="139"/>
        <v>21</v>
      </c>
      <c r="S2232" t="s">
        <v>8340</v>
      </c>
      <c r="T2232" t="s">
        <v>8358</v>
      </c>
    </row>
    <row r="2233" spans="1:20" ht="42.75" x14ac:dyDescent="0.4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9">
        <f t="shared" si="137"/>
        <v>41423.910891203705</v>
      </c>
      <c r="Q2233" s="7">
        <f t="shared" si="138"/>
        <v>41450</v>
      </c>
      <c r="R2233">
        <f t="shared" si="139"/>
        <v>27</v>
      </c>
      <c r="S2233" t="s">
        <v>8340</v>
      </c>
      <c r="T2233" t="s">
        <v>8358</v>
      </c>
    </row>
    <row r="2234" spans="1:20" ht="42.75" x14ac:dyDescent="0.4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9">
        <f t="shared" si="137"/>
        <v>41806.794074074074</v>
      </c>
      <c r="Q2234" s="7">
        <f t="shared" si="138"/>
        <v>41838.916666666664</v>
      </c>
      <c r="R2234">
        <f t="shared" si="139"/>
        <v>25</v>
      </c>
      <c r="S2234" t="s">
        <v>8340</v>
      </c>
      <c r="T2234" t="s">
        <v>8358</v>
      </c>
    </row>
    <row r="2235" spans="1:20" ht="42.75" x14ac:dyDescent="0.4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9">
        <f t="shared" si="137"/>
        <v>42331.378923611112</v>
      </c>
      <c r="Q2235" s="7">
        <f t="shared" si="138"/>
        <v>42351.791666666664</v>
      </c>
      <c r="R2235">
        <f t="shared" si="139"/>
        <v>21</v>
      </c>
      <c r="S2235" t="s">
        <v>8340</v>
      </c>
      <c r="T2235" t="s">
        <v>8358</v>
      </c>
    </row>
    <row r="2236" spans="1:20" ht="42.75" x14ac:dyDescent="0.4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9">
        <f t="shared" si="137"/>
        <v>42710.824618055558</v>
      </c>
      <c r="Q2236" s="7">
        <f t="shared" si="138"/>
        <v>42740.616284722222</v>
      </c>
      <c r="R2236">
        <f t="shared" si="139"/>
        <v>42</v>
      </c>
      <c r="S2236" t="s">
        <v>8340</v>
      </c>
      <c r="T2236" t="s">
        <v>8358</v>
      </c>
    </row>
    <row r="2237" spans="1:20" ht="28.5" x14ac:dyDescent="0.4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9">
        <f t="shared" si="137"/>
        <v>42062.022118055553</v>
      </c>
      <c r="Q2237" s="7">
        <f t="shared" si="138"/>
        <v>42091.772118055553</v>
      </c>
      <c r="R2237">
        <f t="shared" si="139"/>
        <v>136</v>
      </c>
      <c r="S2237" t="s">
        <v>8340</v>
      </c>
      <c r="T2237" t="s">
        <v>8358</v>
      </c>
    </row>
    <row r="2238" spans="1:20" ht="42.75" x14ac:dyDescent="0.4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9">
        <f t="shared" si="137"/>
        <v>42371.617164351846</v>
      </c>
      <c r="Q2238" s="7">
        <f t="shared" si="138"/>
        <v>42401.408831018511</v>
      </c>
      <c r="R2238">
        <f t="shared" si="139"/>
        <v>22</v>
      </c>
      <c r="S2238" t="s">
        <v>8340</v>
      </c>
      <c r="T2238" t="s">
        <v>8358</v>
      </c>
    </row>
    <row r="2239" spans="1:20" ht="42.75" x14ac:dyDescent="0.4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9">
        <f t="shared" si="137"/>
        <v>41915.003275462965</v>
      </c>
      <c r="Q2239" s="7">
        <f t="shared" si="138"/>
        <v>41955.124305555553</v>
      </c>
      <c r="R2239">
        <f t="shared" si="139"/>
        <v>65</v>
      </c>
      <c r="S2239" t="s">
        <v>8340</v>
      </c>
      <c r="T2239" t="s">
        <v>8358</v>
      </c>
    </row>
    <row r="2240" spans="1:20" ht="28.5" x14ac:dyDescent="0.4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9">
        <f t="shared" si="137"/>
        <v>42774.621712962966</v>
      </c>
      <c r="Q2240" s="7">
        <f t="shared" si="138"/>
        <v>42804.41337962963</v>
      </c>
      <c r="R2240">
        <f t="shared" si="139"/>
        <v>70</v>
      </c>
      <c r="S2240" t="s">
        <v>8340</v>
      </c>
      <c r="T2240" t="s">
        <v>8358</v>
      </c>
    </row>
    <row r="2241" spans="1:20" ht="28.5" x14ac:dyDescent="0.4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9">
        <f t="shared" si="137"/>
        <v>41572.958495370374</v>
      </c>
      <c r="Q2241" s="7">
        <f t="shared" si="138"/>
        <v>41608.959722222222</v>
      </c>
      <c r="R2241">
        <f t="shared" si="139"/>
        <v>75</v>
      </c>
      <c r="S2241" t="s">
        <v>8340</v>
      </c>
      <c r="T2241" t="s">
        <v>8358</v>
      </c>
    </row>
    <row r="2242" spans="1:20" ht="42.75" x14ac:dyDescent="0.4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140">ROUND(E:E/D:D*100,0)</f>
        <v>271</v>
      </c>
      <c r="P2242" s="9">
        <f t="shared" si="137"/>
        <v>42452.825740740736</v>
      </c>
      <c r="Q2242" s="7">
        <f t="shared" si="138"/>
        <v>42482.617407407401</v>
      </c>
      <c r="R2242">
        <f t="shared" si="139"/>
        <v>141</v>
      </c>
      <c r="S2242" t="s">
        <v>8340</v>
      </c>
      <c r="T2242" t="s">
        <v>8358</v>
      </c>
    </row>
    <row r="2243" spans="1:20" ht="42.75" x14ac:dyDescent="0.4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</v>
      </c>
      <c r="P2243" s="9">
        <f t="shared" ref="P2243:P2306" si="141">(J2243/86400)+25569</f>
        <v>42766.827546296292</v>
      </c>
      <c r="Q2243" s="7">
        <f t="shared" ref="Q2243:Q2306" si="142">(I2243/86400)+25569+(-5/24)</f>
        <v>42796.619212962956</v>
      </c>
      <c r="R2243">
        <f t="shared" ref="R2243:R2306" si="143">ROUND(E2243/L2243,0)</f>
        <v>49</v>
      </c>
      <c r="S2243" t="s">
        <v>8340</v>
      </c>
      <c r="T2243" t="s">
        <v>8358</v>
      </c>
    </row>
    <row r="2244" spans="1:20" ht="28.5" x14ac:dyDescent="0.4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9">
        <f t="shared" si="141"/>
        <v>41569.575613425928</v>
      </c>
      <c r="Q2244" s="7">
        <f t="shared" si="142"/>
        <v>41604.918055555558</v>
      </c>
      <c r="R2244">
        <f t="shared" si="143"/>
        <v>54</v>
      </c>
      <c r="S2244" t="s">
        <v>8340</v>
      </c>
      <c r="T2244" t="s">
        <v>8358</v>
      </c>
    </row>
    <row r="2245" spans="1:20" ht="42.75" x14ac:dyDescent="0.4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9">
        <f t="shared" si="141"/>
        <v>42800.751041666663</v>
      </c>
      <c r="Q2245" s="7">
        <f t="shared" si="142"/>
        <v>42806.916666666664</v>
      </c>
      <c r="R2245">
        <f t="shared" si="143"/>
        <v>5</v>
      </c>
      <c r="S2245" t="s">
        <v>8340</v>
      </c>
      <c r="T2245" t="s">
        <v>8358</v>
      </c>
    </row>
    <row r="2246" spans="1:20" ht="42.75" x14ac:dyDescent="0.4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9">
        <f t="shared" si="141"/>
        <v>42647.818819444445</v>
      </c>
      <c r="Q2246" s="7">
        <f t="shared" si="142"/>
        <v>42659.645833333336</v>
      </c>
      <c r="R2246">
        <f t="shared" si="143"/>
        <v>65</v>
      </c>
      <c r="S2246" t="s">
        <v>8340</v>
      </c>
      <c r="T2246" t="s">
        <v>8358</v>
      </c>
    </row>
    <row r="2247" spans="1:20" ht="42.75" x14ac:dyDescent="0.4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9">
        <f t="shared" si="141"/>
        <v>41660.70853009259</v>
      </c>
      <c r="Q2247" s="7">
        <f t="shared" si="142"/>
        <v>41691.541666666664</v>
      </c>
      <c r="R2247">
        <f t="shared" si="143"/>
        <v>53</v>
      </c>
      <c r="S2247" t="s">
        <v>8340</v>
      </c>
      <c r="T2247" t="s">
        <v>8358</v>
      </c>
    </row>
    <row r="2248" spans="1:20" ht="42.75" x14ac:dyDescent="0.4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9">
        <f t="shared" si="141"/>
        <v>42221.79178240741</v>
      </c>
      <c r="Q2248" s="7">
        <f t="shared" si="142"/>
        <v>42251.583449074074</v>
      </c>
      <c r="R2248">
        <f t="shared" si="143"/>
        <v>44</v>
      </c>
      <c r="S2248" t="s">
        <v>8340</v>
      </c>
      <c r="T2248" t="s">
        <v>8358</v>
      </c>
    </row>
    <row r="2249" spans="1:20" ht="28.5" x14ac:dyDescent="0.4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9">
        <f t="shared" si="141"/>
        <v>42200.666261574079</v>
      </c>
      <c r="Q2249" s="7">
        <f t="shared" si="142"/>
        <v>42214.457928240743</v>
      </c>
      <c r="R2249">
        <f t="shared" si="143"/>
        <v>51</v>
      </c>
      <c r="S2249" t="s">
        <v>8340</v>
      </c>
      <c r="T2249" t="s">
        <v>8358</v>
      </c>
    </row>
    <row r="2250" spans="1:20" ht="42.75" x14ac:dyDescent="0.4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9">
        <f t="shared" si="141"/>
        <v>42688.875902777778</v>
      </c>
      <c r="Q2250" s="7">
        <f t="shared" si="142"/>
        <v>42718.667569444442</v>
      </c>
      <c r="R2250">
        <f t="shared" si="143"/>
        <v>59</v>
      </c>
      <c r="S2250" t="s">
        <v>8340</v>
      </c>
      <c r="T2250" t="s">
        <v>8358</v>
      </c>
    </row>
    <row r="2251" spans="1:20" ht="42.75" x14ac:dyDescent="0.4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9">
        <f t="shared" si="141"/>
        <v>41336.703298611115</v>
      </c>
      <c r="Q2251" s="7">
        <f t="shared" si="142"/>
        <v>41366.453298611108</v>
      </c>
      <c r="R2251">
        <f t="shared" si="143"/>
        <v>33</v>
      </c>
      <c r="S2251" t="s">
        <v>8340</v>
      </c>
      <c r="T2251" t="s">
        <v>8358</v>
      </c>
    </row>
    <row r="2252" spans="1:20" ht="42.75" x14ac:dyDescent="0.4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9">
        <f t="shared" si="141"/>
        <v>42677.005474537036</v>
      </c>
      <c r="Q2252" s="7">
        <f t="shared" si="142"/>
        <v>42706.838807870365</v>
      </c>
      <c r="R2252">
        <f t="shared" si="143"/>
        <v>427</v>
      </c>
      <c r="S2252" t="s">
        <v>8340</v>
      </c>
      <c r="T2252" t="s">
        <v>8358</v>
      </c>
    </row>
    <row r="2253" spans="1:20" ht="42.75" x14ac:dyDescent="0.4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9">
        <f t="shared" si="141"/>
        <v>41846.34579861111</v>
      </c>
      <c r="Q2253" s="7">
        <f t="shared" si="142"/>
        <v>41867.137465277774</v>
      </c>
      <c r="R2253">
        <f t="shared" si="143"/>
        <v>24</v>
      </c>
      <c r="S2253" t="s">
        <v>8340</v>
      </c>
      <c r="T2253" t="s">
        <v>8358</v>
      </c>
    </row>
    <row r="2254" spans="1:20" ht="42.75" x14ac:dyDescent="0.4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9">
        <f t="shared" si="141"/>
        <v>42573.327986111108</v>
      </c>
      <c r="Q2254" s="7">
        <f t="shared" si="142"/>
        <v>42588.119652777772</v>
      </c>
      <c r="R2254">
        <f t="shared" si="143"/>
        <v>98</v>
      </c>
      <c r="S2254" t="s">
        <v>8340</v>
      </c>
      <c r="T2254" t="s">
        <v>8358</v>
      </c>
    </row>
    <row r="2255" spans="1:20" ht="42.75" x14ac:dyDescent="0.4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9">
        <f t="shared" si="141"/>
        <v>42296.631331018521</v>
      </c>
      <c r="Q2255" s="7">
        <f t="shared" si="142"/>
        <v>42326.46466435185</v>
      </c>
      <c r="R2255">
        <f t="shared" si="143"/>
        <v>107</v>
      </c>
      <c r="S2255" t="s">
        <v>8340</v>
      </c>
      <c r="T2255" t="s">
        <v>8358</v>
      </c>
    </row>
    <row r="2256" spans="1:20" ht="28.5" x14ac:dyDescent="0.4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9">
        <f t="shared" si="141"/>
        <v>42752.647777777776</v>
      </c>
      <c r="Q2256" s="7">
        <f t="shared" si="142"/>
        <v>42759.439444444441</v>
      </c>
      <c r="R2256">
        <f t="shared" si="143"/>
        <v>12</v>
      </c>
      <c r="S2256" t="s">
        <v>8340</v>
      </c>
      <c r="T2256" t="s">
        <v>8358</v>
      </c>
    </row>
    <row r="2257" spans="1:20" ht="28.5" x14ac:dyDescent="0.4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9">
        <f t="shared" si="141"/>
        <v>42467.951979166668</v>
      </c>
      <c r="Q2257" s="7">
        <f t="shared" si="142"/>
        <v>42497.743645833332</v>
      </c>
      <c r="R2257">
        <f t="shared" si="143"/>
        <v>42</v>
      </c>
      <c r="S2257" t="s">
        <v>8340</v>
      </c>
      <c r="T2257" t="s">
        <v>8358</v>
      </c>
    </row>
    <row r="2258" spans="1:20" ht="42.75" x14ac:dyDescent="0.4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9">
        <f t="shared" si="141"/>
        <v>42682.451921296291</v>
      </c>
      <c r="Q2258" s="7">
        <f t="shared" si="142"/>
        <v>42696.243587962956</v>
      </c>
      <c r="R2258">
        <f t="shared" si="143"/>
        <v>21</v>
      </c>
      <c r="S2258" t="s">
        <v>8340</v>
      </c>
      <c r="T2258" t="s">
        <v>8358</v>
      </c>
    </row>
    <row r="2259" spans="1:20" ht="42.75" x14ac:dyDescent="0.4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9">
        <f t="shared" si="141"/>
        <v>42505.936678240745</v>
      </c>
      <c r="Q2259" s="7">
        <f t="shared" si="142"/>
        <v>42540.749999999993</v>
      </c>
      <c r="R2259">
        <f t="shared" si="143"/>
        <v>94</v>
      </c>
      <c r="S2259" t="s">
        <v>8340</v>
      </c>
      <c r="T2259" t="s">
        <v>8358</v>
      </c>
    </row>
    <row r="2260" spans="1:20" ht="28.5" x14ac:dyDescent="0.4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9">
        <f t="shared" si="141"/>
        <v>42136.75100694444</v>
      </c>
      <c r="Q2260" s="7">
        <f t="shared" si="142"/>
        <v>42166.542673611104</v>
      </c>
      <c r="R2260">
        <f t="shared" si="143"/>
        <v>16</v>
      </c>
      <c r="S2260" t="s">
        <v>8340</v>
      </c>
      <c r="T2260" t="s">
        <v>8358</v>
      </c>
    </row>
    <row r="2261" spans="1:20" ht="42.75" x14ac:dyDescent="0.4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9">
        <f t="shared" si="141"/>
        <v>42702.804814814815</v>
      </c>
      <c r="Q2261" s="7">
        <f t="shared" si="142"/>
        <v>42712.59648148148</v>
      </c>
      <c r="R2261">
        <f t="shared" si="143"/>
        <v>91</v>
      </c>
      <c r="S2261" t="s">
        <v>8340</v>
      </c>
      <c r="T2261" t="s">
        <v>8358</v>
      </c>
    </row>
    <row r="2262" spans="1:20" ht="42.75" x14ac:dyDescent="0.4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9">
        <f t="shared" si="141"/>
        <v>41695.016782407409</v>
      </c>
      <c r="Q2262" s="7">
        <f t="shared" si="142"/>
        <v>41724.766782407409</v>
      </c>
      <c r="R2262">
        <f t="shared" si="143"/>
        <v>97</v>
      </c>
      <c r="S2262" t="s">
        <v>8340</v>
      </c>
      <c r="T2262" t="s">
        <v>8358</v>
      </c>
    </row>
    <row r="2263" spans="1:20" ht="42.75" x14ac:dyDescent="0.4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9">
        <f t="shared" si="141"/>
        <v>42759.724768518514</v>
      </c>
      <c r="Q2263" s="7">
        <f t="shared" si="142"/>
        <v>42780.516435185178</v>
      </c>
      <c r="R2263">
        <f t="shared" si="143"/>
        <v>37</v>
      </c>
      <c r="S2263" t="s">
        <v>8340</v>
      </c>
      <c r="T2263" t="s">
        <v>8358</v>
      </c>
    </row>
    <row r="2264" spans="1:20" ht="28.5" x14ac:dyDescent="0.4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9">
        <f t="shared" si="141"/>
        <v>41926.585162037038</v>
      </c>
      <c r="Q2264" s="7">
        <f t="shared" si="142"/>
        <v>41960.791666666664</v>
      </c>
      <c r="R2264">
        <f t="shared" si="143"/>
        <v>28</v>
      </c>
      <c r="S2264" t="s">
        <v>8340</v>
      </c>
      <c r="T2264" t="s">
        <v>8358</v>
      </c>
    </row>
    <row r="2265" spans="1:20" ht="42.75" x14ac:dyDescent="0.4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9">
        <f t="shared" si="141"/>
        <v>42014.832326388889</v>
      </c>
      <c r="Q2265" s="7">
        <f t="shared" si="142"/>
        <v>42035.623993055553</v>
      </c>
      <c r="R2265">
        <f t="shared" si="143"/>
        <v>144</v>
      </c>
      <c r="S2265" t="s">
        <v>8340</v>
      </c>
      <c r="T2265" t="s">
        <v>8358</v>
      </c>
    </row>
    <row r="2266" spans="1:20" ht="42.75" x14ac:dyDescent="0.4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9">
        <f t="shared" si="141"/>
        <v>42496.582337962958</v>
      </c>
      <c r="Q2266" s="7">
        <f t="shared" si="142"/>
        <v>42512.916666666664</v>
      </c>
      <c r="R2266">
        <f t="shared" si="143"/>
        <v>24</v>
      </c>
      <c r="S2266" t="s">
        <v>8340</v>
      </c>
      <c r="T2266" t="s">
        <v>8358</v>
      </c>
    </row>
    <row r="2267" spans="1:20" ht="42.75" x14ac:dyDescent="0.4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9">
        <f t="shared" si="141"/>
        <v>42689.853090277778</v>
      </c>
      <c r="Q2267" s="7">
        <f t="shared" si="142"/>
        <v>42696.644756944443</v>
      </c>
      <c r="R2267">
        <f t="shared" si="143"/>
        <v>35</v>
      </c>
      <c r="S2267" t="s">
        <v>8340</v>
      </c>
      <c r="T2267" t="s">
        <v>8358</v>
      </c>
    </row>
    <row r="2268" spans="1:20" ht="42.75" x14ac:dyDescent="0.4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9">
        <f t="shared" si="141"/>
        <v>42469.874907407408</v>
      </c>
      <c r="Q2268" s="7">
        <f t="shared" si="142"/>
        <v>42486.874999999993</v>
      </c>
      <c r="R2268">
        <f t="shared" si="143"/>
        <v>25</v>
      </c>
      <c r="S2268" t="s">
        <v>8340</v>
      </c>
      <c r="T2268" t="s">
        <v>8358</v>
      </c>
    </row>
    <row r="2269" spans="1:20" ht="42.75" x14ac:dyDescent="0.4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9">
        <f t="shared" si="141"/>
        <v>41968.829826388886</v>
      </c>
      <c r="Q2269" s="7">
        <f t="shared" si="142"/>
        <v>41993.833333333336</v>
      </c>
      <c r="R2269">
        <f t="shared" si="143"/>
        <v>188</v>
      </c>
      <c r="S2269" t="s">
        <v>8340</v>
      </c>
      <c r="T2269" t="s">
        <v>8358</v>
      </c>
    </row>
    <row r="2270" spans="1:20" ht="42.75" x14ac:dyDescent="0.4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9">
        <f t="shared" si="141"/>
        <v>42776.082349537042</v>
      </c>
      <c r="Q2270" s="7">
        <f t="shared" si="142"/>
        <v>42805.874016203707</v>
      </c>
      <c r="R2270">
        <f t="shared" si="143"/>
        <v>148</v>
      </c>
      <c r="S2270" t="s">
        <v>8340</v>
      </c>
      <c r="T2270" t="s">
        <v>8358</v>
      </c>
    </row>
    <row r="2271" spans="1:20" ht="42.75" x14ac:dyDescent="0.4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9">
        <f t="shared" si="141"/>
        <v>42776.704432870371</v>
      </c>
      <c r="Q2271" s="7">
        <f t="shared" si="142"/>
        <v>42800.999999999993</v>
      </c>
      <c r="R2271">
        <f t="shared" si="143"/>
        <v>50</v>
      </c>
      <c r="S2271" t="s">
        <v>8340</v>
      </c>
      <c r="T2271" t="s">
        <v>8358</v>
      </c>
    </row>
    <row r="2272" spans="1:20" ht="42.75" x14ac:dyDescent="0.4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9">
        <f t="shared" si="141"/>
        <v>42725.869363425925</v>
      </c>
      <c r="Q2272" s="7">
        <f t="shared" si="142"/>
        <v>42745.707638888889</v>
      </c>
      <c r="R2272">
        <f t="shared" si="143"/>
        <v>108</v>
      </c>
      <c r="S2272" t="s">
        <v>8340</v>
      </c>
      <c r="T2272" t="s">
        <v>8358</v>
      </c>
    </row>
    <row r="2273" spans="1:20" ht="42.75" x14ac:dyDescent="0.4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9">
        <f t="shared" si="141"/>
        <v>42684.000046296293</v>
      </c>
      <c r="Q2273" s="7">
        <f t="shared" si="142"/>
        <v>42713.791712962957</v>
      </c>
      <c r="R2273">
        <f t="shared" si="143"/>
        <v>43</v>
      </c>
      <c r="S2273" t="s">
        <v>8340</v>
      </c>
      <c r="T2273" t="s">
        <v>8358</v>
      </c>
    </row>
    <row r="2274" spans="1:20" ht="42.75" x14ac:dyDescent="0.4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9">
        <f t="shared" si="141"/>
        <v>42315.699490740742</v>
      </c>
      <c r="Q2274" s="7">
        <f t="shared" si="142"/>
        <v>42345.491157407407</v>
      </c>
      <c r="R2274">
        <f t="shared" si="143"/>
        <v>14</v>
      </c>
      <c r="S2274" t="s">
        <v>8340</v>
      </c>
      <c r="T2274" t="s">
        <v>8358</v>
      </c>
    </row>
    <row r="2275" spans="1:20" ht="42.75" x14ac:dyDescent="0.4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9">
        <f t="shared" si="141"/>
        <v>42781.549097222218</v>
      </c>
      <c r="Q2275" s="7">
        <f t="shared" si="142"/>
        <v>42806.299097222225</v>
      </c>
      <c r="R2275">
        <f t="shared" si="143"/>
        <v>37</v>
      </c>
      <c r="S2275" t="s">
        <v>8340</v>
      </c>
      <c r="T2275" t="s">
        <v>8358</v>
      </c>
    </row>
    <row r="2276" spans="1:20" ht="57" x14ac:dyDescent="0.4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9">
        <f t="shared" si="141"/>
        <v>41663.500659722224</v>
      </c>
      <c r="Q2276" s="7">
        <f t="shared" si="142"/>
        <v>41693.292326388888</v>
      </c>
      <c r="R2276">
        <f t="shared" si="143"/>
        <v>30</v>
      </c>
      <c r="S2276" t="s">
        <v>8340</v>
      </c>
      <c r="T2276" t="s">
        <v>8358</v>
      </c>
    </row>
    <row r="2277" spans="1:20" ht="42.75" x14ac:dyDescent="0.4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9">
        <f t="shared" si="141"/>
        <v>41965.616655092592</v>
      </c>
      <c r="Q2277" s="7">
        <f t="shared" si="142"/>
        <v>41995.408321759256</v>
      </c>
      <c r="R2277">
        <f t="shared" si="143"/>
        <v>34</v>
      </c>
      <c r="S2277" t="s">
        <v>8340</v>
      </c>
      <c r="T2277" t="s">
        <v>8358</v>
      </c>
    </row>
    <row r="2278" spans="1:20" ht="42.75" x14ac:dyDescent="0.4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9">
        <f t="shared" si="141"/>
        <v>41614.651493055557</v>
      </c>
      <c r="Q2278" s="7">
        <f t="shared" si="142"/>
        <v>41644.443159722221</v>
      </c>
      <c r="R2278">
        <f t="shared" si="143"/>
        <v>65</v>
      </c>
      <c r="S2278" t="s">
        <v>8340</v>
      </c>
      <c r="T2278" t="s">
        <v>8358</v>
      </c>
    </row>
    <row r="2279" spans="1:20" ht="42.75" x14ac:dyDescent="0.4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9">
        <f t="shared" si="141"/>
        <v>40936.678506944445</v>
      </c>
      <c r="Q2279" s="7">
        <f t="shared" si="142"/>
        <v>40966.470173611109</v>
      </c>
      <c r="R2279">
        <f t="shared" si="143"/>
        <v>58</v>
      </c>
      <c r="S2279" t="s">
        <v>8340</v>
      </c>
      <c r="T2279" t="s">
        <v>8358</v>
      </c>
    </row>
    <row r="2280" spans="1:20" ht="28.5" x14ac:dyDescent="0.4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9">
        <f t="shared" si="141"/>
        <v>42338.709108796298</v>
      </c>
      <c r="Q2280" s="7">
        <f t="shared" si="142"/>
        <v>42372.749305555553</v>
      </c>
      <c r="R2280">
        <f t="shared" si="143"/>
        <v>53</v>
      </c>
      <c r="S2280" t="s">
        <v>8340</v>
      </c>
      <c r="T2280" t="s">
        <v>8358</v>
      </c>
    </row>
    <row r="2281" spans="1:20" ht="42.75" x14ac:dyDescent="0.4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9">
        <f t="shared" si="141"/>
        <v>42020.806701388894</v>
      </c>
      <c r="Q2281" s="7">
        <f t="shared" si="142"/>
        <v>42038.958333333336</v>
      </c>
      <c r="R2281">
        <f t="shared" si="143"/>
        <v>48</v>
      </c>
      <c r="S2281" t="s">
        <v>8340</v>
      </c>
      <c r="T2281" t="s">
        <v>8358</v>
      </c>
    </row>
    <row r="2282" spans="1:20" ht="57" x14ac:dyDescent="0.4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9">
        <f t="shared" si="141"/>
        <v>42234.624895833331</v>
      </c>
      <c r="Q2282" s="7">
        <f t="shared" si="142"/>
        <v>42264.416562499995</v>
      </c>
      <c r="R2282">
        <f t="shared" si="143"/>
        <v>82</v>
      </c>
      <c r="S2282" t="s">
        <v>8340</v>
      </c>
      <c r="T2282" t="s">
        <v>8358</v>
      </c>
    </row>
    <row r="2283" spans="1:20" ht="42.75" x14ac:dyDescent="0.4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9">
        <f t="shared" si="141"/>
        <v>40687.285844907405</v>
      </c>
      <c r="Q2283" s="7">
        <f t="shared" si="142"/>
        <v>40749.076388888883</v>
      </c>
      <c r="R2283">
        <f t="shared" si="143"/>
        <v>50</v>
      </c>
      <c r="S2283" t="s">
        <v>8332</v>
      </c>
      <c r="T2283" t="s">
        <v>8333</v>
      </c>
    </row>
    <row r="2284" spans="1:20" ht="28.5" x14ac:dyDescent="0.4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9">
        <f t="shared" si="141"/>
        <v>42323.17460648148</v>
      </c>
      <c r="Q2284" s="7">
        <f t="shared" si="142"/>
        <v>42382.966273148144</v>
      </c>
      <c r="R2284">
        <f t="shared" si="143"/>
        <v>116</v>
      </c>
      <c r="S2284" t="s">
        <v>8332</v>
      </c>
      <c r="T2284" t="s">
        <v>8333</v>
      </c>
    </row>
    <row r="2285" spans="1:20" ht="42.75" x14ac:dyDescent="0.4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9">
        <f t="shared" si="141"/>
        <v>40978.125046296293</v>
      </c>
      <c r="Q2285" s="7">
        <f t="shared" si="142"/>
        <v>41037.875046296293</v>
      </c>
      <c r="R2285">
        <f t="shared" si="143"/>
        <v>63</v>
      </c>
      <c r="S2285" t="s">
        <v>8332</v>
      </c>
      <c r="T2285" t="s">
        <v>8333</v>
      </c>
    </row>
    <row r="2286" spans="1:20" ht="28.5" x14ac:dyDescent="0.4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9">
        <f t="shared" si="141"/>
        <v>40585.796817129631</v>
      </c>
      <c r="Q2286" s="7">
        <f t="shared" si="142"/>
        <v>40613.958333333328</v>
      </c>
      <c r="R2286">
        <f t="shared" si="143"/>
        <v>108</v>
      </c>
      <c r="S2286" t="s">
        <v>8332</v>
      </c>
      <c r="T2286" t="s">
        <v>8333</v>
      </c>
    </row>
    <row r="2287" spans="1:20" ht="42.75" x14ac:dyDescent="0.4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9">
        <f t="shared" si="141"/>
        <v>41059.185682870375</v>
      </c>
      <c r="Q2287" s="7">
        <f t="shared" si="142"/>
        <v>41088.977349537039</v>
      </c>
      <c r="R2287">
        <f t="shared" si="143"/>
        <v>46</v>
      </c>
      <c r="S2287" t="s">
        <v>8332</v>
      </c>
      <c r="T2287" t="s">
        <v>8333</v>
      </c>
    </row>
    <row r="2288" spans="1:20" ht="42.75" x14ac:dyDescent="0.4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9">
        <f t="shared" si="141"/>
        <v>41494.963587962964</v>
      </c>
      <c r="Q2288" s="7">
        <f t="shared" si="142"/>
        <v>41522.957638888889</v>
      </c>
      <c r="R2288">
        <f t="shared" si="143"/>
        <v>107</v>
      </c>
      <c r="S2288" t="s">
        <v>8332</v>
      </c>
      <c r="T2288" t="s">
        <v>8333</v>
      </c>
    </row>
    <row r="2289" spans="1:20" ht="42.75" x14ac:dyDescent="0.4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9">
        <f t="shared" si="141"/>
        <v>41792.667361111111</v>
      </c>
      <c r="Q2289" s="7">
        <f t="shared" si="142"/>
        <v>41813.459027777775</v>
      </c>
      <c r="R2289">
        <f t="shared" si="143"/>
        <v>51</v>
      </c>
      <c r="S2289" t="s">
        <v>8332</v>
      </c>
      <c r="T2289" t="s">
        <v>8333</v>
      </c>
    </row>
    <row r="2290" spans="1:20" ht="42.75" x14ac:dyDescent="0.4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9">
        <f t="shared" si="141"/>
        <v>41067.827418981484</v>
      </c>
      <c r="Q2290" s="7">
        <f t="shared" si="142"/>
        <v>41086.541666666664</v>
      </c>
      <c r="R2290">
        <f t="shared" si="143"/>
        <v>40</v>
      </c>
      <c r="S2290" t="s">
        <v>8332</v>
      </c>
      <c r="T2290" t="s">
        <v>8333</v>
      </c>
    </row>
    <row r="2291" spans="1:20" ht="42.75" x14ac:dyDescent="0.4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9">
        <f t="shared" si="141"/>
        <v>41571.998379629629</v>
      </c>
      <c r="Q2291" s="7">
        <f t="shared" si="142"/>
        <v>41614.765277777777</v>
      </c>
      <c r="R2291">
        <f t="shared" si="143"/>
        <v>64</v>
      </c>
      <c r="S2291" t="s">
        <v>8332</v>
      </c>
      <c r="T2291" t="s">
        <v>8333</v>
      </c>
    </row>
    <row r="2292" spans="1:20" ht="42.75" x14ac:dyDescent="0.4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9">
        <f t="shared" si="141"/>
        <v>40070.253819444442</v>
      </c>
      <c r="Q2292" s="7">
        <f t="shared" si="142"/>
        <v>40148.5</v>
      </c>
      <c r="R2292">
        <f t="shared" si="143"/>
        <v>54</v>
      </c>
      <c r="S2292" t="s">
        <v>8332</v>
      </c>
      <c r="T2292" t="s">
        <v>8333</v>
      </c>
    </row>
    <row r="2293" spans="1:20" ht="42.75" x14ac:dyDescent="0.4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9">
        <f t="shared" si="141"/>
        <v>40987.977060185185</v>
      </c>
      <c r="Q2293" s="7">
        <f t="shared" si="142"/>
        <v>41021.958333333328</v>
      </c>
      <c r="R2293">
        <f t="shared" si="143"/>
        <v>100</v>
      </c>
      <c r="S2293" t="s">
        <v>8332</v>
      </c>
      <c r="T2293" t="s">
        <v>8333</v>
      </c>
    </row>
    <row r="2294" spans="1:20" ht="42.75" x14ac:dyDescent="0.4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9">
        <f t="shared" si="141"/>
        <v>40987.697638888887</v>
      </c>
      <c r="Q2294" s="7">
        <f t="shared" si="142"/>
        <v>41017.489305555551</v>
      </c>
      <c r="R2294">
        <f t="shared" si="143"/>
        <v>47</v>
      </c>
      <c r="S2294" t="s">
        <v>8332</v>
      </c>
      <c r="T2294" t="s">
        <v>8333</v>
      </c>
    </row>
    <row r="2295" spans="1:20" ht="28.5" x14ac:dyDescent="0.4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9">
        <f t="shared" si="141"/>
        <v>41151.708321759259</v>
      </c>
      <c r="Q2295" s="7">
        <f t="shared" si="142"/>
        <v>41176.957638888889</v>
      </c>
      <c r="R2295">
        <f t="shared" si="143"/>
        <v>34</v>
      </c>
      <c r="S2295" t="s">
        <v>8332</v>
      </c>
      <c r="T2295" t="s">
        <v>8333</v>
      </c>
    </row>
    <row r="2296" spans="1:20" ht="42.75" x14ac:dyDescent="0.4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9">
        <f t="shared" si="141"/>
        <v>41264.72314814815</v>
      </c>
      <c r="Q2296" s="7">
        <f t="shared" si="142"/>
        <v>41294.514814814815</v>
      </c>
      <c r="R2296">
        <f t="shared" si="143"/>
        <v>65</v>
      </c>
      <c r="S2296" t="s">
        <v>8332</v>
      </c>
      <c r="T2296" t="s">
        <v>8333</v>
      </c>
    </row>
    <row r="2297" spans="1:20" ht="42.75" x14ac:dyDescent="0.4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9">
        <f t="shared" si="141"/>
        <v>41270.954351851848</v>
      </c>
      <c r="Q2297" s="7">
        <f t="shared" si="142"/>
        <v>41300.746018518512</v>
      </c>
      <c r="R2297">
        <f t="shared" si="143"/>
        <v>44</v>
      </c>
      <c r="S2297" t="s">
        <v>8332</v>
      </c>
      <c r="T2297" t="s">
        <v>8333</v>
      </c>
    </row>
    <row r="2298" spans="1:20" ht="42.75" x14ac:dyDescent="0.4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9">
        <f t="shared" si="141"/>
        <v>40927.731782407405</v>
      </c>
      <c r="Q2298" s="7">
        <f t="shared" si="142"/>
        <v>40962.52344907407</v>
      </c>
      <c r="R2298">
        <f t="shared" si="143"/>
        <v>72</v>
      </c>
      <c r="S2298" t="s">
        <v>8332</v>
      </c>
      <c r="T2298" t="s">
        <v>8333</v>
      </c>
    </row>
    <row r="2299" spans="1:20" ht="28.5" x14ac:dyDescent="0.4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9">
        <f t="shared" si="141"/>
        <v>40948.042233796295</v>
      </c>
      <c r="Q2299" s="7">
        <f t="shared" si="142"/>
        <v>40981.957638888889</v>
      </c>
      <c r="R2299">
        <f t="shared" si="143"/>
        <v>53</v>
      </c>
      <c r="S2299" t="s">
        <v>8332</v>
      </c>
      <c r="T2299" t="s">
        <v>8333</v>
      </c>
    </row>
    <row r="2300" spans="1:20" ht="42.75" x14ac:dyDescent="0.4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9">
        <f t="shared" si="141"/>
        <v>41694.84065972222</v>
      </c>
      <c r="Q2300" s="7">
        <f t="shared" si="142"/>
        <v>41724.59065972222</v>
      </c>
      <c r="R2300">
        <f t="shared" si="143"/>
        <v>109</v>
      </c>
      <c r="S2300" t="s">
        <v>8332</v>
      </c>
      <c r="T2300" t="s">
        <v>8333</v>
      </c>
    </row>
    <row r="2301" spans="1:20" ht="42.75" x14ac:dyDescent="0.4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9">
        <f t="shared" si="141"/>
        <v>40565.032511574071</v>
      </c>
      <c r="Q2301" s="7">
        <f t="shared" si="142"/>
        <v>40579.824178240735</v>
      </c>
      <c r="R2301">
        <f t="shared" si="143"/>
        <v>75</v>
      </c>
      <c r="S2301" t="s">
        <v>8332</v>
      </c>
      <c r="T2301" t="s">
        <v>8333</v>
      </c>
    </row>
    <row r="2302" spans="1:20" ht="42.75" x14ac:dyDescent="0.4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9">
        <f t="shared" si="141"/>
        <v>41074.727037037039</v>
      </c>
      <c r="Q2302" s="7">
        <f t="shared" si="142"/>
        <v>41088.518703703703</v>
      </c>
      <c r="R2302">
        <f t="shared" si="143"/>
        <v>116</v>
      </c>
      <c r="S2302" t="s">
        <v>8332</v>
      </c>
      <c r="T2302" t="s">
        <v>8333</v>
      </c>
    </row>
    <row r="2303" spans="1:20" ht="28.5" x14ac:dyDescent="0.4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9">
        <f t="shared" si="141"/>
        <v>41416.146944444445</v>
      </c>
      <c r="Q2303" s="7">
        <f t="shared" si="142"/>
        <v>41445.938611111109</v>
      </c>
      <c r="R2303">
        <f t="shared" si="143"/>
        <v>32</v>
      </c>
      <c r="S2303" t="s">
        <v>8332</v>
      </c>
      <c r="T2303" t="s">
        <v>8336</v>
      </c>
    </row>
    <row r="2304" spans="1:20" ht="42.75" x14ac:dyDescent="0.4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9">
        <f t="shared" si="141"/>
        <v>41605.868449074071</v>
      </c>
      <c r="Q2304" s="7">
        <f t="shared" si="142"/>
        <v>41639.083333333328</v>
      </c>
      <c r="R2304">
        <f t="shared" si="143"/>
        <v>46</v>
      </c>
      <c r="S2304" t="s">
        <v>8332</v>
      </c>
      <c r="T2304" t="s">
        <v>8336</v>
      </c>
    </row>
    <row r="2305" spans="1:20" ht="42.75" x14ac:dyDescent="0.4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9">
        <f t="shared" si="141"/>
        <v>40850.111064814817</v>
      </c>
      <c r="Q2305" s="7">
        <f t="shared" si="142"/>
        <v>40889.944398148145</v>
      </c>
      <c r="R2305">
        <f t="shared" si="143"/>
        <v>68</v>
      </c>
      <c r="S2305" t="s">
        <v>8332</v>
      </c>
      <c r="T2305" t="s">
        <v>8336</v>
      </c>
    </row>
    <row r="2306" spans="1:20" ht="42.75" x14ac:dyDescent="0.4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144">ROUND(E:E/D:D*100,0)</f>
        <v>101</v>
      </c>
      <c r="P2306" s="9">
        <f t="shared" si="141"/>
        <v>40502.815868055557</v>
      </c>
      <c r="Q2306" s="7">
        <f t="shared" si="142"/>
        <v>40543.999305555553</v>
      </c>
      <c r="R2306">
        <f t="shared" si="143"/>
        <v>53</v>
      </c>
      <c r="S2306" t="s">
        <v>8332</v>
      </c>
      <c r="T2306" t="s">
        <v>8336</v>
      </c>
    </row>
    <row r="2307" spans="1:20" ht="42.75" x14ac:dyDescent="0.4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</v>
      </c>
      <c r="P2307" s="9">
        <f t="shared" ref="P2307:P2370" si="145">(J2307/86400)+25569</f>
        <v>41834.695277777777</v>
      </c>
      <c r="Q2307" s="7">
        <f t="shared" ref="Q2307:Q2370" si="146">(I2307/86400)+25569+(-5/24)</f>
        <v>41859.541666666664</v>
      </c>
      <c r="R2307">
        <f t="shared" ref="R2307:R2370" si="147">ROUND(E2307/L2307,0)</f>
        <v>109</v>
      </c>
      <c r="S2307" t="s">
        <v>8332</v>
      </c>
      <c r="T2307" t="s">
        <v>8336</v>
      </c>
    </row>
    <row r="2308" spans="1:20" ht="42.75" x14ac:dyDescent="0.4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9">
        <f t="shared" si="145"/>
        <v>40948.16815972222</v>
      </c>
      <c r="Q2308" s="7">
        <f t="shared" si="146"/>
        <v>40977.959826388884</v>
      </c>
      <c r="R2308">
        <f t="shared" si="147"/>
        <v>51</v>
      </c>
      <c r="S2308" t="s">
        <v>8332</v>
      </c>
      <c r="T2308" t="s">
        <v>8336</v>
      </c>
    </row>
    <row r="2309" spans="1:20" ht="42.75" x14ac:dyDescent="0.4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9">
        <f t="shared" si="145"/>
        <v>41004.802465277782</v>
      </c>
      <c r="Q2309" s="7">
        <f t="shared" si="146"/>
        <v>41034.59407407407</v>
      </c>
      <c r="R2309">
        <f t="shared" si="147"/>
        <v>28</v>
      </c>
      <c r="S2309" t="s">
        <v>8332</v>
      </c>
      <c r="T2309" t="s">
        <v>8336</v>
      </c>
    </row>
    <row r="2310" spans="1:20" ht="42.75" x14ac:dyDescent="0.4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9">
        <f t="shared" si="145"/>
        <v>41851.962916666671</v>
      </c>
      <c r="Q2310" s="7">
        <f t="shared" si="146"/>
        <v>41879.833333333328</v>
      </c>
      <c r="R2310">
        <f t="shared" si="147"/>
        <v>82</v>
      </c>
      <c r="S2310" t="s">
        <v>8332</v>
      </c>
      <c r="T2310" t="s">
        <v>8336</v>
      </c>
    </row>
    <row r="2311" spans="1:20" ht="42.75" x14ac:dyDescent="0.4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9">
        <f t="shared" si="145"/>
        <v>41307.987696759257</v>
      </c>
      <c r="Q2311" s="7">
        <f t="shared" si="146"/>
        <v>41342.779363425921</v>
      </c>
      <c r="R2311">
        <f t="shared" si="147"/>
        <v>60</v>
      </c>
      <c r="S2311" t="s">
        <v>8332</v>
      </c>
      <c r="T2311" t="s">
        <v>8336</v>
      </c>
    </row>
    <row r="2312" spans="1:20" ht="42.75" x14ac:dyDescent="0.4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9">
        <f t="shared" si="145"/>
        <v>41324.79415509259</v>
      </c>
      <c r="Q2312" s="7">
        <f t="shared" si="146"/>
        <v>41354.54415509259</v>
      </c>
      <c r="R2312">
        <f t="shared" si="147"/>
        <v>65</v>
      </c>
      <c r="S2312" t="s">
        <v>8332</v>
      </c>
      <c r="T2312" t="s">
        <v>8336</v>
      </c>
    </row>
    <row r="2313" spans="1:20" ht="42.75" x14ac:dyDescent="0.4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9">
        <f t="shared" si="145"/>
        <v>41736.004502314812</v>
      </c>
      <c r="Q2313" s="7">
        <f t="shared" si="146"/>
        <v>41765.796168981477</v>
      </c>
      <c r="R2313">
        <f t="shared" si="147"/>
        <v>90</v>
      </c>
      <c r="S2313" t="s">
        <v>8332</v>
      </c>
      <c r="T2313" t="s">
        <v>8336</v>
      </c>
    </row>
    <row r="2314" spans="1:20" ht="42.75" x14ac:dyDescent="0.4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9">
        <f t="shared" si="145"/>
        <v>41716.632847222223</v>
      </c>
      <c r="Q2314" s="7">
        <f t="shared" si="146"/>
        <v>41747.75</v>
      </c>
      <c r="R2314">
        <f t="shared" si="147"/>
        <v>41</v>
      </c>
      <c r="S2314" t="s">
        <v>8332</v>
      </c>
      <c r="T2314" t="s">
        <v>8336</v>
      </c>
    </row>
    <row r="2315" spans="1:20" ht="28.5" x14ac:dyDescent="0.4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9">
        <f t="shared" si="145"/>
        <v>41002.958634259259</v>
      </c>
      <c r="Q2315" s="7">
        <f t="shared" si="146"/>
        <v>41032.750300925924</v>
      </c>
      <c r="R2315">
        <f t="shared" si="147"/>
        <v>56</v>
      </c>
      <c r="S2315" t="s">
        <v>8332</v>
      </c>
      <c r="T2315" t="s">
        <v>8336</v>
      </c>
    </row>
    <row r="2316" spans="1:20" ht="42.75" x14ac:dyDescent="0.4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9">
        <f t="shared" si="145"/>
        <v>41037.551585648151</v>
      </c>
      <c r="Q2316" s="7">
        <f t="shared" si="146"/>
        <v>41067.343252314815</v>
      </c>
      <c r="R2316">
        <f t="shared" si="147"/>
        <v>38</v>
      </c>
      <c r="S2316" t="s">
        <v>8332</v>
      </c>
      <c r="T2316" t="s">
        <v>8336</v>
      </c>
    </row>
    <row r="2317" spans="1:20" ht="42.75" x14ac:dyDescent="0.4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9">
        <f t="shared" si="145"/>
        <v>41004.72619212963</v>
      </c>
      <c r="Q2317" s="7">
        <f t="shared" si="146"/>
        <v>41034.517858796295</v>
      </c>
      <c r="R2317">
        <f t="shared" si="147"/>
        <v>40</v>
      </c>
      <c r="S2317" t="s">
        <v>8332</v>
      </c>
      <c r="T2317" t="s">
        <v>8336</v>
      </c>
    </row>
    <row r="2318" spans="1:20" ht="57" x14ac:dyDescent="0.4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9">
        <f t="shared" si="145"/>
        <v>40079.725115740745</v>
      </c>
      <c r="Q2318" s="7">
        <f t="shared" si="146"/>
        <v>40156.558333333327</v>
      </c>
      <c r="R2318">
        <f t="shared" si="147"/>
        <v>78</v>
      </c>
      <c r="S2318" t="s">
        <v>8332</v>
      </c>
      <c r="T2318" t="s">
        <v>8336</v>
      </c>
    </row>
    <row r="2319" spans="1:20" ht="42.75" x14ac:dyDescent="0.4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9">
        <f t="shared" si="145"/>
        <v>40192.542233796295</v>
      </c>
      <c r="Q2319" s="7">
        <f t="shared" si="146"/>
        <v>40224</v>
      </c>
      <c r="R2319">
        <f t="shared" si="147"/>
        <v>19</v>
      </c>
      <c r="S2319" t="s">
        <v>8332</v>
      </c>
      <c r="T2319" t="s">
        <v>8336</v>
      </c>
    </row>
    <row r="2320" spans="1:20" ht="57" x14ac:dyDescent="0.4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9">
        <f t="shared" si="145"/>
        <v>40050.643680555557</v>
      </c>
      <c r="Q2320" s="7">
        <f t="shared" si="146"/>
        <v>40081.957638888889</v>
      </c>
      <c r="R2320">
        <f t="shared" si="147"/>
        <v>37</v>
      </c>
      <c r="S2320" t="s">
        <v>8332</v>
      </c>
      <c r="T2320" t="s">
        <v>8336</v>
      </c>
    </row>
    <row r="2321" spans="1:20" ht="42.75" x14ac:dyDescent="0.4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9">
        <f t="shared" si="145"/>
        <v>41593.082002314812</v>
      </c>
      <c r="Q2321" s="7">
        <f t="shared" si="146"/>
        <v>41622.873668981476</v>
      </c>
      <c r="R2321">
        <f t="shared" si="147"/>
        <v>42</v>
      </c>
      <c r="S2321" t="s">
        <v>8332</v>
      </c>
      <c r="T2321" t="s">
        <v>8336</v>
      </c>
    </row>
    <row r="2322" spans="1:20" ht="42.75" x14ac:dyDescent="0.4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9">
        <f t="shared" si="145"/>
        <v>41696.817129629628</v>
      </c>
      <c r="Q2322" s="7">
        <f t="shared" si="146"/>
        <v>41731.567129629628</v>
      </c>
      <c r="R2322">
        <f t="shared" si="147"/>
        <v>61</v>
      </c>
      <c r="S2322" t="s">
        <v>8332</v>
      </c>
      <c r="T2322" t="s">
        <v>8336</v>
      </c>
    </row>
    <row r="2323" spans="1:20" ht="42.75" x14ac:dyDescent="0.4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9">
        <f t="shared" si="145"/>
        <v>42799.260428240741</v>
      </c>
      <c r="Q2323" s="7">
        <f t="shared" si="146"/>
        <v>42829.010428240734</v>
      </c>
      <c r="R2323">
        <f t="shared" si="147"/>
        <v>65</v>
      </c>
      <c r="S2323" t="s">
        <v>8343</v>
      </c>
      <c r="T2323" t="s">
        <v>8359</v>
      </c>
    </row>
    <row r="2324" spans="1:20" ht="42.75" x14ac:dyDescent="0.4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9">
        <f t="shared" si="145"/>
        <v>42804.895474537036</v>
      </c>
      <c r="Q2324" s="7">
        <f t="shared" si="146"/>
        <v>42834.645474537036</v>
      </c>
      <c r="R2324">
        <f t="shared" si="147"/>
        <v>21</v>
      </c>
      <c r="S2324" t="s">
        <v>8343</v>
      </c>
      <c r="T2324" t="s">
        <v>8359</v>
      </c>
    </row>
    <row r="2325" spans="1:20" ht="42.75" x14ac:dyDescent="0.4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9">
        <f t="shared" si="145"/>
        <v>42807.755173611113</v>
      </c>
      <c r="Q2325" s="7">
        <f t="shared" si="146"/>
        <v>42814.546840277777</v>
      </c>
      <c r="R2325">
        <f t="shared" si="147"/>
        <v>30</v>
      </c>
      <c r="S2325" t="s">
        <v>8343</v>
      </c>
      <c r="T2325" t="s">
        <v>8359</v>
      </c>
    </row>
    <row r="2326" spans="1:20" ht="28.5" x14ac:dyDescent="0.4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9">
        <f t="shared" si="145"/>
        <v>42790.885243055556</v>
      </c>
      <c r="Q2326" s="7">
        <f t="shared" si="146"/>
        <v>42820.635243055549</v>
      </c>
      <c r="R2326">
        <f t="shared" si="147"/>
        <v>25</v>
      </c>
      <c r="S2326" t="s">
        <v>8343</v>
      </c>
      <c r="T2326" t="s">
        <v>8359</v>
      </c>
    </row>
    <row r="2327" spans="1:20" ht="42.75" x14ac:dyDescent="0.4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9">
        <f t="shared" si="145"/>
        <v>42794.022349537037</v>
      </c>
      <c r="Q2327" s="7">
        <f t="shared" si="146"/>
        <v>42823.772349537037</v>
      </c>
      <c r="R2327">
        <f t="shared" si="147"/>
        <v>11</v>
      </c>
      <c r="S2327" t="s">
        <v>8343</v>
      </c>
      <c r="T2327" t="s">
        <v>8359</v>
      </c>
    </row>
    <row r="2328" spans="1:20" ht="42.75" x14ac:dyDescent="0.4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9">
        <f t="shared" si="145"/>
        <v>42804.034120370372</v>
      </c>
      <c r="Q2328" s="7">
        <f t="shared" si="146"/>
        <v>42855.499999999993</v>
      </c>
      <c r="R2328">
        <f t="shared" si="147"/>
        <v>108</v>
      </c>
      <c r="S2328" t="s">
        <v>8343</v>
      </c>
      <c r="T2328" t="s">
        <v>8359</v>
      </c>
    </row>
    <row r="2329" spans="1:20" ht="28.5" x14ac:dyDescent="0.4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9">
        <f t="shared" si="145"/>
        <v>41842.917129629626</v>
      </c>
      <c r="Q2329" s="7">
        <f t="shared" si="146"/>
        <v>41877.708796296291</v>
      </c>
      <c r="R2329">
        <f t="shared" si="147"/>
        <v>55</v>
      </c>
      <c r="S2329" t="s">
        <v>8343</v>
      </c>
      <c r="T2329" t="s">
        <v>8359</v>
      </c>
    </row>
    <row r="2330" spans="1:20" ht="57" x14ac:dyDescent="0.4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9">
        <f t="shared" si="145"/>
        <v>42139.781678240739</v>
      </c>
      <c r="Q2330" s="7">
        <f t="shared" si="146"/>
        <v>42169.573344907403</v>
      </c>
      <c r="R2330">
        <f t="shared" si="147"/>
        <v>47</v>
      </c>
      <c r="S2330" t="s">
        <v>8343</v>
      </c>
      <c r="T2330" t="s">
        <v>8359</v>
      </c>
    </row>
    <row r="2331" spans="1:20" ht="42.75" x14ac:dyDescent="0.4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9">
        <f t="shared" si="145"/>
        <v>41807.624374999999</v>
      </c>
      <c r="Q2331" s="7">
        <f t="shared" si="146"/>
        <v>41837.416041666664</v>
      </c>
      <c r="R2331">
        <f t="shared" si="147"/>
        <v>212</v>
      </c>
      <c r="S2331" t="s">
        <v>8343</v>
      </c>
      <c r="T2331" t="s">
        <v>8359</v>
      </c>
    </row>
    <row r="2332" spans="1:20" ht="42.75" x14ac:dyDescent="0.4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9">
        <f t="shared" si="145"/>
        <v>42332.89980324074</v>
      </c>
      <c r="Q2332" s="7">
        <f t="shared" si="146"/>
        <v>42362.791666666664</v>
      </c>
      <c r="R2332">
        <f t="shared" si="147"/>
        <v>220</v>
      </c>
      <c r="S2332" t="s">
        <v>8343</v>
      </c>
      <c r="T2332" t="s">
        <v>8359</v>
      </c>
    </row>
    <row r="2333" spans="1:20" ht="42.75" x14ac:dyDescent="0.4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9">
        <f t="shared" si="145"/>
        <v>41839.005671296298</v>
      </c>
      <c r="Q2333" s="7">
        <f t="shared" si="146"/>
        <v>41868.797337962962</v>
      </c>
      <c r="R2333">
        <f t="shared" si="147"/>
        <v>41</v>
      </c>
      <c r="S2333" t="s">
        <v>8343</v>
      </c>
      <c r="T2333" t="s">
        <v>8359</v>
      </c>
    </row>
    <row r="2334" spans="1:20" ht="42.75" x14ac:dyDescent="0.4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9">
        <f t="shared" si="145"/>
        <v>42011.628136574072</v>
      </c>
      <c r="Q2334" s="7">
        <f t="shared" si="146"/>
        <v>42041.419803240737</v>
      </c>
      <c r="R2334">
        <f t="shared" si="147"/>
        <v>76</v>
      </c>
      <c r="S2334" t="s">
        <v>8343</v>
      </c>
      <c r="T2334" t="s">
        <v>8359</v>
      </c>
    </row>
    <row r="2335" spans="1:20" ht="42.75" x14ac:dyDescent="0.4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9">
        <f t="shared" si="145"/>
        <v>41767.650347222225</v>
      </c>
      <c r="Q2335" s="7">
        <f t="shared" si="146"/>
        <v>41788.534722222219</v>
      </c>
      <c r="R2335">
        <f t="shared" si="147"/>
        <v>14</v>
      </c>
      <c r="S2335" t="s">
        <v>8343</v>
      </c>
      <c r="T2335" t="s">
        <v>8359</v>
      </c>
    </row>
    <row r="2336" spans="1:20" ht="42.75" x14ac:dyDescent="0.4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9">
        <f t="shared" si="145"/>
        <v>41918.670115740737</v>
      </c>
      <c r="Q2336" s="7">
        <f t="shared" si="146"/>
        <v>41948.523611111108</v>
      </c>
      <c r="R2336">
        <f t="shared" si="147"/>
        <v>61</v>
      </c>
      <c r="S2336" t="s">
        <v>8343</v>
      </c>
      <c r="T2336" t="s">
        <v>8359</v>
      </c>
    </row>
    <row r="2337" spans="1:20" ht="42.75" x14ac:dyDescent="0.4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9">
        <f t="shared" si="145"/>
        <v>41771.572256944448</v>
      </c>
      <c r="Q2337" s="7">
        <f t="shared" si="146"/>
        <v>41801.363923611112</v>
      </c>
      <c r="R2337">
        <f t="shared" si="147"/>
        <v>116</v>
      </c>
      <c r="S2337" t="s">
        <v>8343</v>
      </c>
      <c r="T2337" t="s">
        <v>8359</v>
      </c>
    </row>
    <row r="2338" spans="1:20" ht="42.75" x14ac:dyDescent="0.4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9">
        <f t="shared" si="145"/>
        <v>41666.924710648149</v>
      </c>
      <c r="Q2338" s="7">
        <f t="shared" si="146"/>
        <v>41706.716377314813</v>
      </c>
      <c r="R2338">
        <f t="shared" si="147"/>
        <v>48</v>
      </c>
      <c r="S2338" t="s">
        <v>8343</v>
      </c>
      <c r="T2338" t="s">
        <v>8359</v>
      </c>
    </row>
    <row r="2339" spans="1:20" ht="28.5" x14ac:dyDescent="0.4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9">
        <f t="shared" si="145"/>
        <v>41786.640543981484</v>
      </c>
      <c r="Q2339" s="7">
        <f t="shared" si="146"/>
        <v>41816.432210648149</v>
      </c>
      <c r="R2339">
        <f t="shared" si="147"/>
        <v>74</v>
      </c>
      <c r="S2339" t="s">
        <v>8343</v>
      </c>
      <c r="T2339" t="s">
        <v>8359</v>
      </c>
    </row>
    <row r="2340" spans="1:20" ht="42.75" x14ac:dyDescent="0.4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9">
        <f t="shared" si="145"/>
        <v>41789.89680555556</v>
      </c>
      <c r="Q2340" s="7">
        <f t="shared" si="146"/>
        <v>41819.688472222224</v>
      </c>
      <c r="R2340">
        <f t="shared" si="147"/>
        <v>123</v>
      </c>
      <c r="S2340" t="s">
        <v>8343</v>
      </c>
      <c r="T2340" t="s">
        <v>8359</v>
      </c>
    </row>
    <row r="2341" spans="1:20" ht="42.75" x14ac:dyDescent="0.4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9">
        <f t="shared" si="145"/>
        <v>42692.79987268518</v>
      </c>
      <c r="Q2341" s="7">
        <f t="shared" si="146"/>
        <v>42723.124305555553</v>
      </c>
      <c r="R2341">
        <f t="shared" si="147"/>
        <v>67</v>
      </c>
      <c r="S2341" t="s">
        <v>8343</v>
      </c>
      <c r="T2341" t="s">
        <v>8359</v>
      </c>
    </row>
    <row r="2342" spans="1:20" ht="42.75" x14ac:dyDescent="0.4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9">
        <f t="shared" si="145"/>
        <v>42643.642800925925</v>
      </c>
      <c r="Q2342" s="7">
        <f t="shared" si="146"/>
        <v>42673.434467592589</v>
      </c>
      <c r="R2342">
        <f t="shared" si="147"/>
        <v>105</v>
      </c>
      <c r="S2342" t="s">
        <v>8343</v>
      </c>
      <c r="T2342" t="s">
        <v>8359</v>
      </c>
    </row>
    <row r="2343" spans="1:20" ht="42.75" x14ac:dyDescent="0.4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9">
        <f t="shared" si="145"/>
        <v>42167.813703703709</v>
      </c>
      <c r="Q2343" s="7">
        <f t="shared" si="146"/>
        <v>42197.605370370373</v>
      </c>
      <c r="R2343" t="e">
        <f t="shared" si="147"/>
        <v>#DIV/0!</v>
      </c>
      <c r="S2343" t="s">
        <v>8326</v>
      </c>
      <c r="T2343" t="s">
        <v>8327</v>
      </c>
    </row>
    <row r="2344" spans="1:20" ht="42.75" x14ac:dyDescent="0.4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9">
        <f t="shared" si="145"/>
        <v>41897.702199074076</v>
      </c>
      <c r="Q2344" s="7">
        <f t="shared" si="146"/>
        <v>41918</v>
      </c>
      <c r="R2344" t="e">
        <f t="shared" si="147"/>
        <v>#DIV/0!</v>
      </c>
      <c r="S2344" t="s">
        <v>8326</v>
      </c>
      <c r="T2344" t="s">
        <v>8327</v>
      </c>
    </row>
    <row r="2345" spans="1:20" ht="42.75" x14ac:dyDescent="0.4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9">
        <f t="shared" si="145"/>
        <v>42327.825289351851</v>
      </c>
      <c r="Q2345" s="7">
        <f t="shared" si="146"/>
        <v>42377.615972222215</v>
      </c>
      <c r="R2345">
        <f t="shared" si="147"/>
        <v>300</v>
      </c>
      <c r="S2345" t="s">
        <v>8326</v>
      </c>
      <c r="T2345" t="s">
        <v>8327</v>
      </c>
    </row>
    <row r="2346" spans="1:20" ht="42.75" x14ac:dyDescent="0.4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9">
        <f t="shared" si="145"/>
        <v>42515.727650462963</v>
      </c>
      <c r="Q2346" s="7">
        <f t="shared" si="146"/>
        <v>42545.519317129627</v>
      </c>
      <c r="R2346">
        <f t="shared" si="147"/>
        <v>1</v>
      </c>
      <c r="S2346" t="s">
        <v>8326</v>
      </c>
      <c r="T2346" t="s">
        <v>8327</v>
      </c>
    </row>
    <row r="2347" spans="1:20" ht="42.75" x14ac:dyDescent="0.4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9">
        <f t="shared" si="145"/>
        <v>42060.001805555556</v>
      </c>
      <c r="Q2347" s="7">
        <f t="shared" si="146"/>
        <v>42094.777083333327</v>
      </c>
      <c r="R2347" t="e">
        <f t="shared" si="147"/>
        <v>#DIV/0!</v>
      </c>
      <c r="S2347" t="s">
        <v>8326</v>
      </c>
      <c r="T2347" t="s">
        <v>8327</v>
      </c>
    </row>
    <row r="2348" spans="1:20" ht="42.75" x14ac:dyDescent="0.4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9">
        <f t="shared" si="145"/>
        <v>42615.79896990741</v>
      </c>
      <c r="Q2348" s="7">
        <f t="shared" si="146"/>
        <v>42660.590636574074</v>
      </c>
      <c r="R2348">
        <f t="shared" si="147"/>
        <v>13</v>
      </c>
      <c r="S2348" t="s">
        <v>8326</v>
      </c>
      <c r="T2348" t="s">
        <v>8327</v>
      </c>
    </row>
    <row r="2349" spans="1:20" ht="42.75" x14ac:dyDescent="0.4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9">
        <f t="shared" si="145"/>
        <v>42577.607361111106</v>
      </c>
      <c r="Q2349" s="7">
        <f t="shared" si="146"/>
        <v>42607.39902777777</v>
      </c>
      <c r="R2349">
        <f t="shared" si="147"/>
        <v>15</v>
      </c>
      <c r="S2349" t="s">
        <v>8326</v>
      </c>
      <c r="T2349" t="s">
        <v>8327</v>
      </c>
    </row>
    <row r="2350" spans="1:20" ht="42.75" x14ac:dyDescent="0.4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9">
        <f t="shared" si="145"/>
        <v>42360.932152777779</v>
      </c>
      <c r="Q2350" s="7">
        <f t="shared" si="146"/>
        <v>42420.723819444444</v>
      </c>
      <c r="R2350">
        <f t="shared" si="147"/>
        <v>54</v>
      </c>
      <c r="S2350" t="s">
        <v>8326</v>
      </c>
      <c r="T2350" t="s">
        <v>8327</v>
      </c>
    </row>
    <row r="2351" spans="1:20" ht="42.75" x14ac:dyDescent="0.4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9">
        <f t="shared" si="145"/>
        <v>42198.775787037041</v>
      </c>
      <c r="Q2351" s="7">
        <f t="shared" si="146"/>
        <v>42227.567453703705</v>
      </c>
      <c r="R2351" t="e">
        <f t="shared" si="147"/>
        <v>#DIV/0!</v>
      </c>
      <c r="S2351" t="s">
        <v>8326</v>
      </c>
      <c r="T2351" t="s">
        <v>8327</v>
      </c>
    </row>
    <row r="2352" spans="1:20" ht="42.75" x14ac:dyDescent="0.4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9">
        <f t="shared" si="145"/>
        <v>42708.842245370368</v>
      </c>
      <c r="Q2352" s="7">
        <f t="shared" si="146"/>
        <v>42738.633912037032</v>
      </c>
      <c r="R2352" t="e">
        <f t="shared" si="147"/>
        <v>#DIV/0!</v>
      </c>
      <c r="S2352" t="s">
        <v>8326</v>
      </c>
      <c r="T2352" t="s">
        <v>8327</v>
      </c>
    </row>
    <row r="2353" spans="1:20" ht="28.5" x14ac:dyDescent="0.4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9">
        <f t="shared" si="145"/>
        <v>42094.101145833338</v>
      </c>
      <c r="Q2353" s="7">
        <f t="shared" si="146"/>
        <v>42123.892812500002</v>
      </c>
      <c r="R2353">
        <f t="shared" si="147"/>
        <v>15</v>
      </c>
      <c r="S2353" t="s">
        <v>8326</v>
      </c>
      <c r="T2353" t="s">
        <v>8327</v>
      </c>
    </row>
    <row r="2354" spans="1:20" ht="42.75" x14ac:dyDescent="0.4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9">
        <f t="shared" si="145"/>
        <v>42101.633703703701</v>
      </c>
      <c r="Q2354" s="7">
        <f t="shared" si="146"/>
        <v>42161.425370370365</v>
      </c>
      <c r="R2354" t="e">
        <f t="shared" si="147"/>
        <v>#DIV/0!</v>
      </c>
      <c r="S2354" t="s">
        <v>8326</v>
      </c>
      <c r="T2354" t="s">
        <v>8327</v>
      </c>
    </row>
    <row r="2355" spans="1:20" ht="42.75" x14ac:dyDescent="0.4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9">
        <f t="shared" si="145"/>
        <v>42103.676180555558</v>
      </c>
      <c r="Q2355" s="7">
        <f t="shared" si="146"/>
        <v>42115.467847222222</v>
      </c>
      <c r="R2355" t="e">
        <f t="shared" si="147"/>
        <v>#DIV/0!</v>
      </c>
      <c r="S2355" t="s">
        <v>8326</v>
      </c>
      <c r="T2355" t="s">
        <v>8327</v>
      </c>
    </row>
    <row r="2356" spans="1:20" ht="42.75" x14ac:dyDescent="0.4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9">
        <f t="shared" si="145"/>
        <v>41954.722916666666</v>
      </c>
      <c r="Q2356" s="7">
        <f t="shared" si="146"/>
        <v>42014.51458333333</v>
      </c>
      <c r="R2356">
        <f t="shared" si="147"/>
        <v>25</v>
      </c>
      <c r="S2356" t="s">
        <v>8326</v>
      </c>
      <c r="T2356" t="s">
        <v>8327</v>
      </c>
    </row>
    <row r="2357" spans="1:20" ht="42.75" x14ac:dyDescent="0.4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9">
        <f t="shared" si="145"/>
        <v>42096.918240740742</v>
      </c>
      <c r="Q2357" s="7">
        <f t="shared" si="146"/>
        <v>42126.709907407407</v>
      </c>
      <c r="R2357">
        <f t="shared" si="147"/>
        <v>28</v>
      </c>
      <c r="S2357" t="s">
        <v>8326</v>
      </c>
      <c r="T2357" t="s">
        <v>8327</v>
      </c>
    </row>
    <row r="2358" spans="1:20" ht="28.5" x14ac:dyDescent="0.4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9">
        <f t="shared" si="145"/>
        <v>42130.78361111111</v>
      </c>
      <c r="Q2358" s="7">
        <f t="shared" si="146"/>
        <v>42160.575277777774</v>
      </c>
      <c r="R2358" t="e">
        <f t="shared" si="147"/>
        <v>#DIV/0!</v>
      </c>
      <c r="S2358" t="s">
        <v>8326</v>
      </c>
      <c r="T2358" t="s">
        <v>8327</v>
      </c>
    </row>
    <row r="2359" spans="1:20" ht="28.5" x14ac:dyDescent="0.4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9">
        <f t="shared" si="145"/>
        <v>42264.620115740741</v>
      </c>
      <c r="Q2359" s="7">
        <f t="shared" si="146"/>
        <v>42294.411782407406</v>
      </c>
      <c r="R2359" t="e">
        <f t="shared" si="147"/>
        <v>#DIV/0!</v>
      </c>
      <c r="S2359" t="s">
        <v>8326</v>
      </c>
      <c r="T2359" t="s">
        <v>8327</v>
      </c>
    </row>
    <row r="2360" spans="1:20" ht="42.75" x14ac:dyDescent="0.4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9">
        <f t="shared" si="145"/>
        <v>41978.930972222224</v>
      </c>
      <c r="Q2360" s="7">
        <f t="shared" si="146"/>
        <v>42034.818749999999</v>
      </c>
      <c r="R2360" t="e">
        <f t="shared" si="147"/>
        <v>#DIV/0!</v>
      </c>
      <c r="S2360" t="s">
        <v>8326</v>
      </c>
      <c r="T2360" t="s">
        <v>8327</v>
      </c>
    </row>
    <row r="2361" spans="1:20" ht="42.75" x14ac:dyDescent="0.4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9">
        <f t="shared" si="145"/>
        <v>42159.649583333332</v>
      </c>
      <c r="Q2361" s="7">
        <f t="shared" si="146"/>
        <v>42219.441249999996</v>
      </c>
      <c r="R2361">
        <f t="shared" si="147"/>
        <v>367</v>
      </c>
      <c r="S2361" t="s">
        <v>8326</v>
      </c>
      <c r="T2361" t="s">
        <v>8327</v>
      </c>
    </row>
    <row r="2362" spans="1:20" ht="42.75" x14ac:dyDescent="0.4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9">
        <f t="shared" si="145"/>
        <v>42377.70694444445</v>
      </c>
      <c r="Q2362" s="7">
        <f t="shared" si="146"/>
        <v>42407.498611111114</v>
      </c>
      <c r="R2362">
        <f t="shared" si="147"/>
        <v>2</v>
      </c>
      <c r="S2362" t="s">
        <v>8326</v>
      </c>
      <c r="T2362" t="s">
        <v>8327</v>
      </c>
    </row>
    <row r="2363" spans="1:20" ht="42.75" x14ac:dyDescent="0.4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9">
        <f t="shared" si="145"/>
        <v>42466.858888888892</v>
      </c>
      <c r="Q2363" s="7">
        <f t="shared" si="146"/>
        <v>42490.708333333336</v>
      </c>
      <c r="R2363" t="e">
        <f t="shared" si="147"/>
        <v>#DIV/0!</v>
      </c>
      <c r="S2363" t="s">
        <v>8326</v>
      </c>
      <c r="T2363" t="s">
        <v>8327</v>
      </c>
    </row>
    <row r="2364" spans="1:20" ht="42.75" x14ac:dyDescent="0.4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9">
        <f t="shared" si="145"/>
        <v>41954.688310185185</v>
      </c>
      <c r="Q2364" s="7">
        <f t="shared" si="146"/>
        <v>41984.47997685185</v>
      </c>
      <c r="R2364">
        <f t="shared" si="147"/>
        <v>60</v>
      </c>
      <c r="S2364" t="s">
        <v>8326</v>
      </c>
      <c r="T2364" t="s">
        <v>8327</v>
      </c>
    </row>
    <row r="2365" spans="1:20" ht="42.75" x14ac:dyDescent="0.4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9">
        <f t="shared" si="145"/>
        <v>42322.011574074073</v>
      </c>
      <c r="Q2365" s="7">
        <f t="shared" si="146"/>
        <v>42366.803240740737</v>
      </c>
      <c r="R2365" t="e">
        <f t="shared" si="147"/>
        <v>#DIV/0!</v>
      </c>
      <c r="S2365" t="s">
        <v>8326</v>
      </c>
      <c r="T2365" t="s">
        <v>8327</v>
      </c>
    </row>
    <row r="2366" spans="1:20" ht="28.5" x14ac:dyDescent="0.4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9">
        <f t="shared" si="145"/>
        <v>42248.934675925921</v>
      </c>
      <c r="Q2366" s="7">
        <f t="shared" si="146"/>
        <v>42303.726342592585</v>
      </c>
      <c r="R2366" t="e">
        <f t="shared" si="147"/>
        <v>#DIV/0!</v>
      </c>
      <c r="S2366" t="s">
        <v>8326</v>
      </c>
      <c r="T2366" t="s">
        <v>8327</v>
      </c>
    </row>
    <row r="2367" spans="1:20" ht="42.75" x14ac:dyDescent="0.4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9">
        <f t="shared" si="145"/>
        <v>42346.736400462964</v>
      </c>
      <c r="Q2367" s="7">
        <f t="shared" si="146"/>
        <v>42386.749999999993</v>
      </c>
      <c r="R2367" t="e">
        <f t="shared" si="147"/>
        <v>#DIV/0!</v>
      </c>
      <c r="S2367" t="s">
        <v>8326</v>
      </c>
      <c r="T2367" t="s">
        <v>8327</v>
      </c>
    </row>
    <row r="2368" spans="1:20" ht="42.75" x14ac:dyDescent="0.4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9">
        <f t="shared" si="145"/>
        <v>42268.531631944439</v>
      </c>
      <c r="Q2368" s="7">
        <f t="shared" si="146"/>
        <v>42298.323298611103</v>
      </c>
      <c r="R2368">
        <f t="shared" si="147"/>
        <v>97</v>
      </c>
      <c r="S2368" t="s">
        <v>8326</v>
      </c>
      <c r="T2368" t="s">
        <v>8327</v>
      </c>
    </row>
    <row r="2369" spans="1:20" ht="42.75" x14ac:dyDescent="0.4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9">
        <f t="shared" si="145"/>
        <v>42425.970092592594</v>
      </c>
      <c r="Q2369" s="7">
        <f t="shared" si="146"/>
        <v>42485.720092592594</v>
      </c>
      <c r="R2369">
        <f t="shared" si="147"/>
        <v>48</v>
      </c>
      <c r="S2369" t="s">
        <v>8326</v>
      </c>
      <c r="T2369" t="s">
        <v>8327</v>
      </c>
    </row>
    <row r="2370" spans="1:20" ht="42.75" x14ac:dyDescent="0.4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48">ROUND(E:E/D:D*100,0)</f>
        <v>0</v>
      </c>
      <c r="P2370" s="9">
        <f t="shared" si="145"/>
        <v>42063.721817129626</v>
      </c>
      <c r="Q2370" s="7">
        <f t="shared" si="146"/>
        <v>42108.471817129626</v>
      </c>
      <c r="R2370">
        <f t="shared" si="147"/>
        <v>50</v>
      </c>
      <c r="S2370" t="s">
        <v>8326</v>
      </c>
      <c r="T2370" t="s">
        <v>8327</v>
      </c>
    </row>
    <row r="2371" spans="1:20" ht="42.75" x14ac:dyDescent="0.4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 s="9">
        <f t="shared" ref="P2371:P2434" si="149">(J2371/86400)+25569</f>
        <v>42380.812627314815</v>
      </c>
      <c r="Q2371" s="7">
        <f t="shared" ref="Q2371:Q2434" si="150">(I2371/86400)+25569+(-5/24)</f>
        <v>42410.60429398148</v>
      </c>
      <c r="R2371" t="e">
        <f t="shared" ref="R2371:R2434" si="151">ROUND(E2371/L2371,0)</f>
        <v>#DIV/0!</v>
      </c>
      <c r="S2371" t="s">
        <v>8326</v>
      </c>
      <c r="T2371" t="s">
        <v>8327</v>
      </c>
    </row>
    <row r="2372" spans="1:20" ht="42.75" x14ac:dyDescent="0.4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9">
        <f t="shared" si="149"/>
        <v>41961.18913194444</v>
      </c>
      <c r="Q2372" s="7">
        <f t="shared" si="150"/>
        <v>41990.980798611105</v>
      </c>
      <c r="R2372">
        <f t="shared" si="151"/>
        <v>21</v>
      </c>
      <c r="S2372" t="s">
        <v>8326</v>
      </c>
      <c r="T2372" t="s">
        <v>8327</v>
      </c>
    </row>
    <row r="2373" spans="1:20" ht="42.75" x14ac:dyDescent="0.4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9">
        <f t="shared" si="149"/>
        <v>42150.777731481481</v>
      </c>
      <c r="Q2373" s="7">
        <f t="shared" si="150"/>
        <v>42180.569398148145</v>
      </c>
      <c r="R2373" t="e">
        <f t="shared" si="151"/>
        <v>#DIV/0!</v>
      </c>
      <c r="S2373" t="s">
        <v>8326</v>
      </c>
      <c r="T2373" t="s">
        <v>8327</v>
      </c>
    </row>
    <row r="2374" spans="1:20" ht="42.75" x14ac:dyDescent="0.4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9">
        <f t="shared" si="149"/>
        <v>42088.069108796291</v>
      </c>
      <c r="Q2374" s="7">
        <f t="shared" si="150"/>
        <v>42117.860775462956</v>
      </c>
      <c r="R2374">
        <f t="shared" si="151"/>
        <v>30</v>
      </c>
      <c r="S2374" t="s">
        <v>8326</v>
      </c>
      <c r="T2374" t="s">
        <v>8327</v>
      </c>
    </row>
    <row r="2375" spans="1:20" ht="28.5" x14ac:dyDescent="0.4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9">
        <f t="shared" si="149"/>
        <v>42215.662314814814</v>
      </c>
      <c r="Q2375" s="7">
        <f t="shared" si="150"/>
        <v>42245.453981481478</v>
      </c>
      <c r="R2375">
        <f t="shared" si="151"/>
        <v>50</v>
      </c>
      <c r="S2375" t="s">
        <v>8326</v>
      </c>
      <c r="T2375" t="s">
        <v>8327</v>
      </c>
    </row>
    <row r="2376" spans="1:20" ht="42.75" x14ac:dyDescent="0.4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9">
        <f t="shared" si="149"/>
        <v>42017.843287037038</v>
      </c>
      <c r="Q2376" s="7">
        <f t="shared" si="150"/>
        <v>42047.634953703702</v>
      </c>
      <c r="R2376">
        <f t="shared" si="151"/>
        <v>10</v>
      </c>
      <c r="S2376" t="s">
        <v>8326</v>
      </c>
      <c r="T2376" t="s">
        <v>8327</v>
      </c>
    </row>
    <row r="2377" spans="1:20" ht="42.75" x14ac:dyDescent="0.4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9">
        <f t="shared" si="149"/>
        <v>42592.836076388892</v>
      </c>
      <c r="Q2377" s="7">
        <f t="shared" si="150"/>
        <v>42622.627743055556</v>
      </c>
      <c r="R2377" t="e">
        <f t="shared" si="151"/>
        <v>#DIV/0!</v>
      </c>
      <c r="S2377" t="s">
        <v>8326</v>
      </c>
      <c r="T2377" t="s">
        <v>8327</v>
      </c>
    </row>
    <row r="2378" spans="1:20" ht="42.75" x14ac:dyDescent="0.4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9">
        <f t="shared" si="149"/>
        <v>42318.925532407404</v>
      </c>
      <c r="Q2378" s="7">
        <f t="shared" si="150"/>
        <v>42348.717199074068</v>
      </c>
      <c r="R2378">
        <f t="shared" si="151"/>
        <v>82</v>
      </c>
      <c r="S2378" t="s">
        <v>8326</v>
      </c>
      <c r="T2378" t="s">
        <v>8327</v>
      </c>
    </row>
    <row r="2379" spans="1:20" ht="42.75" x14ac:dyDescent="0.4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9">
        <f t="shared" si="149"/>
        <v>42669.870173611111</v>
      </c>
      <c r="Q2379" s="7">
        <f t="shared" si="150"/>
        <v>42699.703506944446</v>
      </c>
      <c r="R2379" t="e">
        <f t="shared" si="151"/>
        <v>#DIV/0!</v>
      </c>
      <c r="S2379" t="s">
        <v>8326</v>
      </c>
      <c r="T2379" t="s">
        <v>8327</v>
      </c>
    </row>
    <row r="2380" spans="1:20" ht="28.5" x14ac:dyDescent="0.4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9">
        <f t="shared" si="149"/>
        <v>42213.013078703705</v>
      </c>
      <c r="Q2380" s="7">
        <f t="shared" si="150"/>
        <v>42241.804745370369</v>
      </c>
      <c r="R2380" t="e">
        <f t="shared" si="151"/>
        <v>#DIV/0!</v>
      </c>
      <c r="S2380" t="s">
        <v>8326</v>
      </c>
      <c r="T2380" t="s">
        <v>8327</v>
      </c>
    </row>
    <row r="2381" spans="1:20" ht="28.5" x14ac:dyDescent="0.4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9">
        <f t="shared" si="149"/>
        <v>42237.016388888893</v>
      </c>
      <c r="Q2381" s="7">
        <f t="shared" si="150"/>
        <v>42281.808055555557</v>
      </c>
      <c r="R2381" t="e">
        <f t="shared" si="151"/>
        <v>#DIV/0!</v>
      </c>
      <c r="S2381" t="s">
        <v>8326</v>
      </c>
      <c r="T2381" t="s">
        <v>8327</v>
      </c>
    </row>
    <row r="2382" spans="1:20" ht="42.75" x14ac:dyDescent="0.4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9">
        <f t="shared" si="149"/>
        <v>42248.793310185181</v>
      </c>
      <c r="Q2382" s="7">
        <f t="shared" si="150"/>
        <v>42278.584976851846</v>
      </c>
      <c r="R2382">
        <f t="shared" si="151"/>
        <v>18</v>
      </c>
      <c r="S2382" t="s">
        <v>8326</v>
      </c>
      <c r="T2382" t="s">
        <v>8327</v>
      </c>
    </row>
    <row r="2383" spans="1:20" ht="42.75" x14ac:dyDescent="0.4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9">
        <f t="shared" si="149"/>
        <v>42074.935740740737</v>
      </c>
      <c r="Q2383" s="7">
        <f t="shared" si="150"/>
        <v>42104.727407407401</v>
      </c>
      <c r="R2383">
        <f t="shared" si="151"/>
        <v>224</v>
      </c>
      <c r="S2383" t="s">
        <v>8326</v>
      </c>
      <c r="T2383" t="s">
        <v>8327</v>
      </c>
    </row>
    <row r="2384" spans="1:20" ht="57" x14ac:dyDescent="0.4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9">
        <f t="shared" si="149"/>
        <v>42195.187534722223</v>
      </c>
      <c r="Q2384" s="7">
        <f t="shared" si="150"/>
        <v>42219.979201388887</v>
      </c>
      <c r="R2384">
        <f t="shared" si="151"/>
        <v>38</v>
      </c>
      <c r="S2384" t="s">
        <v>8326</v>
      </c>
      <c r="T2384" t="s">
        <v>8327</v>
      </c>
    </row>
    <row r="2385" spans="1:20" ht="42.75" x14ac:dyDescent="0.4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9">
        <f t="shared" si="149"/>
        <v>42027.056793981479</v>
      </c>
      <c r="Q2385" s="7">
        <f t="shared" si="150"/>
        <v>42056.848460648143</v>
      </c>
      <c r="R2385">
        <f t="shared" si="151"/>
        <v>145</v>
      </c>
      <c r="S2385" t="s">
        <v>8326</v>
      </c>
      <c r="T2385" t="s">
        <v>8327</v>
      </c>
    </row>
    <row r="2386" spans="1:20" ht="42.75" x14ac:dyDescent="0.4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9">
        <f t="shared" si="149"/>
        <v>41927.067627314813</v>
      </c>
      <c r="Q2386" s="7">
        <f t="shared" si="150"/>
        <v>41956.900960648149</v>
      </c>
      <c r="R2386">
        <f t="shared" si="151"/>
        <v>1</v>
      </c>
      <c r="S2386" t="s">
        <v>8326</v>
      </c>
      <c r="T2386" t="s">
        <v>8327</v>
      </c>
    </row>
    <row r="2387" spans="1:20" ht="42.75" x14ac:dyDescent="0.4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9">
        <f t="shared" si="149"/>
        <v>42191.70175925926</v>
      </c>
      <c r="Q2387" s="7">
        <f t="shared" si="150"/>
        <v>42221.493425925924</v>
      </c>
      <c r="R2387">
        <f t="shared" si="151"/>
        <v>113</v>
      </c>
      <c r="S2387" t="s">
        <v>8326</v>
      </c>
      <c r="T2387" t="s">
        <v>8327</v>
      </c>
    </row>
    <row r="2388" spans="1:20" ht="42.75" x14ac:dyDescent="0.4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9">
        <f t="shared" si="149"/>
        <v>41954.838240740741</v>
      </c>
      <c r="Q2388" s="7">
        <f t="shared" si="150"/>
        <v>42014.629907407405</v>
      </c>
      <c r="R2388" t="e">
        <f t="shared" si="151"/>
        <v>#DIV/0!</v>
      </c>
      <c r="S2388" t="s">
        <v>8326</v>
      </c>
      <c r="T2388" t="s">
        <v>8327</v>
      </c>
    </row>
    <row r="2389" spans="1:20" ht="42.75" x14ac:dyDescent="0.4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9">
        <f t="shared" si="149"/>
        <v>42528.626620370371</v>
      </c>
      <c r="Q2389" s="7">
        <f t="shared" si="150"/>
        <v>42573.418287037035</v>
      </c>
      <c r="R2389">
        <f t="shared" si="151"/>
        <v>342</v>
      </c>
      <c r="S2389" t="s">
        <v>8326</v>
      </c>
      <c r="T2389" t="s">
        <v>8327</v>
      </c>
    </row>
    <row r="2390" spans="1:20" ht="42.75" x14ac:dyDescent="0.4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9">
        <f t="shared" si="149"/>
        <v>41989.853692129633</v>
      </c>
      <c r="Q2390" s="7">
        <f t="shared" si="150"/>
        <v>42019.603472222218</v>
      </c>
      <c r="R2390">
        <f t="shared" si="151"/>
        <v>58</v>
      </c>
      <c r="S2390" t="s">
        <v>8326</v>
      </c>
      <c r="T2390" t="s">
        <v>8327</v>
      </c>
    </row>
    <row r="2391" spans="1:20" ht="57" x14ac:dyDescent="0.4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9">
        <f t="shared" si="149"/>
        <v>42179.653379629628</v>
      </c>
      <c r="Q2391" s="7">
        <f t="shared" si="150"/>
        <v>42210.707638888889</v>
      </c>
      <c r="R2391">
        <f t="shared" si="151"/>
        <v>30</v>
      </c>
      <c r="S2391" t="s">
        <v>8326</v>
      </c>
      <c r="T2391" t="s">
        <v>8327</v>
      </c>
    </row>
    <row r="2392" spans="1:20" ht="42.75" x14ac:dyDescent="0.4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9">
        <f t="shared" si="149"/>
        <v>41968.262314814812</v>
      </c>
      <c r="Q2392" s="7">
        <f t="shared" si="150"/>
        <v>42008.053981481477</v>
      </c>
      <c r="R2392" t="e">
        <f t="shared" si="151"/>
        <v>#DIV/0!</v>
      </c>
      <c r="S2392" t="s">
        <v>8326</v>
      </c>
      <c r="T2392" t="s">
        <v>8327</v>
      </c>
    </row>
    <row r="2393" spans="1:20" ht="28.5" x14ac:dyDescent="0.4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9">
        <f t="shared" si="149"/>
        <v>42064.794490740736</v>
      </c>
      <c r="Q2393" s="7">
        <f t="shared" si="150"/>
        <v>42094.544490740744</v>
      </c>
      <c r="R2393">
        <f t="shared" si="151"/>
        <v>25</v>
      </c>
      <c r="S2393" t="s">
        <v>8326</v>
      </c>
      <c r="T2393" t="s">
        <v>8327</v>
      </c>
    </row>
    <row r="2394" spans="1:20" ht="42.75" x14ac:dyDescent="0.4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9">
        <f t="shared" si="149"/>
        <v>42276.120636574073</v>
      </c>
      <c r="Q2394" s="7">
        <f t="shared" si="150"/>
        <v>42305.912303240737</v>
      </c>
      <c r="R2394" t="e">
        <f t="shared" si="151"/>
        <v>#DIV/0!</v>
      </c>
      <c r="S2394" t="s">
        <v>8326</v>
      </c>
      <c r="T2394" t="s">
        <v>8327</v>
      </c>
    </row>
    <row r="2395" spans="1:20" ht="42.75" x14ac:dyDescent="0.4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9">
        <f t="shared" si="149"/>
        <v>42194.648344907408</v>
      </c>
      <c r="Q2395" s="7">
        <f t="shared" si="150"/>
        <v>42224.440011574072</v>
      </c>
      <c r="R2395">
        <f t="shared" si="151"/>
        <v>50</v>
      </c>
      <c r="S2395" t="s">
        <v>8326</v>
      </c>
      <c r="T2395" t="s">
        <v>8327</v>
      </c>
    </row>
    <row r="2396" spans="1:20" ht="42.75" x14ac:dyDescent="0.4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9">
        <f t="shared" si="149"/>
        <v>42031.362187499995</v>
      </c>
      <c r="Q2396" s="7">
        <f t="shared" si="150"/>
        <v>42061.15385416666</v>
      </c>
      <c r="R2396">
        <f t="shared" si="151"/>
        <v>2</v>
      </c>
      <c r="S2396" t="s">
        <v>8326</v>
      </c>
      <c r="T2396" t="s">
        <v>8327</v>
      </c>
    </row>
    <row r="2397" spans="1:20" ht="42.75" x14ac:dyDescent="0.4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9">
        <f t="shared" si="149"/>
        <v>42717.121377314819</v>
      </c>
      <c r="Q2397" s="7">
        <f t="shared" si="150"/>
        <v>42745.164583333331</v>
      </c>
      <c r="R2397" t="e">
        <f t="shared" si="151"/>
        <v>#DIV/0!</v>
      </c>
      <c r="S2397" t="s">
        <v>8326</v>
      </c>
      <c r="T2397" t="s">
        <v>8327</v>
      </c>
    </row>
    <row r="2398" spans="1:20" ht="42.75" x14ac:dyDescent="0.4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9">
        <f t="shared" si="149"/>
        <v>42262.849050925928</v>
      </c>
      <c r="Q2398" s="7">
        <f t="shared" si="150"/>
        <v>42292.640717592592</v>
      </c>
      <c r="R2398">
        <f t="shared" si="151"/>
        <v>10</v>
      </c>
      <c r="S2398" t="s">
        <v>8326</v>
      </c>
      <c r="T2398" t="s">
        <v>8327</v>
      </c>
    </row>
    <row r="2399" spans="1:20" ht="42.75" x14ac:dyDescent="0.4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9">
        <f t="shared" si="149"/>
        <v>41976.88490740741</v>
      </c>
      <c r="Q2399" s="7">
        <f t="shared" si="150"/>
        <v>42006.676574074074</v>
      </c>
      <c r="R2399" t="e">
        <f t="shared" si="151"/>
        <v>#DIV/0!</v>
      </c>
      <c r="S2399" t="s">
        <v>8326</v>
      </c>
      <c r="T2399" t="s">
        <v>8327</v>
      </c>
    </row>
    <row r="2400" spans="1:20" ht="42.75" x14ac:dyDescent="0.4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9">
        <f t="shared" si="149"/>
        <v>42157.916481481487</v>
      </c>
      <c r="Q2400" s="7">
        <f t="shared" si="150"/>
        <v>42187.708148148151</v>
      </c>
      <c r="R2400" t="e">
        <f t="shared" si="151"/>
        <v>#DIV/0!</v>
      </c>
      <c r="S2400" t="s">
        <v>8326</v>
      </c>
      <c r="T2400" t="s">
        <v>8327</v>
      </c>
    </row>
    <row r="2401" spans="1:20" ht="42.75" x14ac:dyDescent="0.4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9">
        <f t="shared" si="149"/>
        <v>41956.853078703702</v>
      </c>
      <c r="Q2401" s="7">
        <f t="shared" si="150"/>
        <v>41991.644745370366</v>
      </c>
      <c r="R2401" t="e">
        <f t="shared" si="151"/>
        <v>#DIV/0!</v>
      </c>
      <c r="S2401" t="s">
        <v>8326</v>
      </c>
      <c r="T2401" t="s">
        <v>8327</v>
      </c>
    </row>
    <row r="2402" spans="1:20" ht="42.75" x14ac:dyDescent="0.4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9">
        <f t="shared" si="149"/>
        <v>42444.268101851849</v>
      </c>
      <c r="Q2402" s="7">
        <f t="shared" si="150"/>
        <v>42474.059768518513</v>
      </c>
      <c r="R2402" t="e">
        <f t="shared" si="151"/>
        <v>#DIV/0!</v>
      </c>
      <c r="S2402" t="s">
        <v>8326</v>
      </c>
      <c r="T2402" t="s">
        <v>8327</v>
      </c>
    </row>
    <row r="2403" spans="1:20" ht="42.75" x14ac:dyDescent="0.4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9">
        <f t="shared" si="149"/>
        <v>42374.822870370372</v>
      </c>
      <c r="Q2403" s="7">
        <f t="shared" si="150"/>
        <v>42434.614537037036</v>
      </c>
      <c r="R2403">
        <f t="shared" si="151"/>
        <v>22</v>
      </c>
      <c r="S2403" t="s">
        <v>8343</v>
      </c>
      <c r="T2403" t="s">
        <v>8344</v>
      </c>
    </row>
    <row r="2404" spans="1:20" x14ac:dyDescent="0.4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9">
        <f t="shared" si="149"/>
        <v>42107.679756944446</v>
      </c>
      <c r="Q2404" s="7">
        <f t="shared" si="150"/>
        <v>42137.47142361111</v>
      </c>
      <c r="R2404">
        <f t="shared" si="151"/>
        <v>52</v>
      </c>
      <c r="S2404" t="s">
        <v>8343</v>
      </c>
      <c r="T2404" t="s">
        <v>8344</v>
      </c>
    </row>
    <row r="2405" spans="1:20" ht="42.75" x14ac:dyDescent="0.4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9">
        <f t="shared" si="149"/>
        <v>42399.882615740746</v>
      </c>
      <c r="Q2405" s="7">
        <f t="shared" si="150"/>
        <v>42459.632615740738</v>
      </c>
      <c r="R2405">
        <f t="shared" si="151"/>
        <v>17</v>
      </c>
      <c r="S2405" t="s">
        <v>8343</v>
      </c>
      <c r="T2405" t="s">
        <v>8344</v>
      </c>
    </row>
    <row r="2406" spans="1:20" ht="42.75" x14ac:dyDescent="0.4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9">
        <f t="shared" si="149"/>
        <v>42342.03943287037</v>
      </c>
      <c r="Q2406" s="7">
        <f t="shared" si="150"/>
        <v>42371.831099537034</v>
      </c>
      <c r="R2406" t="e">
        <f t="shared" si="151"/>
        <v>#DIV/0!</v>
      </c>
      <c r="S2406" t="s">
        <v>8343</v>
      </c>
      <c r="T2406" t="s">
        <v>8344</v>
      </c>
    </row>
    <row r="2407" spans="1:20" ht="42.75" x14ac:dyDescent="0.4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9">
        <f t="shared" si="149"/>
        <v>42595.585358796292</v>
      </c>
      <c r="Q2407" s="7">
        <f t="shared" si="150"/>
        <v>42616.377025462956</v>
      </c>
      <c r="R2407">
        <f t="shared" si="151"/>
        <v>56</v>
      </c>
      <c r="S2407" t="s">
        <v>8343</v>
      </c>
      <c r="T2407" t="s">
        <v>8344</v>
      </c>
    </row>
    <row r="2408" spans="1:20" ht="42.75" x14ac:dyDescent="0.4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9">
        <f t="shared" si="149"/>
        <v>41983.110995370371</v>
      </c>
      <c r="Q2408" s="7">
        <f t="shared" si="150"/>
        <v>42022.902662037035</v>
      </c>
      <c r="R2408">
        <f t="shared" si="151"/>
        <v>84</v>
      </c>
      <c r="S2408" t="s">
        <v>8343</v>
      </c>
      <c r="T2408" t="s">
        <v>8344</v>
      </c>
    </row>
    <row r="2409" spans="1:20" ht="57" x14ac:dyDescent="0.4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9">
        <f t="shared" si="149"/>
        <v>42082.575555555552</v>
      </c>
      <c r="Q2409" s="7">
        <f t="shared" si="150"/>
        <v>42105.041666666664</v>
      </c>
      <c r="R2409">
        <f t="shared" si="151"/>
        <v>168</v>
      </c>
      <c r="S2409" t="s">
        <v>8343</v>
      </c>
      <c r="T2409" t="s">
        <v>8344</v>
      </c>
    </row>
    <row r="2410" spans="1:20" ht="28.5" x14ac:dyDescent="0.4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9">
        <f t="shared" si="149"/>
        <v>41919.140706018516</v>
      </c>
      <c r="Q2410" s="7">
        <f t="shared" si="150"/>
        <v>41948.974039351851</v>
      </c>
      <c r="R2410">
        <f t="shared" si="151"/>
        <v>15</v>
      </c>
      <c r="S2410" t="s">
        <v>8343</v>
      </c>
      <c r="T2410" t="s">
        <v>8344</v>
      </c>
    </row>
    <row r="2411" spans="1:20" ht="28.5" x14ac:dyDescent="0.4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9">
        <f t="shared" si="149"/>
        <v>42204.875868055555</v>
      </c>
      <c r="Q2411" s="7">
        <f t="shared" si="150"/>
        <v>42234.667534722219</v>
      </c>
      <c r="R2411">
        <f t="shared" si="151"/>
        <v>77</v>
      </c>
      <c r="S2411" t="s">
        <v>8343</v>
      </c>
      <c r="T2411" t="s">
        <v>8344</v>
      </c>
    </row>
    <row r="2412" spans="1:20" ht="57" x14ac:dyDescent="0.4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9">
        <f t="shared" si="149"/>
        <v>42224.408275462964</v>
      </c>
      <c r="Q2412" s="7">
        <f t="shared" si="150"/>
        <v>42254.199942129628</v>
      </c>
      <c r="R2412" t="e">
        <f t="shared" si="151"/>
        <v>#DIV/0!</v>
      </c>
      <c r="S2412" t="s">
        <v>8343</v>
      </c>
      <c r="T2412" t="s">
        <v>8344</v>
      </c>
    </row>
    <row r="2413" spans="1:20" ht="42.75" x14ac:dyDescent="0.4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9">
        <f t="shared" si="149"/>
        <v>42211.732430555552</v>
      </c>
      <c r="Q2413" s="7">
        <f t="shared" si="150"/>
        <v>42241.524097222216</v>
      </c>
      <c r="R2413">
        <f t="shared" si="151"/>
        <v>50</v>
      </c>
      <c r="S2413" t="s">
        <v>8343</v>
      </c>
      <c r="T2413" t="s">
        <v>8344</v>
      </c>
    </row>
    <row r="2414" spans="1:20" ht="42.75" x14ac:dyDescent="0.4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9">
        <f t="shared" si="149"/>
        <v>42655.736956018518</v>
      </c>
      <c r="Q2414" s="7">
        <f t="shared" si="150"/>
        <v>42700.570289351854</v>
      </c>
      <c r="R2414" t="e">
        <f t="shared" si="151"/>
        <v>#DIV/0!</v>
      </c>
      <c r="S2414" t="s">
        <v>8343</v>
      </c>
      <c r="T2414" t="s">
        <v>8344</v>
      </c>
    </row>
    <row r="2415" spans="1:20" ht="42.75" x14ac:dyDescent="0.4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9">
        <f t="shared" si="149"/>
        <v>41760.10974537037</v>
      </c>
      <c r="Q2415" s="7">
        <f t="shared" si="150"/>
        <v>41790.770833333328</v>
      </c>
      <c r="R2415">
        <f t="shared" si="151"/>
        <v>8</v>
      </c>
      <c r="S2415" t="s">
        <v>8343</v>
      </c>
      <c r="T2415" t="s">
        <v>8344</v>
      </c>
    </row>
    <row r="2416" spans="1:20" ht="42.75" x14ac:dyDescent="0.4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9">
        <f t="shared" si="149"/>
        <v>42198.695138888885</v>
      </c>
      <c r="Q2416" s="7">
        <f t="shared" si="150"/>
        <v>42237.957638888889</v>
      </c>
      <c r="R2416">
        <f t="shared" si="151"/>
        <v>35</v>
      </c>
      <c r="S2416" t="s">
        <v>8343</v>
      </c>
      <c r="T2416" t="s">
        <v>8344</v>
      </c>
    </row>
    <row r="2417" spans="1:20" ht="42.75" x14ac:dyDescent="0.4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9">
        <f t="shared" si="149"/>
        <v>42536.862800925926</v>
      </c>
      <c r="Q2417" s="7">
        <f t="shared" si="150"/>
        <v>42566.654467592591</v>
      </c>
      <c r="R2417">
        <f t="shared" si="151"/>
        <v>56</v>
      </c>
      <c r="S2417" t="s">
        <v>8343</v>
      </c>
      <c r="T2417" t="s">
        <v>8344</v>
      </c>
    </row>
    <row r="2418" spans="1:20" ht="42.75" x14ac:dyDescent="0.4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9">
        <f t="shared" si="149"/>
        <v>42019.737766203703</v>
      </c>
      <c r="Q2418" s="7">
        <f t="shared" si="150"/>
        <v>42077.416666666664</v>
      </c>
      <c r="R2418">
        <f t="shared" si="151"/>
        <v>5</v>
      </c>
      <c r="S2418" t="s">
        <v>8343</v>
      </c>
      <c r="T2418" t="s">
        <v>8344</v>
      </c>
    </row>
    <row r="2419" spans="1:20" ht="42.75" x14ac:dyDescent="0.4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9">
        <f t="shared" si="149"/>
        <v>41831.884108796294</v>
      </c>
      <c r="Q2419" s="7">
        <f t="shared" si="150"/>
        <v>41861.675775462958</v>
      </c>
      <c r="R2419" t="e">
        <f t="shared" si="151"/>
        <v>#DIV/0!</v>
      </c>
      <c r="S2419" t="s">
        <v>8343</v>
      </c>
      <c r="T2419" t="s">
        <v>8344</v>
      </c>
    </row>
    <row r="2420" spans="1:20" x14ac:dyDescent="0.4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9">
        <f t="shared" si="149"/>
        <v>42027.856990740736</v>
      </c>
      <c r="Q2420" s="7">
        <f t="shared" si="150"/>
        <v>42087.606990740744</v>
      </c>
      <c r="R2420">
        <f t="shared" si="151"/>
        <v>1</v>
      </c>
      <c r="S2420" t="s">
        <v>8343</v>
      </c>
      <c r="T2420" t="s">
        <v>8344</v>
      </c>
    </row>
    <row r="2421" spans="1:20" ht="42.75" x14ac:dyDescent="0.4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9">
        <f t="shared" si="149"/>
        <v>41993.738298611112</v>
      </c>
      <c r="Q2421" s="7">
        <f t="shared" si="150"/>
        <v>42053.529965277776</v>
      </c>
      <c r="R2421" t="e">
        <f t="shared" si="151"/>
        <v>#DIV/0!</v>
      </c>
      <c r="S2421" t="s">
        <v>8343</v>
      </c>
      <c r="T2421" t="s">
        <v>8344</v>
      </c>
    </row>
    <row r="2422" spans="1:20" ht="42.75" x14ac:dyDescent="0.4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9">
        <f t="shared" si="149"/>
        <v>41893.028877314813</v>
      </c>
      <c r="Q2422" s="7">
        <f t="shared" si="150"/>
        <v>41952.862210648142</v>
      </c>
      <c r="R2422">
        <f t="shared" si="151"/>
        <v>69</v>
      </c>
      <c r="S2422" t="s">
        <v>8343</v>
      </c>
      <c r="T2422" t="s">
        <v>8344</v>
      </c>
    </row>
    <row r="2423" spans="1:20" ht="28.5" x14ac:dyDescent="0.4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9">
        <f t="shared" si="149"/>
        <v>42026.687453703707</v>
      </c>
      <c r="Q2423" s="7">
        <f t="shared" si="150"/>
        <v>42056.479120370372</v>
      </c>
      <c r="R2423">
        <f t="shared" si="151"/>
        <v>1</v>
      </c>
      <c r="S2423" t="s">
        <v>8343</v>
      </c>
      <c r="T2423" t="s">
        <v>8344</v>
      </c>
    </row>
    <row r="2424" spans="1:20" ht="28.5" x14ac:dyDescent="0.4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9">
        <f t="shared" si="149"/>
        <v>42044.724953703699</v>
      </c>
      <c r="Q2424" s="7">
        <f t="shared" si="150"/>
        <v>42074.474953703706</v>
      </c>
      <c r="R2424">
        <f t="shared" si="151"/>
        <v>1</v>
      </c>
      <c r="S2424" t="s">
        <v>8343</v>
      </c>
      <c r="T2424" t="s">
        <v>8344</v>
      </c>
    </row>
    <row r="2425" spans="1:20" ht="42.75" x14ac:dyDescent="0.4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9">
        <f t="shared" si="149"/>
        <v>41974.704745370371</v>
      </c>
      <c r="Q2425" s="7">
        <f t="shared" si="150"/>
        <v>42004.496412037035</v>
      </c>
      <c r="R2425">
        <f t="shared" si="151"/>
        <v>8</v>
      </c>
      <c r="S2425" t="s">
        <v>8343</v>
      </c>
      <c r="T2425" t="s">
        <v>8344</v>
      </c>
    </row>
    <row r="2426" spans="1:20" ht="28.5" x14ac:dyDescent="0.4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9">
        <f t="shared" si="149"/>
        <v>41909.892453703702</v>
      </c>
      <c r="Q2426" s="7">
        <f t="shared" si="150"/>
        <v>41939.684120370366</v>
      </c>
      <c r="R2426">
        <f t="shared" si="151"/>
        <v>34</v>
      </c>
      <c r="S2426" t="s">
        <v>8343</v>
      </c>
      <c r="T2426" t="s">
        <v>8344</v>
      </c>
    </row>
    <row r="2427" spans="1:20" ht="42.75" x14ac:dyDescent="0.4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9">
        <f t="shared" si="149"/>
        <v>42502.913761574076</v>
      </c>
      <c r="Q2427" s="7">
        <f t="shared" si="150"/>
        <v>42517.711111111108</v>
      </c>
      <c r="R2427">
        <f t="shared" si="151"/>
        <v>1</v>
      </c>
      <c r="S2427" t="s">
        <v>8343</v>
      </c>
      <c r="T2427" t="s">
        <v>8344</v>
      </c>
    </row>
    <row r="2428" spans="1:20" ht="42.75" x14ac:dyDescent="0.4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9">
        <f t="shared" si="149"/>
        <v>42164.170046296298</v>
      </c>
      <c r="Q2428" s="7">
        <f t="shared" si="150"/>
        <v>42223.961712962962</v>
      </c>
      <c r="R2428" t="e">
        <f t="shared" si="151"/>
        <v>#DIV/0!</v>
      </c>
      <c r="S2428" t="s">
        <v>8343</v>
      </c>
      <c r="T2428" t="s">
        <v>8344</v>
      </c>
    </row>
    <row r="2429" spans="1:20" ht="28.5" x14ac:dyDescent="0.4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9">
        <f t="shared" si="149"/>
        <v>42412.318668981483</v>
      </c>
      <c r="Q2429" s="7">
        <f t="shared" si="150"/>
        <v>42452.068668981483</v>
      </c>
      <c r="R2429">
        <f t="shared" si="151"/>
        <v>1</v>
      </c>
      <c r="S2429" t="s">
        <v>8343</v>
      </c>
      <c r="T2429" t="s">
        <v>8344</v>
      </c>
    </row>
    <row r="2430" spans="1:20" ht="28.5" x14ac:dyDescent="0.4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9">
        <f t="shared" si="149"/>
        <v>42045.784155092595</v>
      </c>
      <c r="Q2430" s="7">
        <f t="shared" si="150"/>
        <v>42075.534155092588</v>
      </c>
      <c r="R2430">
        <f t="shared" si="151"/>
        <v>1</v>
      </c>
      <c r="S2430" t="s">
        <v>8343</v>
      </c>
      <c r="T2430" t="s">
        <v>8344</v>
      </c>
    </row>
    <row r="2431" spans="1:20" ht="42.75" x14ac:dyDescent="0.4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9">
        <f t="shared" si="149"/>
        <v>42734.879236111112</v>
      </c>
      <c r="Q2431" s="7">
        <f t="shared" si="150"/>
        <v>42771.488888888889</v>
      </c>
      <c r="R2431">
        <f t="shared" si="151"/>
        <v>501</v>
      </c>
      <c r="S2431" t="s">
        <v>8343</v>
      </c>
      <c r="T2431" t="s">
        <v>8344</v>
      </c>
    </row>
    <row r="2432" spans="1:20" ht="42.75" x14ac:dyDescent="0.4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9">
        <f t="shared" si="149"/>
        <v>42382.130833333329</v>
      </c>
      <c r="Q2432" s="7">
        <f t="shared" si="150"/>
        <v>42411.922499999993</v>
      </c>
      <c r="R2432">
        <f t="shared" si="151"/>
        <v>11</v>
      </c>
      <c r="S2432" t="s">
        <v>8343</v>
      </c>
      <c r="T2432" t="s">
        <v>8344</v>
      </c>
    </row>
    <row r="2433" spans="1:20" ht="28.5" x14ac:dyDescent="0.4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9">
        <f t="shared" si="149"/>
        <v>42489.099687499998</v>
      </c>
      <c r="Q2433" s="7">
        <f t="shared" si="150"/>
        <v>42548.891354166662</v>
      </c>
      <c r="R2433">
        <f t="shared" si="151"/>
        <v>1</v>
      </c>
      <c r="S2433" t="s">
        <v>8343</v>
      </c>
      <c r="T2433" t="s">
        <v>8344</v>
      </c>
    </row>
    <row r="2434" spans="1:20" ht="42.75" x14ac:dyDescent="0.4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152">ROUND(E:E/D:D*100,0)</f>
        <v>0</v>
      </c>
      <c r="P2434" s="9">
        <f t="shared" si="149"/>
        <v>42041.218715277777</v>
      </c>
      <c r="Q2434" s="7">
        <f t="shared" si="150"/>
        <v>42071.010381944441</v>
      </c>
      <c r="R2434">
        <f t="shared" si="151"/>
        <v>1</v>
      </c>
      <c r="S2434" t="s">
        <v>8343</v>
      </c>
      <c r="T2434" t="s">
        <v>8344</v>
      </c>
    </row>
    <row r="2435" spans="1:20" ht="42.75" x14ac:dyDescent="0.4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 s="9">
        <f t="shared" ref="P2435:P2498" si="153">(J2435/86400)+25569</f>
        <v>42397.89980324074</v>
      </c>
      <c r="Q2435" s="7">
        <f t="shared" ref="Q2435:Q2498" si="154">(I2435/86400)+25569+(-5/24)</f>
        <v>42427.691469907404</v>
      </c>
      <c r="R2435" t="e">
        <f t="shared" ref="R2435:R2498" si="155">ROUND(E2435/L2435,0)</f>
        <v>#DIV/0!</v>
      </c>
      <c r="S2435" t="s">
        <v>8343</v>
      </c>
      <c r="T2435" t="s">
        <v>8344</v>
      </c>
    </row>
    <row r="2436" spans="1:20" ht="42.75" x14ac:dyDescent="0.4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9">
        <f t="shared" si="153"/>
        <v>42180.186041666668</v>
      </c>
      <c r="Q2436" s="7">
        <f t="shared" si="154"/>
        <v>42219.977708333332</v>
      </c>
      <c r="R2436">
        <f t="shared" si="155"/>
        <v>13</v>
      </c>
      <c r="S2436" t="s">
        <v>8343</v>
      </c>
      <c r="T2436" t="s">
        <v>8344</v>
      </c>
    </row>
    <row r="2437" spans="1:20" ht="42.75" x14ac:dyDescent="0.4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9">
        <f t="shared" si="153"/>
        <v>42252.277615740742</v>
      </c>
      <c r="Q2437" s="7">
        <f t="shared" si="154"/>
        <v>42282.069282407407</v>
      </c>
      <c r="R2437">
        <f t="shared" si="155"/>
        <v>306</v>
      </c>
      <c r="S2437" t="s">
        <v>8343</v>
      </c>
      <c r="T2437" t="s">
        <v>8344</v>
      </c>
    </row>
    <row r="2438" spans="1:20" ht="42.75" x14ac:dyDescent="0.4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9">
        <f t="shared" si="153"/>
        <v>42338.615393518514</v>
      </c>
      <c r="Q2438" s="7">
        <f t="shared" si="154"/>
        <v>42398.407060185178</v>
      </c>
      <c r="R2438">
        <f t="shared" si="155"/>
        <v>23</v>
      </c>
      <c r="S2438" t="s">
        <v>8343</v>
      </c>
      <c r="T2438" t="s">
        <v>8344</v>
      </c>
    </row>
    <row r="2439" spans="1:20" ht="42.75" x14ac:dyDescent="0.4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9">
        <f t="shared" si="153"/>
        <v>42031.965138888889</v>
      </c>
      <c r="Q2439" s="7">
        <f t="shared" si="154"/>
        <v>42080.541666666664</v>
      </c>
      <c r="R2439" t="e">
        <f t="shared" si="155"/>
        <v>#DIV/0!</v>
      </c>
      <c r="S2439" t="s">
        <v>8343</v>
      </c>
      <c r="T2439" t="s">
        <v>8344</v>
      </c>
    </row>
    <row r="2440" spans="1:20" ht="42.75" x14ac:dyDescent="0.4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9">
        <f t="shared" si="153"/>
        <v>42285.91506944444</v>
      </c>
      <c r="Q2440" s="7">
        <f t="shared" si="154"/>
        <v>42345.748402777775</v>
      </c>
      <c r="R2440">
        <f t="shared" si="155"/>
        <v>50</v>
      </c>
      <c r="S2440" t="s">
        <v>8343</v>
      </c>
      <c r="T2440" t="s">
        <v>8344</v>
      </c>
    </row>
    <row r="2441" spans="1:20" ht="42.75" x14ac:dyDescent="0.4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9">
        <f t="shared" si="153"/>
        <v>42265.818622685183</v>
      </c>
      <c r="Q2441" s="7">
        <f t="shared" si="154"/>
        <v>42295.610289351847</v>
      </c>
      <c r="R2441" t="e">
        <f t="shared" si="155"/>
        <v>#DIV/0!</v>
      </c>
      <c r="S2441" t="s">
        <v>8343</v>
      </c>
      <c r="T2441" t="s">
        <v>8344</v>
      </c>
    </row>
    <row r="2442" spans="1:20" ht="28.5" x14ac:dyDescent="0.4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9">
        <f t="shared" si="153"/>
        <v>42383.899456018524</v>
      </c>
      <c r="Q2442" s="7">
        <f t="shared" si="154"/>
        <v>42413.691122685188</v>
      </c>
      <c r="R2442">
        <f t="shared" si="155"/>
        <v>5</v>
      </c>
      <c r="S2442" t="s">
        <v>8343</v>
      </c>
      <c r="T2442" t="s">
        <v>8344</v>
      </c>
    </row>
    <row r="2443" spans="1:20" ht="28.5" x14ac:dyDescent="0.4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9">
        <f t="shared" si="153"/>
        <v>42187.125625000001</v>
      </c>
      <c r="Q2443" s="7">
        <f t="shared" si="154"/>
        <v>42207.999305555553</v>
      </c>
      <c r="R2443">
        <f t="shared" si="155"/>
        <v>74</v>
      </c>
      <c r="S2443" t="s">
        <v>8343</v>
      </c>
      <c r="T2443" t="s">
        <v>8359</v>
      </c>
    </row>
    <row r="2444" spans="1:20" ht="28.5" x14ac:dyDescent="0.4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9">
        <f t="shared" si="153"/>
        <v>42052.666990740741</v>
      </c>
      <c r="Q2444" s="7">
        <f t="shared" si="154"/>
        <v>42082.416990740741</v>
      </c>
      <c r="R2444">
        <f t="shared" si="155"/>
        <v>81</v>
      </c>
      <c r="S2444" t="s">
        <v>8343</v>
      </c>
      <c r="T2444" t="s">
        <v>8359</v>
      </c>
    </row>
    <row r="2445" spans="1:20" ht="42.75" x14ac:dyDescent="0.4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9">
        <f t="shared" si="153"/>
        <v>41836.625254629631</v>
      </c>
      <c r="Q2445" s="7">
        <f t="shared" si="154"/>
        <v>41866.416921296295</v>
      </c>
      <c r="R2445">
        <f t="shared" si="155"/>
        <v>130</v>
      </c>
      <c r="S2445" t="s">
        <v>8343</v>
      </c>
      <c r="T2445" t="s">
        <v>8359</v>
      </c>
    </row>
    <row r="2446" spans="1:20" ht="42.75" x14ac:dyDescent="0.4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9">
        <f t="shared" si="153"/>
        <v>42485.754525462966</v>
      </c>
      <c r="Q2446" s="7">
        <f t="shared" si="154"/>
        <v>42515.54619212963</v>
      </c>
      <c r="R2446">
        <f t="shared" si="155"/>
        <v>53</v>
      </c>
      <c r="S2446" t="s">
        <v>8343</v>
      </c>
      <c r="T2446" t="s">
        <v>8359</v>
      </c>
    </row>
    <row r="2447" spans="1:20" ht="57" x14ac:dyDescent="0.4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9">
        <f t="shared" si="153"/>
        <v>42243.190057870372</v>
      </c>
      <c r="Q2447" s="7">
        <f t="shared" si="154"/>
        <v>42272.981724537036</v>
      </c>
      <c r="R2447">
        <f t="shared" si="155"/>
        <v>75</v>
      </c>
      <c r="S2447" t="s">
        <v>8343</v>
      </c>
      <c r="T2447" t="s">
        <v>8359</v>
      </c>
    </row>
    <row r="2448" spans="1:20" ht="42.75" x14ac:dyDescent="0.4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9">
        <f t="shared" si="153"/>
        <v>42670.602673611109</v>
      </c>
      <c r="Q2448" s="7">
        <f t="shared" si="154"/>
        <v>42700.436006944445</v>
      </c>
      <c r="R2448">
        <f t="shared" si="155"/>
        <v>76</v>
      </c>
      <c r="S2448" t="s">
        <v>8343</v>
      </c>
      <c r="T2448" t="s">
        <v>8359</v>
      </c>
    </row>
    <row r="2449" spans="1:20" ht="42.75" x14ac:dyDescent="0.4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9">
        <f t="shared" si="153"/>
        <v>42654.469826388886</v>
      </c>
      <c r="Q2449" s="7">
        <f t="shared" si="154"/>
        <v>42685.958333333336</v>
      </c>
      <c r="R2449">
        <f t="shared" si="155"/>
        <v>32</v>
      </c>
      <c r="S2449" t="s">
        <v>8343</v>
      </c>
      <c r="T2449" t="s">
        <v>8359</v>
      </c>
    </row>
    <row r="2450" spans="1:20" ht="42.75" x14ac:dyDescent="0.4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9">
        <f t="shared" si="153"/>
        <v>42607.316122685181</v>
      </c>
      <c r="Q2450" s="7">
        <f t="shared" si="154"/>
        <v>42613.025000000001</v>
      </c>
      <c r="R2450">
        <f t="shared" si="155"/>
        <v>48</v>
      </c>
      <c r="S2450" t="s">
        <v>8343</v>
      </c>
      <c r="T2450" t="s">
        <v>8359</v>
      </c>
    </row>
    <row r="2451" spans="1:20" ht="42.75" x14ac:dyDescent="0.4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9">
        <f t="shared" si="153"/>
        <v>41943.142534722225</v>
      </c>
      <c r="Q2451" s="7">
        <f t="shared" si="154"/>
        <v>41972.975868055553</v>
      </c>
      <c r="R2451">
        <f t="shared" si="155"/>
        <v>90</v>
      </c>
      <c r="S2451" t="s">
        <v>8343</v>
      </c>
      <c r="T2451" t="s">
        <v>8359</v>
      </c>
    </row>
    <row r="2452" spans="1:20" ht="42.75" x14ac:dyDescent="0.4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9">
        <f t="shared" si="153"/>
        <v>41902.07240740741</v>
      </c>
      <c r="Q2452" s="7">
        <f t="shared" si="154"/>
        <v>41939.924305555549</v>
      </c>
      <c r="R2452">
        <f t="shared" si="155"/>
        <v>149</v>
      </c>
      <c r="S2452" t="s">
        <v>8343</v>
      </c>
      <c r="T2452" t="s">
        <v>8359</v>
      </c>
    </row>
    <row r="2453" spans="1:20" ht="42.75" x14ac:dyDescent="0.4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9">
        <f t="shared" si="153"/>
        <v>42779.908449074079</v>
      </c>
      <c r="Q2453" s="7">
        <f t="shared" si="154"/>
        <v>42799.700115740743</v>
      </c>
      <c r="R2453">
        <f t="shared" si="155"/>
        <v>62</v>
      </c>
      <c r="S2453" t="s">
        <v>8343</v>
      </c>
      <c r="T2453" t="s">
        <v>8359</v>
      </c>
    </row>
    <row r="2454" spans="1:20" ht="42.75" x14ac:dyDescent="0.4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9">
        <f t="shared" si="153"/>
        <v>42338.84375</v>
      </c>
      <c r="Q2454" s="7">
        <f t="shared" si="154"/>
        <v>42367.749999999993</v>
      </c>
      <c r="R2454">
        <f t="shared" si="155"/>
        <v>53</v>
      </c>
      <c r="S2454" t="s">
        <v>8343</v>
      </c>
      <c r="T2454" t="s">
        <v>8359</v>
      </c>
    </row>
    <row r="2455" spans="1:20" ht="42.75" x14ac:dyDescent="0.4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9">
        <f t="shared" si="153"/>
        <v>42738.692233796297</v>
      </c>
      <c r="Q2455" s="7">
        <f t="shared" si="154"/>
        <v>42768.483900462961</v>
      </c>
      <c r="R2455">
        <f t="shared" si="155"/>
        <v>69</v>
      </c>
      <c r="S2455" t="s">
        <v>8343</v>
      </c>
      <c r="T2455" t="s">
        <v>8359</v>
      </c>
    </row>
    <row r="2456" spans="1:20" ht="42.75" x14ac:dyDescent="0.4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9">
        <f t="shared" si="153"/>
        <v>42770.201481481483</v>
      </c>
      <c r="Q2456" s="7">
        <f t="shared" si="154"/>
        <v>42804.993148148147</v>
      </c>
      <c r="R2456">
        <f t="shared" si="155"/>
        <v>272</v>
      </c>
      <c r="S2456" t="s">
        <v>8343</v>
      </c>
      <c r="T2456" t="s">
        <v>8359</v>
      </c>
    </row>
    <row r="2457" spans="1:20" ht="42.75" x14ac:dyDescent="0.4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9">
        <f t="shared" si="153"/>
        <v>42452.781828703708</v>
      </c>
      <c r="Q2457" s="7">
        <f t="shared" si="154"/>
        <v>42480.573495370372</v>
      </c>
      <c r="R2457">
        <f t="shared" si="155"/>
        <v>34</v>
      </c>
      <c r="S2457" t="s">
        <v>8343</v>
      </c>
      <c r="T2457" t="s">
        <v>8359</v>
      </c>
    </row>
    <row r="2458" spans="1:20" ht="42.75" x14ac:dyDescent="0.4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9">
        <f t="shared" si="153"/>
        <v>42761.961099537039</v>
      </c>
      <c r="Q2458" s="7">
        <f t="shared" si="154"/>
        <v>42791.752766203703</v>
      </c>
      <c r="R2458">
        <f t="shared" si="155"/>
        <v>40</v>
      </c>
      <c r="S2458" t="s">
        <v>8343</v>
      </c>
      <c r="T2458" t="s">
        <v>8359</v>
      </c>
    </row>
    <row r="2459" spans="1:20" ht="42.75" x14ac:dyDescent="0.4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9">
        <f t="shared" si="153"/>
        <v>42423.602500000001</v>
      </c>
      <c r="Q2459" s="7">
        <f t="shared" si="154"/>
        <v>42453.352500000001</v>
      </c>
      <c r="R2459">
        <f t="shared" si="155"/>
        <v>190</v>
      </c>
      <c r="S2459" t="s">
        <v>8343</v>
      </c>
      <c r="T2459" t="s">
        <v>8359</v>
      </c>
    </row>
    <row r="2460" spans="1:20" ht="42.75" x14ac:dyDescent="0.4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9">
        <f t="shared" si="153"/>
        <v>42495.871736111112</v>
      </c>
      <c r="Q2460" s="7">
        <f t="shared" si="154"/>
        <v>42530.583333333336</v>
      </c>
      <c r="R2460">
        <f t="shared" si="155"/>
        <v>69</v>
      </c>
      <c r="S2460" t="s">
        <v>8343</v>
      </c>
      <c r="T2460" t="s">
        <v>8359</v>
      </c>
    </row>
    <row r="2461" spans="1:20" ht="42.75" x14ac:dyDescent="0.4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9">
        <f t="shared" si="153"/>
        <v>42407.637557870374</v>
      </c>
      <c r="Q2461" s="7">
        <f t="shared" si="154"/>
        <v>42452.387557870366</v>
      </c>
      <c r="R2461">
        <f t="shared" si="155"/>
        <v>109</v>
      </c>
      <c r="S2461" t="s">
        <v>8343</v>
      </c>
      <c r="T2461" t="s">
        <v>8359</v>
      </c>
    </row>
    <row r="2462" spans="1:20" ht="42.75" x14ac:dyDescent="0.4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9">
        <f t="shared" si="153"/>
        <v>42704.187118055561</v>
      </c>
      <c r="Q2462" s="7">
        <f t="shared" si="154"/>
        <v>42737.970138888886</v>
      </c>
      <c r="R2462">
        <f t="shared" si="155"/>
        <v>126</v>
      </c>
      <c r="S2462" t="s">
        <v>8343</v>
      </c>
      <c r="T2462" t="s">
        <v>8359</v>
      </c>
    </row>
    <row r="2463" spans="1:20" ht="42.75" x14ac:dyDescent="0.4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9">
        <f t="shared" si="153"/>
        <v>40784.012696759259</v>
      </c>
      <c r="Q2463" s="7">
        <f t="shared" si="154"/>
        <v>40816.916666666664</v>
      </c>
      <c r="R2463">
        <f t="shared" si="155"/>
        <v>91</v>
      </c>
      <c r="S2463" t="s">
        <v>8332</v>
      </c>
      <c r="T2463" t="s">
        <v>8336</v>
      </c>
    </row>
    <row r="2464" spans="1:20" ht="42.75" x14ac:dyDescent="0.4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9">
        <f t="shared" si="153"/>
        <v>41089.186296296299</v>
      </c>
      <c r="Q2464" s="7">
        <f t="shared" si="154"/>
        <v>41108.977962962963</v>
      </c>
      <c r="R2464">
        <f t="shared" si="155"/>
        <v>29</v>
      </c>
      <c r="S2464" t="s">
        <v>8332</v>
      </c>
      <c r="T2464" t="s">
        <v>8336</v>
      </c>
    </row>
    <row r="2465" spans="1:20" x14ac:dyDescent="0.4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9">
        <f t="shared" si="153"/>
        <v>41341.111400462964</v>
      </c>
      <c r="Q2465" s="7">
        <f t="shared" si="154"/>
        <v>41380.583333333328</v>
      </c>
      <c r="R2465">
        <f t="shared" si="155"/>
        <v>31</v>
      </c>
      <c r="S2465" t="s">
        <v>8332</v>
      </c>
      <c r="T2465" t="s">
        <v>8336</v>
      </c>
    </row>
    <row r="2466" spans="1:20" ht="42.75" x14ac:dyDescent="0.4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9">
        <f t="shared" si="153"/>
        <v>42248.90042824074</v>
      </c>
      <c r="Q2466" s="7">
        <f t="shared" si="154"/>
        <v>42277.603472222218</v>
      </c>
      <c r="R2466">
        <f t="shared" si="155"/>
        <v>52</v>
      </c>
      <c r="S2466" t="s">
        <v>8332</v>
      </c>
      <c r="T2466" t="s">
        <v>8336</v>
      </c>
    </row>
    <row r="2467" spans="1:20" ht="28.5" x14ac:dyDescent="0.4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9">
        <f t="shared" si="153"/>
        <v>41145.719305555554</v>
      </c>
      <c r="Q2467" s="7">
        <f t="shared" si="154"/>
        <v>41175.510972222219</v>
      </c>
      <c r="R2467">
        <f t="shared" si="155"/>
        <v>26</v>
      </c>
      <c r="S2467" t="s">
        <v>8332</v>
      </c>
      <c r="T2467" t="s">
        <v>8336</v>
      </c>
    </row>
    <row r="2468" spans="1:20" ht="42.75" x14ac:dyDescent="0.4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9">
        <f t="shared" si="153"/>
        <v>41373.102465277778</v>
      </c>
      <c r="Q2468" s="7">
        <f t="shared" si="154"/>
        <v>41402.894131944442</v>
      </c>
      <c r="R2468">
        <f t="shared" si="155"/>
        <v>48</v>
      </c>
      <c r="S2468" t="s">
        <v>8332</v>
      </c>
      <c r="T2468" t="s">
        <v>8336</v>
      </c>
    </row>
    <row r="2469" spans="1:20" ht="42.75" x14ac:dyDescent="0.4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9">
        <f t="shared" si="153"/>
        <v>41025.874201388891</v>
      </c>
      <c r="Q2469" s="7">
        <f t="shared" si="154"/>
        <v>41039.5</v>
      </c>
      <c r="R2469">
        <f t="shared" si="155"/>
        <v>28</v>
      </c>
      <c r="S2469" t="s">
        <v>8332</v>
      </c>
      <c r="T2469" t="s">
        <v>8336</v>
      </c>
    </row>
    <row r="2470" spans="1:20" ht="28.5" x14ac:dyDescent="0.4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9">
        <f t="shared" si="153"/>
        <v>41174.154178240744</v>
      </c>
      <c r="Q2470" s="7">
        <f t="shared" si="154"/>
        <v>41210</v>
      </c>
      <c r="R2470">
        <f t="shared" si="155"/>
        <v>37</v>
      </c>
      <c r="S2470" t="s">
        <v>8332</v>
      </c>
      <c r="T2470" t="s">
        <v>8336</v>
      </c>
    </row>
    <row r="2471" spans="1:20" ht="42.75" x14ac:dyDescent="0.4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9">
        <f t="shared" si="153"/>
        <v>40557.429733796293</v>
      </c>
      <c r="Q2471" s="7">
        <f t="shared" si="154"/>
        <v>40582.221400462957</v>
      </c>
      <c r="R2471">
        <f t="shared" si="155"/>
        <v>29</v>
      </c>
      <c r="S2471" t="s">
        <v>8332</v>
      </c>
      <c r="T2471" t="s">
        <v>8336</v>
      </c>
    </row>
    <row r="2472" spans="1:20" ht="42.75" x14ac:dyDescent="0.4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9">
        <f t="shared" si="153"/>
        <v>41023.07471064815</v>
      </c>
      <c r="Q2472" s="7">
        <f t="shared" si="154"/>
        <v>41052.866377314815</v>
      </c>
      <c r="R2472">
        <f t="shared" si="155"/>
        <v>29</v>
      </c>
      <c r="S2472" t="s">
        <v>8332</v>
      </c>
      <c r="T2472" t="s">
        <v>8336</v>
      </c>
    </row>
    <row r="2473" spans="1:20" ht="42.75" x14ac:dyDescent="0.4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9">
        <f t="shared" si="153"/>
        <v>40893.992962962962</v>
      </c>
      <c r="Q2473" s="7">
        <f t="shared" si="154"/>
        <v>40933.784629629627</v>
      </c>
      <c r="R2473">
        <f t="shared" si="155"/>
        <v>38</v>
      </c>
      <c r="S2473" t="s">
        <v>8332</v>
      </c>
      <c r="T2473" t="s">
        <v>8336</v>
      </c>
    </row>
    <row r="2474" spans="1:20" ht="57" x14ac:dyDescent="0.4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9">
        <f t="shared" si="153"/>
        <v>40354.11550925926</v>
      </c>
      <c r="Q2474" s="7">
        <f t="shared" si="154"/>
        <v>40424.835416666661</v>
      </c>
      <c r="R2474">
        <f t="shared" si="155"/>
        <v>98</v>
      </c>
      <c r="S2474" t="s">
        <v>8332</v>
      </c>
      <c r="T2474" t="s">
        <v>8336</v>
      </c>
    </row>
    <row r="2475" spans="1:20" ht="42.75" x14ac:dyDescent="0.4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9">
        <f t="shared" si="153"/>
        <v>41193.748483796298</v>
      </c>
      <c r="Q2475" s="7">
        <f t="shared" si="154"/>
        <v>41223.581817129627</v>
      </c>
      <c r="R2475">
        <f t="shared" si="155"/>
        <v>43</v>
      </c>
      <c r="S2475" t="s">
        <v>8332</v>
      </c>
      <c r="T2475" t="s">
        <v>8336</v>
      </c>
    </row>
    <row r="2476" spans="1:20" ht="57" x14ac:dyDescent="0.4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9">
        <f t="shared" si="153"/>
        <v>40417.011296296296</v>
      </c>
      <c r="Q2476" s="7">
        <f t="shared" si="154"/>
        <v>40461.80296296296</v>
      </c>
      <c r="R2476">
        <f t="shared" si="155"/>
        <v>132</v>
      </c>
      <c r="S2476" t="s">
        <v>8332</v>
      </c>
      <c r="T2476" t="s">
        <v>8336</v>
      </c>
    </row>
    <row r="2477" spans="1:20" ht="28.5" x14ac:dyDescent="0.4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9">
        <f t="shared" si="153"/>
        <v>40310.287673611107</v>
      </c>
      <c r="Q2477" s="7">
        <f t="shared" si="154"/>
        <v>40369.708333333328</v>
      </c>
      <c r="R2477">
        <f t="shared" si="155"/>
        <v>32</v>
      </c>
      <c r="S2477" t="s">
        <v>8332</v>
      </c>
      <c r="T2477" t="s">
        <v>8336</v>
      </c>
    </row>
    <row r="2478" spans="1:20" ht="42.75" x14ac:dyDescent="0.4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9">
        <f t="shared" si="153"/>
        <v>41913.328356481477</v>
      </c>
      <c r="Q2478" s="7">
        <f t="shared" si="154"/>
        <v>41946.161689814813</v>
      </c>
      <c r="R2478">
        <f t="shared" si="155"/>
        <v>61</v>
      </c>
      <c r="S2478" t="s">
        <v>8332</v>
      </c>
      <c r="T2478" t="s">
        <v>8336</v>
      </c>
    </row>
    <row r="2479" spans="1:20" ht="28.5" x14ac:dyDescent="0.4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9">
        <f t="shared" si="153"/>
        <v>41088.691493055558</v>
      </c>
      <c r="Q2479" s="7">
        <f t="shared" si="154"/>
        <v>41133.483159722222</v>
      </c>
      <c r="R2479">
        <f t="shared" si="155"/>
        <v>31</v>
      </c>
      <c r="S2479" t="s">
        <v>8332</v>
      </c>
      <c r="T2479" t="s">
        <v>8336</v>
      </c>
    </row>
    <row r="2480" spans="1:20" ht="42.75" x14ac:dyDescent="0.4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9">
        <f t="shared" si="153"/>
        <v>41257.950381944444</v>
      </c>
      <c r="Q2480" s="7">
        <f t="shared" si="154"/>
        <v>41287.742048611108</v>
      </c>
      <c r="R2480">
        <f t="shared" si="155"/>
        <v>129</v>
      </c>
      <c r="S2480" t="s">
        <v>8332</v>
      </c>
      <c r="T2480" t="s">
        <v>8336</v>
      </c>
    </row>
    <row r="2481" spans="1:20" ht="28.5" x14ac:dyDescent="0.4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9">
        <f t="shared" si="153"/>
        <v>41107.726782407408</v>
      </c>
      <c r="Q2481" s="7">
        <f t="shared" si="154"/>
        <v>41117.875</v>
      </c>
      <c r="R2481">
        <f t="shared" si="155"/>
        <v>25</v>
      </c>
      <c r="S2481" t="s">
        <v>8332</v>
      </c>
      <c r="T2481" t="s">
        <v>8336</v>
      </c>
    </row>
    <row r="2482" spans="1:20" ht="42.75" x14ac:dyDescent="0.4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9">
        <f t="shared" si="153"/>
        <v>42227.936157407406</v>
      </c>
      <c r="Q2482" s="7">
        <f t="shared" si="154"/>
        <v>42287.727824074071</v>
      </c>
      <c r="R2482">
        <f t="shared" si="155"/>
        <v>250</v>
      </c>
      <c r="S2482" t="s">
        <v>8332</v>
      </c>
      <c r="T2482" t="s">
        <v>8336</v>
      </c>
    </row>
    <row r="2483" spans="1:20" ht="42.75" x14ac:dyDescent="0.4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9">
        <f t="shared" si="153"/>
        <v>40999.645925925928</v>
      </c>
      <c r="Q2483" s="7">
        <f t="shared" si="154"/>
        <v>41029.437592592592</v>
      </c>
      <c r="R2483">
        <f t="shared" si="155"/>
        <v>48</v>
      </c>
      <c r="S2483" t="s">
        <v>8332</v>
      </c>
      <c r="T2483" t="s">
        <v>8336</v>
      </c>
    </row>
    <row r="2484" spans="1:20" ht="42.75" x14ac:dyDescent="0.4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9">
        <f t="shared" si="153"/>
        <v>40711.782210648147</v>
      </c>
      <c r="Q2484" s="7">
        <f t="shared" si="154"/>
        <v>40756.573877314811</v>
      </c>
      <c r="R2484">
        <f t="shared" si="155"/>
        <v>40</v>
      </c>
      <c r="S2484" t="s">
        <v>8332</v>
      </c>
      <c r="T2484" t="s">
        <v>8336</v>
      </c>
    </row>
    <row r="2485" spans="1:20" ht="28.5" x14ac:dyDescent="0.4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9">
        <f t="shared" si="153"/>
        <v>40970.750034722223</v>
      </c>
      <c r="Q2485" s="7">
        <f t="shared" si="154"/>
        <v>41030.500034722216</v>
      </c>
      <c r="R2485">
        <f t="shared" si="155"/>
        <v>66</v>
      </c>
      <c r="S2485" t="s">
        <v>8332</v>
      </c>
      <c r="T2485" t="s">
        <v>8336</v>
      </c>
    </row>
    <row r="2486" spans="1:20" ht="42.75" x14ac:dyDescent="0.4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9">
        <f t="shared" si="153"/>
        <v>40771.916701388887</v>
      </c>
      <c r="Q2486" s="7">
        <f t="shared" si="154"/>
        <v>40801.708368055552</v>
      </c>
      <c r="R2486">
        <f t="shared" si="155"/>
        <v>46</v>
      </c>
      <c r="S2486" t="s">
        <v>8332</v>
      </c>
      <c r="T2486" t="s">
        <v>8336</v>
      </c>
    </row>
    <row r="2487" spans="1:20" ht="42.75" x14ac:dyDescent="0.4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9">
        <f t="shared" si="153"/>
        <v>40793.998599537037</v>
      </c>
      <c r="Q2487" s="7">
        <f t="shared" si="154"/>
        <v>40828.790266203701</v>
      </c>
      <c r="R2487">
        <f t="shared" si="155"/>
        <v>50</v>
      </c>
      <c r="S2487" t="s">
        <v>8332</v>
      </c>
      <c r="T2487" t="s">
        <v>8336</v>
      </c>
    </row>
    <row r="2488" spans="1:20" ht="42.75" x14ac:dyDescent="0.4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9">
        <f t="shared" si="153"/>
        <v>40991.708055555559</v>
      </c>
      <c r="Q2488" s="7">
        <f t="shared" si="154"/>
        <v>41021.499722222223</v>
      </c>
      <c r="R2488">
        <f t="shared" si="155"/>
        <v>27</v>
      </c>
      <c r="S2488" t="s">
        <v>8332</v>
      </c>
      <c r="T2488" t="s">
        <v>8336</v>
      </c>
    </row>
    <row r="2489" spans="1:20" ht="42.75" x14ac:dyDescent="0.4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9">
        <f t="shared" si="153"/>
        <v>41026.083298611113</v>
      </c>
      <c r="Q2489" s="7">
        <f t="shared" si="154"/>
        <v>41055.874965277777</v>
      </c>
      <c r="R2489">
        <f t="shared" si="155"/>
        <v>39</v>
      </c>
      <c r="S2489" t="s">
        <v>8332</v>
      </c>
      <c r="T2489" t="s">
        <v>8336</v>
      </c>
    </row>
    <row r="2490" spans="1:20" ht="42.75" x14ac:dyDescent="0.4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9">
        <f t="shared" si="153"/>
        <v>40833.633194444446</v>
      </c>
      <c r="Q2490" s="7">
        <f t="shared" si="154"/>
        <v>40863.466527777775</v>
      </c>
      <c r="R2490">
        <f t="shared" si="155"/>
        <v>49</v>
      </c>
      <c r="S2490" t="s">
        <v>8332</v>
      </c>
      <c r="T2490" t="s">
        <v>8336</v>
      </c>
    </row>
    <row r="2491" spans="1:20" ht="42.75" x14ac:dyDescent="0.4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9">
        <f t="shared" si="153"/>
        <v>41373.690266203703</v>
      </c>
      <c r="Q2491" s="7">
        <f t="shared" si="154"/>
        <v>41403.481932870367</v>
      </c>
      <c r="R2491">
        <f t="shared" si="155"/>
        <v>62</v>
      </c>
      <c r="S2491" t="s">
        <v>8332</v>
      </c>
      <c r="T2491" t="s">
        <v>8336</v>
      </c>
    </row>
    <row r="2492" spans="1:20" ht="42.75" x14ac:dyDescent="0.4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9">
        <f t="shared" si="153"/>
        <v>41023.227731481486</v>
      </c>
      <c r="Q2492" s="7">
        <f t="shared" si="154"/>
        <v>41083.01939814815</v>
      </c>
      <c r="R2492">
        <f t="shared" si="155"/>
        <v>38</v>
      </c>
      <c r="S2492" t="s">
        <v>8332</v>
      </c>
      <c r="T2492" t="s">
        <v>8336</v>
      </c>
    </row>
    <row r="2493" spans="1:20" ht="42.75" x14ac:dyDescent="0.4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9">
        <f t="shared" si="153"/>
        <v>40542.839282407411</v>
      </c>
      <c r="Q2493" s="7">
        <f t="shared" si="154"/>
        <v>40558.868750000001</v>
      </c>
      <c r="R2493">
        <f t="shared" si="155"/>
        <v>52</v>
      </c>
      <c r="S2493" t="s">
        <v>8332</v>
      </c>
      <c r="T2493" t="s">
        <v>8336</v>
      </c>
    </row>
    <row r="2494" spans="1:20" ht="28.5" x14ac:dyDescent="0.4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9">
        <f t="shared" si="153"/>
        <v>41024.985972222225</v>
      </c>
      <c r="Q2494" s="7">
        <f t="shared" si="154"/>
        <v>41076.207638888889</v>
      </c>
      <c r="R2494">
        <f t="shared" si="155"/>
        <v>28</v>
      </c>
      <c r="S2494" t="s">
        <v>8332</v>
      </c>
      <c r="T2494" t="s">
        <v>8336</v>
      </c>
    </row>
    <row r="2495" spans="1:20" ht="42.75" x14ac:dyDescent="0.4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9">
        <f t="shared" si="153"/>
        <v>41348.168287037035</v>
      </c>
      <c r="Q2495" s="7">
        <f t="shared" si="154"/>
        <v>41392.959953703699</v>
      </c>
      <c r="R2495">
        <f t="shared" si="155"/>
        <v>99</v>
      </c>
      <c r="S2495" t="s">
        <v>8332</v>
      </c>
      <c r="T2495" t="s">
        <v>8336</v>
      </c>
    </row>
    <row r="2496" spans="1:20" ht="42.75" x14ac:dyDescent="0.4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9">
        <f t="shared" si="153"/>
        <v>41022.645185185189</v>
      </c>
      <c r="Q2496" s="7">
        <f t="shared" si="154"/>
        <v>41052.436851851853</v>
      </c>
      <c r="R2496">
        <f t="shared" si="155"/>
        <v>39</v>
      </c>
      <c r="S2496" t="s">
        <v>8332</v>
      </c>
      <c r="T2496" t="s">
        <v>8336</v>
      </c>
    </row>
    <row r="2497" spans="1:20" ht="42.75" x14ac:dyDescent="0.4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9">
        <f t="shared" si="153"/>
        <v>41036.946469907409</v>
      </c>
      <c r="Q2497" s="7">
        <f t="shared" si="154"/>
        <v>41066.738136574073</v>
      </c>
      <c r="R2497">
        <f t="shared" si="155"/>
        <v>46</v>
      </c>
      <c r="S2497" t="s">
        <v>8332</v>
      </c>
      <c r="T2497" t="s">
        <v>8336</v>
      </c>
    </row>
    <row r="2498" spans="1:20" ht="28.5" x14ac:dyDescent="0.4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156">ROUND(E:E/D:D*100,0)</f>
        <v>100</v>
      </c>
      <c r="P2498" s="9">
        <f t="shared" si="153"/>
        <v>41327.996435185181</v>
      </c>
      <c r="Q2498" s="7">
        <f t="shared" si="154"/>
        <v>41362.746435185181</v>
      </c>
      <c r="R2498">
        <f t="shared" si="155"/>
        <v>600</v>
      </c>
      <c r="S2498" t="s">
        <v>8332</v>
      </c>
      <c r="T2498" t="s">
        <v>8336</v>
      </c>
    </row>
    <row r="2499" spans="1:20" ht="42.75" x14ac:dyDescent="0.4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113</v>
      </c>
      <c r="P2499" s="9">
        <f t="shared" ref="P2499:P2562" si="157">(J2499/86400)+25569</f>
        <v>40730.878912037035</v>
      </c>
      <c r="Q2499" s="7">
        <f t="shared" ref="Q2499:Q2562" si="158">(I2499/86400)+25569+(-5/24)</f>
        <v>40760.670578703699</v>
      </c>
      <c r="R2499">
        <f t="shared" ref="R2499:R2562" si="159">ROUND(E2499/L2499,0)</f>
        <v>81</v>
      </c>
      <c r="S2499" t="s">
        <v>8332</v>
      </c>
      <c r="T2499" t="s">
        <v>8336</v>
      </c>
    </row>
    <row r="2500" spans="1:20" ht="42.75" x14ac:dyDescent="0.4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9">
        <f t="shared" si="157"/>
        <v>42017.967442129629</v>
      </c>
      <c r="Q2500" s="7">
        <f t="shared" si="158"/>
        <v>42031.759108796294</v>
      </c>
      <c r="R2500">
        <f t="shared" si="159"/>
        <v>53</v>
      </c>
      <c r="S2500" t="s">
        <v>8332</v>
      </c>
      <c r="T2500" t="s">
        <v>8336</v>
      </c>
    </row>
    <row r="2501" spans="1:20" ht="42.75" x14ac:dyDescent="0.4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9">
        <f t="shared" si="157"/>
        <v>41226.648576388892</v>
      </c>
      <c r="Q2501" s="7">
        <f t="shared" si="158"/>
        <v>41274.541666666664</v>
      </c>
      <c r="R2501">
        <f t="shared" si="159"/>
        <v>48</v>
      </c>
      <c r="S2501" t="s">
        <v>8332</v>
      </c>
      <c r="T2501" t="s">
        <v>8336</v>
      </c>
    </row>
    <row r="2502" spans="1:20" ht="42.75" x14ac:dyDescent="0.4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9">
        <f t="shared" si="157"/>
        <v>41053.772858796292</v>
      </c>
      <c r="Q2502" s="7">
        <f t="shared" si="158"/>
        <v>41083.564525462956</v>
      </c>
      <c r="R2502">
        <f t="shared" si="159"/>
        <v>23</v>
      </c>
      <c r="S2502" t="s">
        <v>8332</v>
      </c>
      <c r="T2502" t="s">
        <v>8336</v>
      </c>
    </row>
    <row r="2503" spans="1:20" ht="42.75" x14ac:dyDescent="0.4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9">
        <f t="shared" si="157"/>
        <v>42244.776666666672</v>
      </c>
      <c r="Q2503" s="7">
        <f t="shared" si="158"/>
        <v>42274.568333333336</v>
      </c>
      <c r="R2503">
        <f t="shared" si="159"/>
        <v>40</v>
      </c>
      <c r="S2503" t="s">
        <v>8343</v>
      </c>
      <c r="T2503" t="s">
        <v>8360</v>
      </c>
    </row>
    <row r="2504" spans="1:20" ht="42.75" x14ac:dyDescent="0.4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9">
        <f t="shared" si="157"/>
        <v>41858.825439814813</v>
      </c>
      <c r="Q2504" s="7">
        <f t="shared" si="158"/>
        <v>41903.617106481477</v>
      </c>
      <c r="R2504">
        <f t="shared" si="159"/>
        <v>17</v>
      </c>
      <c r="S2504" t="s">
        <v>8343</v>
      </c>
      <c r="T2504" t="s">
        <v>8360</v>
      </c>
    </row>
    <row r="2505" spans="1:20" ht="42.75" x14ac:dyDescent="0.4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9">
        <f t="shared" si="157"/>
        <v>42498.899398148147</v>
      </c>
      <c r="Q2505" s="7">
        <f t="shared" si="158"/>
        <v>42528.67083333333</v>
      </c>
      <c r="R2505" t="e">
        <f t="shared" si="159"/>
        <v>#DIV/0!</v>
      </c>
      <c r="S2505" t="s">
        <v>8343</v>
      </c>
      <c r="T2505" t="s">
        <v>8360</v>
      </c>
    </row>
    <row r="2506" spans="1:20" ht="28.5" x14ac:dyDescent="0.4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9">
        <f t="shared" si="157"/>
        <v>41928.015439814815</v>
      </c>
      <c r="Q2506" s="7">
        <f t="shared" si="158"/>
        <v>41957.848773148151</v>
      </c>
      <c r="R2506" t="e">
        <f t="shared" si="159"/>
        <v>#DIV/0!</v>
      </c>
      <c r="S2506" t="s">
        <v>8343</v>
      </c>
      <c r="T2506" t="s">
        <v>8360</v>
      </c>
    </row>
    <row r="2507" spans="1:20" ht="57" x14ac:dyDescent="0.4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9">
        <f t="shared" si="157"/>
        <v>42047.05574074074</v>
      </c>
      <c r="Q2507" s="7">
        <f t="shared" si="158"/>
        <v>42076.80574074074</v>
      </c>
      <c r="R2507" t="e">
        <f t="shared" si="159"/>
        <v>#DIV/0!</v>
      </c>
      <c r="S2507" t="s">
        <v>8343</v>
      </c>
      <c r="T2507" t="s">
        <v>8360</v>
      </c>
    </row>
    <row r="2508" spans="1:20" ht="42.75" x14ac:dyDescent="0.4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9">
        <f t="shared" si="157"/>
        <v>42258.297094907408</v>
      </c>
      <c r="Q2508" s="7">
        <f t="shared" si="158"/>
        <v>42280.666666666664</v>
      </c>
      <c r="R2508">
        <f t="shared" si="159"/>
        <v>15</v>
      </c>
      <c r="S2508" t="s">
        <v>8343</v>
      </c>
      <c r="T2508" t="s">
        <v>8360</v>
      </c>
    </row>
    <row r="2509" spans="1:20" x14ac:dyDescent="0.4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9">
        <f t="shared" si="157"/>
        <v>42105.072962962964</v>
      </c>
      <c r="Q2509" s="7">
        <f t="shared" si="158"/>
        <v>42134.864629629628</v>
      </c>
      <c r="R2509" t="e">
        <f t="shared" si="159"/>
        <v>#DIV/0!</v>
      </c>
      <c r="S2509" t="s">
        <v>8343</v>
      </c>
      <c r="T2509" t="s">
        <v>8360</v>
      </c>
    </row>
    <row r="2510" spans="1:20" ht="42.75" x14ac:dyDescent="0.4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9">
        <f t="shared" si="157"/>
        <v>41835.951782407406</v>
      </c>
      <c r="Q2510" s="7">
        <f t="shared" si="158"/>
        <v>41865.743449074071</v>
      </c>
      <c r="R2510" t="e">
        <f t="shared" si="159"/>
        <v>#DIV/0!</v>
      </c>
      <c r="S2510" t="s">
        <v>8343</v>
      </c>
      <c r="T2510" t="s">
        <v>8360</v>
      </c>
    </row>
    <row r="2511" spans="1:20" ht="42.75" x14ac:dyDescent="0.4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9">
        <f t="shared" si="157"/>
        <v>42058.809594907405</v>
      </c>
      <c r="Q2511" s="7">
        <f t="shared" si="158"/>
        <v>42114.559594907405</v>
      </c>
      <c r="R2511">
        <f t="shared" si="159"/>
        <v>36</v>
      </c>
      <c r="S2511" t="s">
        <v>8343</v>
      </c>
      <c r="T2511" t="s">
        <v>8360</v>
      </c>
    </row>
    <row r="2512" spans="1:20" ht="42.75" x14ac:dyDescent="0.4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9">
        <f t="shared" si="157"/>
        <v>42078.997361111113</v>
      </c>
      <c r="Q2512" s="7">
        <f t="shared" si="158"/>
        <v>42138.789027777777</v>
      </c>
      <c r="R2512">
        <f t="shared" si="159"/>
        <v>38</v>
      </c>
      <c r="S2512" t="s">
        <v>8343</v>
      </c>
      <c r="T2512" t="s">
        <v>8360</v>
      </c>
    </row>
    <row r="2513" spans="1:20" ht="42.75" x14ac:dyDescent="0.4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9">
        <f t="shared" si="157"/>
        <v>42371.446909722217</v>
      </c>
      <c r="Q2513" s="7">
        <f t="shared" si="158"/>
        <v>42401.238576388881</v>
      </c>
      <c r="R2513" t="e">
        <f t="shared" si="159"/>
        <v>#DIV/0!</v>
      </c>
      <c r="S2513" t="s">
        <v>8343</v>
      </c>
      <c r="T2513" t="s">
        <v>8360</v>
      </c>
    </row>
    <row r="2514" spans="1:20" ht="42.75" x14ac:dyDescent="0.4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9">
        <f t="shared" si="157"/>
        <v>41971.876863425925</v>
      </c>
      <c r="Q2514" s="7">
        <f t="shared" si="158"/>
        <v>41986.668530092589</v>
      </c>
      <c r="R2514" t="e">
        <f t="shared" si="159"/>
        <v>#DIV/0!</v>
      </c>
      <c r="S2514" t="s">
        <v>8343</v>
      </c>
      <c r="T2514" t="s">
        <v>8360</v>
      </c>
    </row>
    <row r="2515" spans="1:20" ht="42.75" x14ac:dyDescent="0.4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9">
        <f t="shared" si="157"/>
        <v>42732.00681712963</v>
      </c>
      <c r="Q2515" s="7">
        <f t="shared" si="158"/>
        <v>42791.798483796294</v>
      </c>
      <c r="R2515" t="e">
        <f t="shared" si="159"/>
        <v>#DIV/0!</v>
      </c>
      <c r="S2515" t="s">
        <v>8343</v>
      </c>
      <c r="T2515" t="s">
        <v>8360</v>
      </c>
    </row>
    <row r="2516" spans="1:20" ht="42.75" x14ac:dyDescent="0.4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9">
        <f t="shared" si="157"/>
        <v>41854.389780092592</v>
      </c>
      <c r="Q2516" s="7">
        <f t="shared" si="158"/>
        <v>41871.181446759256</v>
      </c>
      <c r="R2516">
        <f t="shared" si="159"/>
        <v>53</v>
      </c>
      <c r="S2516" t="s">
        <v>8343</v>
      </c>
      <c r="T2516" t="s">
        <v>8360</v>
      </c>
    </row>
    <row r="2517" spans="1:20" ht="42.75" x14ac:dyDescent="0.4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9">
        <f t="shared" si="157"/>
        <v>42027.839733796296</v>
      </c>
      <c r="Q2517" s="7">
        <f t="shared" si="158"/>
        <v>42057.63140046296</v>
      </c>
      <c r="R2517">
        <f t="shared" si="159"/>
        <v>78</v>
      </c>
      <c r="S2517" t="s">
        <v>8343</v>
      </c>
      <c r="T2517" t="s">
        <v>8360</v>
      </c>
    </row>
    <row r="2518" spans="1:20" ht="42.75" x14ac:dyDescent="0.4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9">
        <f t="shared" si="157"/>
        <v>41942.653379629628</v>
      </c>
      <c r="Q2518" s="7">
        <f t="shared" si="158"/>
        <v>41972.486712962964</v>
      </c>
      <c r="R2518" t="e">
        <f t="shared" si="159"/>
        <v>#DIV/0!</v>
      </c>
      <c r="S2518" t="s">
        <v>8343</v>
      </c>
      <c r="T2518" t="s">
        <v>8360</v>
      </c>
    </row>
    <row r="2519" spans="1:20" ht="42.75" x14ac:dyDescent="0.4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9">
        <f t="shared" si="157"/>
        <v>42052.802430555559</v>
      </c>
      <c r="Q2519" s="7">
        <f t="shared" si="158"/>
        <v>42082.552430555552</v>
      </c>
      <c r="R2519">
        <f t="shared" si="159"/>
        <v>54</v>
      </c>
      <c r="S2519" t="s">
        <v>8343</v>
      </c>
      <c r="T2519" t="s">
        <v>8360</v>
      </c>
    </row>
    <row r="2520" spans="1:20" ht="42.75" x14ac:dyDescent="0.4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9">
        <f t="shared" si="157"/>
        <v>41926.680879629632</v>
      </c>
      <c r="Q2520" s="7">
        <f t="shared" si="158"/>
        <v>41956.51421296296</v>
      </c>
      <c r="R2520" t="e">
        <f t="shared" si="159"/>
        <v>#DIV/0!</v>
      </c>
      <c r="S2520" t="s">
        <v>8343</v>
      </c>
      <c r="T2520" t="s">
        <v>8360</v>
      </c>
    </row>
    <row r="2521" spans="1:20" ht="28.5" x14ac:dyDescent="0.4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9">
        <f t="shared" si="157"/>
        <v>41809.155138888891</v>
      </c>
      <c r="Q2521" s="7">
        <f t="shared" si="158"/>
        <v>41838.946805555555</v>
      </c>
      <c r="R2521">
        <f t="shared" si="159"/>
        <v>16</v>
      </c>
      <c r="S2521" t="s">
        <v>8343</v>
      </c>
      <c r="T2521" t="s">
        <v>8360</v>
      </c>
    </row>
    <row r="2522" spans="1:20" ht="42.75" x14ac:dyDescent="0.4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9">
        <f t="shared" si="157"/>
        <v>42612.600520833337</v>
      </c>
      <c r="Q2522" s="7">
        <f t="shared" si="158"/>
        <v>42658.597916666666</v>
      </c>
      <c r="R2522" t="e">
        <f t="shared" si="159"/>
        <v>#DIV/0!</v>
      </c>
      <c r="S2522" t="s">
        <v>8343</v>
      </c>
      <c r="T2522" t="s">
        <v>8360</v>
      </c>
    </row>
    <row r="2523" spans="1:20" ht="57" x14ac:dyDescent="0.4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9">
        <f t="shared" si="157"/>
        <v>42269.967835648145</v>
      </c>
      <c r="Q2523" s="7">
        <f t="shared" si="158"/>
        <v>42290.75950231481</v>
      </c>
      <c r="R2523">
        <f t="shared" si="159"/>
        <v>104</v>
      </c>
      <c r="S2523" t="s">
        <v>8332</v>
      </c>
      <c r="T2523" t="s">
        <v>8361</v>
      </c>
    </row>
    <row r="2524" spans="1:20" ht="42.75" x14ac:dyDescent="0.4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9">
        <f t="shared" si="157"/>
        <v>42460.573611111111</v>
      </c>
      <c r="Q2524" s="7">
        <f t="shared" si="158"/>
        <v>42482.411111111105</v>
      </c>
      <c r="R2524">
        <f t="shared" si="159"/>
        <v>185</v>
      </c>
      <c r="S2524" t="s">
        <v>8332</v>
      </c>
      <c r="T2524" t="s">
        <v>8361</v>
      </c>
    </row>
    <row r="2525" spans="1:20" ht="42.75" x14ac:dyDescent="0.4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9">
        <f t="shared" si="157"/>
        <v>41930.975601851853</v>
      </c>
      <c r="Q2525" s="7">
        <f t="shared" si="158"/>
        <v>41960.808935185181</v>
      </c>
      <c r="R2525">
        <f t="shared" si="159"/>
        <v>54</v>
      </c>
      <c r="S2525" t="s">
        <v>8332</v>
      </c>
      <c r="T2525" t="s">
        <v>8361</v>
      </c>
    </row>
    <row r="2526" spans="1:20" ht="28.5" x14ac:dyDescent="0.4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9">
        <f t="shared" si="157"/>
        <v>41961.807372685187</v>
      </c>
      <c r="Q2526" s="7">
        <f t="shared" si="158"/>
        <v>41993.979166666664</v>
      </c>
      <c r="R2526">
        <f t="shared" si="159"/>
        <v>177</v>
      </c>
      <c r="S2526" t="s">
        <v>8332</v>
      </c>
      <c r="T2526" t="s">
        <v>8361</v>
      </c>
    </row>
    <row r="2527" spans="1:20" ht="42.75" x14ac:dyDescent="0.4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9">
        <f t="shared" si="157"/>
        <v>41058.844571759255</v>
      </c>
      <c r="Q2527" s="7">
        <f t="shared" si="158"/>
        <v>41088.636238425919</v>
      </c>
      <c r="R2527">
        <f t="shared" si="159"/>
        <v>100</v>
      </c>
      <c r="S2527" t="s">
        <v>8332</v>
      </c>
      <c r="T2527" t="s">
        <v>8361</v>
      </c>
    </row>
    <row r="2528" spans="1:20" ht="42.75" x14ac:dyDescent="0.4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9">
        <f t="shared" si="157"/>
        <v>41953.091134259259</v>
      </c>
      <c r="Q2528" s="7">
        <f t="shared" si="158"/>
        <v>41980.999305555553</v>
      </c>
      <c r="R2528">
        <f t="shared" si="159"/>
        <v>137</v>
      </c>
      <c r="S2528" t="s">
        <v>8332</v>
      </c>
      <c r="T2528" t="s">
        <v>8361</v>
      </c>
    </row>
    <row r="2529" spans="1:20" ht="42.75" x14ac:dyDescent="0.4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9">
        <f t="shared" si="157"/>
        <v>41546.75105324074</v>
      </c>
      <c r="Q2529" s="7">
        <f t="shared" si="158"/>
        <v>41564.957638888889</v>
      </c>
      <c r="R2529">
        <f t="shared" si="159"/>
        <v>58</v>
      </c>
      <c r="S2529" t="s">
        <v>8332</v>
      </c>
      <c r="T2529" t="s">
        <v>8361</v>
      </c>
    </row>
    <row r="2530" spans="1:20" ht="42.75" x14ac:dyDescent="0.4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9">
        <f t="shared" si="157"/>
        <v>42217.834525462968</v>
      </c>
      <c r="Q2530" s="7">
        <f t="shared" si="158"/>
        <v>42236.249999999993</v>
      </c>
      <c r="R2530">
        <f t="shared" si="159"/>
        <v>53</v>
      </c>
      <c r="S2530" t="s">
        <v>8332</v>
      </c>
      <c r="T2530" t="s">
        <v>8361</v>
      </c>
    </row>
    <row r="2531" spans="1:20" ht="28.5" x14ac:dyDescent="0.4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9">
        <f t="shared" si="157"/>
        <v>40948.080729166664</v>
      </c>
      <c r="Q2531" s="7">
        <f t="shared" si="158"/>
        <v>40992.830729166664</v>
      </c>
      <c r="R2531">
        <f t="shared" si="159"/>
        <v>82</v>
      </c>
      <c r="S2531" t="s">
        <v>8332</v>
      </c>
      <c r="T2531" t="s">
        <v>8361</v>
      </c>
    </row>
    <row r="2532" spans="1:20" ht="42.75" x14ac:dyDescent="0.4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9">
        <f t="shared" si="157"/>
        <v>42081.864641203705</v>
      </c>
      <c r="Q2532" s="7">
        <f t="shared" si="158"/>
        <v>42113.993055555555</v>
      </c>
      <c r="R2532">
        <f t="shared" si="159"/>
        <v>135</v>
      </c>
      <c r="S2532" t="s">
        <v>8332</v>
      </c>
      <c r="T2532" t="s">
        <v>8361</v>
      </c>
    </row>
    <row r="2533" spans="1:20" ht="42.75" x14ac:dyDescent="0.4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9">
        <f t="shared" si="157"/>
        <v>42208.680023148147</v>
      </c>
      <c r="Q2533" s="7">
        <f t="shared" si="158"/>
        <v>42230.957638888889</v>
      </c>
      <c r="R2533">
        <f t="shared" si="159"/>
        <v>74</v>
      </c>
      <c r="S2533" t="s">
        <v>8332</v>
      </c>
      <c r="T2533" t="s">
        <v>8361</v>
      </c>
    </row>
    <row r="2534" spans="1:20" ht="42.75" x14ac:dyDescent="0.4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9">
        <f t="shared" si="157"/>
        <v>41107.849143518521</v>
      </c>
      <c r="Q2534" s="7">
        <f t="shared" si="158"/>
        <v>41137.640810185185</v>
      </c>
      <c r="R2534">
        <f t="shared" si="159"/>
        <v>84</v>
      </c>
      <c r="S2534" t="s">
        <v>8332</v>
      </c>
      <c r="T2534" t="s">
        <v>8361</v>
      </c>
    </row>
    <row r="2535" spans="1:20" ht="42.75" x14ac:dyDescent="0.4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9">
        <f t="shared" si="157"/>
        <v>41304.751284722224</v>
      </c>
      <c r="Q2535" s="7">
        <f t="shared" si="158"/>
        <v>41334.542453703703</v>
      </c>
      <c r="R2535">
        <f t="shared" si="159"/>
        <v>61</v>
      </c>
      <c r="S2535" t="s">
        <v>8332</v>
      </c>
      <c r="T2535" t="s">
        <v>8361</v>
      </c>
    </row>
    <row r="2536" spans="1:20" ht="57" x14ac:dyDescent="0.4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9">
        <f t="shared" si="157"/>
        <v>40127.700370370367</v>
      </c>
      <c r="Q2536" s="7">
        <f t="shared" si="158"/>
        <v>40179.041666666664</v>
      </c>
      <c r="R2536">
        <f t="shared" si="159"/>
        <v>150</v>
      </c>
      <c r="S2536" t="s">
        <v>8332</v>
      </c>
      <c r="T2536" t="s">
        <v>8361</v>
      </c>
    </row>
    <row r="2537" spans="1:20" x14ac:dyDescent="0.4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9">
        <f t="shared" si="157"/>
        <v>41943.791030092594</v>
      </c>
      <c r="Q2537" s="7">
        <f t="shared" si="158"/>
        <v>41974.624363425923</v>
      </c>
      <c r="R2537">
        <f t="shared" si="159"/>
        <v>266</v>
      </c>
      <c r="S2537" t="s">
        <v>8332</v>
      </c>
      <c r="T2537" t="s">
        <v>8361</v>
      </c>
    </row>
    <row r="2538" spans="1:20" ht="42.75" x14ac:dyDescent="0.4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9">
        <f t="shared" si="157"/>
        <v>41464.106087962966</v>
      </c>
      <c r="Q2538" s="7">
        <f t="shared" si="158"/>
        <v>41484.89775462963</v>
      </c>
      <c r="R2538">
        <f t="shared" si="159"/>
        <v>7</v>
      </c>
      <c r="S2538" t="s">
        <v>8332</v>
      </c>
      <c r="T2538" t="s">
        <v>8361</v>
      </c>
    </row>
    <row r="2539" spans="1:20" ht="42.75" x14ac:dyDescent="0.4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9">
        <f t="shared" si="157"/>
        <v>40696.648784722223</v>
      </c>
      <c r="Q2539" s="7">
        <f t="shared" si="158"/>
        <v>40756.440451388888</v>
      </c>
      <c r="R2539">
        <f t="shared" si="159"/>
        <v>100</v>
      </c>
      <c r="S2539" t="s">
        <v>8332</v>
      </c>
      <c r="T2539" t="s">
        <v>8361</v>
      </c>
    </row>
    <row r="2540" spans="1:20" ht="28.5" x14ac:dyDescent="0.4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9">
        <f t="shared" si="157"/>
        <v>41298.509965277779</v>
      </c>
      <c r="Q2540" s="7">
        <f t="shared" si="158"/>
        <v>41328.999305555553</v>
      </c>
      <c r="R2540">
        <f t="shared" si="159"/>
        <v>110</v>
      </c>
      <c r="S2540" t="s">
        <v>8332</v>
      </c>
      <c r="T2540" t="s">
        <v>8361</v>
      </c>
    </row>
    <row r="2541" spans="1:20" ht="42.75" x14ac:dyDescent="0.4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9">
        <f t="shared" si="157"/>
        <v>41977.902222222227</v>
      </c>
      <c r="Q2541" s="7">
        <f t="shared" si="158"/>
        <v>42037.693888888891</v>
      </c>
      <c r="R2541">
        <f t="shared" si="159"/>
        <v>170</v>
      </c>
      <c r="S2541" t="s">
        <v>8332</v>
      </c>
      <c r="T2541" t="s">
        <v>8361</v>
      </c>
    </row>
    <row r="2542" spans="1:20" ht="42.75" x14ac:dyDescent="0.4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9">
        <f t="shared" si="157"/>
        <v>40785.675011574072</v>
      </c>
      <c r="Q2542" s="7">
        <f t="shared" si="158"/>
        <v>40845.466678240737</v>
      </c>
      <c r="R2542">
        <f t="shared" si="159"/>
        <v>96</v>
      </c>
      <c r="S2542" t="s">
        <v>8332</v>
      </c>
      <c r="T2542" t="s">
        <v>8361</v>
      </c>
    </row>
    <row r="2543" spans="1:20" ht="57" x14ac:dyDescent="0.4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9">
        <f t="shared" si="157"/>
        <v>41483.449282407411</v>
      </c>
      <c r="Q2543" s="7">
        <f t="shared" si="158"/>
        <v>41543.240949074076</v>
      </c>
      <c r="R2543">
        <f t="shared" si="159"/>
        <v>59</v>
      </c>
      <c r="S2543" t="s">
        <v>8332</v>
      </c>
      <c r="T2543" t="s">
        <v>8361</v>
      </c>
    </row>
    <row r="2544" spans="1:20" ht="42.75" x14ac:dyDescent="0.4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9">
        <f t="shared" si="157"/>
        <v>41509.426585648151</v>
      </c>
      <c r="Q2544" s="7">
        <f t="shared" si="158"/>
        <v>41547.957638888889</v>
      </c>
      <c r="R2544">
        <f t="shared" si="159"/>
        <v>56</v>
      </c>
      <c r="S2544" t="s">
        <v>8332</v>
      </c>
      <c r="T2544" t="s">
        <v>8361</v>
      </c>
    </row>
    <row r="2545" spans="1:20" ht="42.75" x14ac:dyDescent="0.4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9">
        <f t="shared" si="157"/>
        <v>40514.107615740737</v>
      </c>
      <c r="Q2545" s="7">
        <f t="shared" si="158"/>
        <v>40544.916666666664</v>
      </c>
      <c r="R2545">
        <f t="shared" si="159"/>
        <v>30</v>
      </c>
      <c r="S2545" t="s">
        <v>8332</v>
      </c>
      <c r="T2545" t="s">
        <v>8361</v>
      </c>
    </row>
    <row r="2546" spans="1:20" ht="42.75" x14ac:dyDescent="0.4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9">
        <f t="shared" si="157"/>
        <v>41068.520474537036</v>
      </c>
      <c r="Q2546" s="7">
        <f t="shared" si="158"/>
        <v>41098.3121412037</v>
      </c>
      <c r="R2546">
        <f t="shared" si="159"/>
        <v>88</v>
      </c>
      <c r="S2546" t="s">
        <v>8332</v>
      </c>
      <c r="T2546" t="s">
        <v>8361</v>
      </c>
    </row>
    <row r="2547" spans="1:20" ht="42.75" x14ac:dyDescent="0.4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9">
        <f t="shared" si="157"/>
        <v>42027.138171296298</v>
      </c>
      <c r="Q2547" s="7">
        <f t="shared" si="158"/>
        <v>42061.812499999993</v>
      </c>
      <c r="R2547">
        <f t="shared" si="159"/>
        <v>64</v>
      </c>
      <c r="S2547" t="s">
        <v>8332</v>
      </c>
      <c r="T2547" t="s">
        <v>8361</v>
      </c>
    </row>
    <row r="2548" spans="1:20" ht="42.75" x14ac:dyDescent="0.4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9">
        <f t="shared" si="157"/>
        <v>41524.858553240745</v>
      </c>
      <c r="Q2548" s="7">
        <f t="shared" si="158"/>
        <v>41552</v>
      </c>
      <c r="R2548">
        <f t="shared" si="159"/>
        <v>60</v>
      </c>
      <c r="S2548" t="s">
        <v>8332</v>
      </c>
      <c r="T2548" t="s">
        <v>8361</v>
      </c>
    </row>
    <row r="2549" spans="1:20" ht="42.75" x14ac:dyDescent="0.4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9">
        <f t="shared" si="157"/>
        <v>40973.773182870369</v>
      </c>
      <c r="Q2549" s="7">
        <f t="shared" si="158"/>
        <v>41003.523182870369</v>
      </c>
      <c r="R2549">
        <f t="shared" si="159"/>
        <v>49</v>
      </c>
      <c r="S2549" t="s">
        <v>8332</v>
      </c>
      <c r="T2549" t="s">
        <v>8361</v>
      </c>
    </row>
    <row r="2550" spans="1:20" ht="42.75" x14ac:dyDescent="0.4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9">
        <f t="shared" si="157"/>
        <v>42618.625428240739</v>
      </c>
      <c r="Q2550" s="7">
        <f t="shared" si="158"/>
        <v>42642.977083333331</v>
      </c>
      <c r="R2550">
        <f t="shared" si="159"/>
        <v>165</v>
      </c>
      <c r="S2550" t="s">
        <v>8332</v>
      </c>
      <c r="T2550" t="s">
        <v>8361</v>
      </c>
    </row>
    <row r="2551" spans="1:20" ht="42.75" x14ac:dyDescent="0.4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9">
        <f t="shared" si="157"/>
        <v>41390.757754629631</v>
      </c>
      <c r="Q2551" s="7">
        <f t="shared" si="158"/>
        <v>41425.5</v>
      </c>
      <c r="R2551">
        <f t="shared" si="159"/>
        <v>44</v>
      </c>
      <c r="S2551" t="s">
        <v>8332</v>
      </c>
      <c r="T2551" t="s">
        <v>8361</v>
      </c>
    </row>
    <row r="2552" spans="1:20" ht="57" x14ac:dyDescent="0.4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9">
        <f t="shared" si="157"/>
        <v>42228.634328703702</v>
      </c>
      <c r="Q2552" s="7">
        <f t="shared" si="158"/>
        <v>42284.957638888889</v>
      </c>
      <c r="R2552">
        <f t="shared" si="159"/>
        <v>44</v>
      </c>
      <c r="S2552" t="s">
        <v>8332</v>
      </c>
      <c r="T2552" t="s">
        <v>8361</v>
      </c>
    </row>
    <row r="2553" spans="1:20" ht="42.75" x14ac:dyDescent="0.4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9">
        <f t="shared" si="157"/>
        <v>40961.252141203702</v>
      </c>
      <c r="Q2553" s="7">
        <f t="shared" si="158"/>
        <v>40989.658333333333</v>
      </c>
      <c r="R2553">
        <f t="shared" si="159"/>
        <v>67</v>
      </c>
      <c r="S2553" t="s">
        <v>8332</v>
      </c>
      <c r="T2553" t="s">
        <v>8361</v>
      </c>
    </row>
    <row r="2554" spans="1:20" ht="42.75" x14ac:dyDescent="0.4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9">
        <f t="shared" si="157"/>
        <v>42769.809965277775</v>
      </c>
      <c r="Q2554" s="7">
        <f t="shared" si="158"/>
        <v>42799.601631944439</v>
      </c>
      <c r="R2554">
        <f t="shared" si="159"/>
        <v>178</v>
      </c>
      <c r="S2554" t="s">
        <v>8332</v>
      </c>
      <c r="T2554" t="s">
        <v>8361</v>
      </c>
    </row>
    <row r="2555" spans="1:20" ht="42.75" x14ac:dyDescent="0.4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9">
        <f t="shared" si="157"/>
        <v>41113.199155092589</v>
      </c>
      <c r="Q2555" s="7">
        <f t="shared" si="158"/>
        <v>41172.990821759253</v>
      </c>
      <c r="R2555">
        <f t="shared" si="159"/>
        <v>39</v>
      </c>
      <c r="S2555" t="s">
        <v>8332</v>
      </c>
      <c r="T2555" t="s">
        <v>8361</v>
      </c>
    </row>
    <row r="2556" spans="1:20" ht="42.75" x14ac:dyDescent="0.4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9">
        <f t="shared" si="157"/>
        <v>42125.078275462962</v>
      </c>
      <c r="Q2556" s="7">
        <f t="shared" si="158"/>
        <v>42155.957638888889</v>
      </c>
      <c r="R2556">
        <f t="shared" si="159"/>
        <v>55</v>
      </c>
      <c r="S2556" t="s">
        <v>8332</v>
      </c>
      <c r="T2556" t="s">
        <v>8361</v>
      </c>
    </row>
    <row r="2557" spans="1:20" ht="42.75" x14ac:dyDescent="0.4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9">
        <f t="shared" si="157"/>
        <v>41026.655011574076</v>
      </c>
      <c r="Q2557" s="7">
        <f t="shared" si="158"/>
        <v>41057.44667824074</v>
      </c>
      <c r="R2557">
        <f t="shared" si="159"/>
        <v>61</v>
      </c>
      <c r="S2557" t="s">
        <v>8332</v>
      </c>
      <c r="T2557" t="s">
        <v>8361</v>
      </c>
    </row>
    <row r="2558" spans="1:20" ht="42.75" x14ac:dyDescent="0.4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9">
        <f t="shared" si="157"/>
        <v>41222.991400462961</v>
      </c>
      <c r="Q2558" s="7">
        <f t="shared" si="158"/>
        <v>41267.783067129625</v>
      </c>
      <c r="R2558">
        <f t="shared" si="159"/>
        <v>23</v>
      </c>
      <c r="S2558" t="s">
        <v>8332</v>
      </c>
      <c r="T2558" t="s">
        <v>8361</v>
      </c>
    </row>
    <row r="2559" spans="1:20" ht="28.5" x14ac:dyDescent="0.4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9">
        <f t="shared" si="157"/>
        <v>41744.745208333334</v>
      </c>
      <c r="Q2559" s="7">
        <f t="shared" si="158"/>
        <v>41774.536874999998</v>
      </c>
      <c r="R2559">
        <f t="shared" si="159"/>
        <v>30</v>
      </c>
      <c r="S2559" t="s">
        <v>8332</v>
      </c>
      <c r="T2559" t="s">
        <v>8361</v>
      </c>
    </row>
    <row r="2560" spans="1:20" ht="28.5" x14ac:dyDescent="0.4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9">
        <f t="shared" si="157"/>
        <v>42093.860023148147</v>
      </c>
      <c r="Q2560" s="7">
        <f t="shared" si="158"/>
        <v>42125.374305555553</v>
      </c>
      <c r="R2560">
        <f t="shared" si="159"/>
        <v>76</v>
      </c>
      <c r="S2560" t="s">
        <v>8332</v>
      </c>
      <c r="T2560" t="s">
        <v>8361</v>
      </c>
    </row>
    <row r="2561" spans="1:20" ht="42.75" x14ac:dyDescent="0.4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9">
        <f t="shared" si="157"/>
        <v>40829.873657407406</v>
      </c>
      <c r="Q2561" s="7">
        <f t="shared" si="158"/>
        <v>40862.609027777777</v>
      </c>
      <c r="R2561">
        <f t="shared" si="159"/>
        <v>36</v>
      </c>
      <c r="S2561" t="s">
        <v>8332</v>
      </c>
      <c r="T2561" t="s">
        <v>8361</v>
      </c>
    </row>
    <row r="2562" spans="1:20" ht="42.75" x14ac:dyDescent="0.4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160">ROUND(E:E/D:D*100,0)</f>
        <v>100</v>
      </c>
      <c r="P2562" s="9">
        <f t="shared" si="157"/>
        <v>42039.951087962967</v>
      </c>
      <c r="Q2562" s="7">
        <f t="shared" si="158"/>
        <v>42069.742754629631</v>
      </c>
      <c r="R2562">
        <f t="shared" si="159"/>
        <v>143</v>
      </c>
      <c r="S2562" t="s">
        <v>8332</v>
      </c>
      <c r="T2562" t="s">
        <v>8361</v>
      </c>
    </row>
    <row r="2563" spans="1:20" ht="42.75" x14ac:dyDescent="0.4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 s="9">
        <f t="shared" ref="P2563:P2626" si="161">(J2563/86400)+25569</f>
        <v>42260.528807870374</v>
      </c>
      <c r="Q2563" s="7">
        <f t="shared" ref="Q2563:Q2626" si="162">(I2563/86400)+25569+(-5/24)</f>
        <v>42290.320474537039</v>
      </c>
      <c r="R2563" t="e">
        <f t="shared" ref="R2563:R2626" si="163">ROUND(E2563/L2563,0)</f>
        <v>#DIV/0!</v>
      </c>
      <c r="S2563" t="s">
        <v>8343</v>
      </c>
      <c r="T2563" t="s">
        <v>8344</v>
      </c>
    </row>
    <row r="2564" spans="1:20" ht="57" x14ac:dyDescent="0.4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9">
        <f t="shared" si="161"/>
        <v>42594.524756944447</v>
      </c>
      <c r="Q2564" s="7">
        <f t="shared" si="162"/>
        <v>42654.316423611112</v>
      </c>
      <c r="R2564">
        <f t="shared" si="163"/>
        <v>25</v>
      </c>
      <c r="S2564" t="s">
        <v>8343</v>
      </c>
      <c r="T2564" t="s">
        <v>8344</v>
      </c>
    </row>
    <row r="2565" spans="1:20" ht="28.5" x14ac:dyDescent="0.4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9">
        <f t="shared" si="161"/>
        <v>42155.139479166668</v>
      </c>
      <c r="Q2565" s="7">
        <f t="shared" si="162"/>
        <v>42214.931145833332</v>
      </c>
      <c r="R2565" t="e">
        <f t="shared" si="163"/>
        <v>#DIV/0!</v>
      </c>
      <c r="S2565" t="s">
        <v>8343</v>
      </c>
      <c r="T2565" t="s">
        <v>8344</v>
      </c>
    </row>
    <row r="2566" spans="1:20" ht="42.75" x14ac:dyDescent="0.4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9">
        <f t="shared" si="161"/>
        <v>41822.040497685186</v>
      </c>
      <c r="Q2566" s="7">
        <f t="shared" si="162"/>
        <v>41851.83216435185</v>
      </c>
      <c r="R2566" t="e">
        <f t="shared" si="163"/>
        <v>#DIV/0!</v>
      </c>
      <c r="S2566" t="s">
        <v>8343</v>
      </c>
      <c r="T2566" t="s">
        <v>8344</v>
      </c>
    </row>
    <row r="2567" spans="1:20" ht="42.75" x14ac:dyDescent="0.4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9">
        <f t="shared" si="161"/>
        <v>42440.650335648148</v>
      </c>
      <c r="Q2567" s="7">
        <f t="shared" si="162"/>
        <v>42499.659722222219</v>
      </c>
      <c r="R2567">
        <f t="shared" si="163"/>
        <v>100</v>
      </c>
      <c r="S2567" t="s">
        <v>8343</v>
      </c>
      <c r="T2567" t="s">
        <v>8344</v>
      </c>
    </row>
    <row r="2568" spans="1:20" ht="42.75" x14ac:dyDescent="0.4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9">
        <f t="shared" si="161"/>
        <v>41842.980879629627</v>
      </c>
      <c r="Q2568" s="7">
        <f t="shared" si="162"/>
        <v>41872.772546296292</v>
      </c>
      <c r="R2568" t="e">
        <f t="shared" si="163"/>
        <v>#DIV/0!</v>
      </c>
      <c r="S2568" t="s">
        <v>8343</v>
      </c>
      <c r="T2568" t="s">
        <v>8344</v>
      </c>
    </row>
    <row r="2569" spans="1:20" ht="42.75" x14ac:dyDescent="0.4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9">
        <f t="shared" si="161"/>
        <v>42087.878912037035</v>
      </c>
      <c r="Q2569" s="7">
        <f t="shared" si="162"/>
        <v>42117.670578703699</v>
      </c>
      <c r="R2569">
        <f t="shared" si="163"/>
        <v>60</v>
      </c>
      <c r="S2569" t="s">
        <v>8343</v>
      </c>
      <c r="T2569" t="s">
        <v>8344</v>
      </c>
    </row>
    <row r="2570" spans="1:20" ht="42.75" x14ac:dyDescent="0.4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9">
        <f t="shared" si="161"/>
        <v>42584.666597222225</v>
      </c>
      <c r="Q2570" s="7">
        <f t="shared" si="162"/>
        <v>42614.45826388889</v>
      </c>
      <c r="R2570">
        <f t="shared" si="163"/>
        <v>50</v>
      </c>
      <c r="S2570" t="s">
        <v>8343</v>
      </c>
      <c r="T2570" t="s">
        <v>8344</v>
      </c>
    </row>
    <row r="2571" spans="1:20" ht="42.75" x14ac:dyDescent="0.4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9">
        <f t="shared" si="161"/>
        <v>42234.105462962965</v>
      </c>
      <c r="Q2571" s="7">
        <f t="shared" si="162"/>
        <v>42263.897129629629</v>
      </c>
      <c r="R2571">
        <f t="shared" si="163"/>
        <v>73</v>
      </c>
      <c r="S2571" t="s">
        <v>8343</v>
      </c>
      <c r="T2571" t="s">
        <v>8344</v>
      </c>
    </row>
    <row r="2572" spans="1:20" ht="42.75" x14ac:dyDescent="0.4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9">
        <f t="shared" si="161"/>
        <v>42744.903182870374</v>
      </c>
      <c r="Q2572" s="7">
        <f t="shared" si="162"/>
        <v>42774.694849537038</v>
      </c>
      <c r="R2572">
        <f t="shared" si="163"/>
        <v>30</v>
      </c>
      <c r="S2572" t="s">
        <v>8343</v>
      </c>
      <c r="T2572" t="s">
        <v>8344</v>
      </c>
    </row>
    <row r="2573" spans="1:20" ht="42.75" x14ac:dyDescent="0.4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9">
        <f t="shared" si="161"/>
        <v>42449.341678240744</v>
      </c>
      <c r="Q2573" s="7">
        <f t="shared" si="162"/>
        <v>42509.133344907408</v>
      </c>
      <c r="R2573">
        <f t="shared" si="163"/>
        <v>63</v>
      </c>
      <c r="S2573" t="s">
        <v>8343</v>
      </c>
      <c r="T2573" t="s">
        <v>8344</v>
      </c>
    </row>
    <row r="2574" spans="1:20" ht="42.75" x14ac:dyDescent="0.4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9">
        <f t="shared" si="161"/>
        <v>42077.119409722218</v>
      </c>
      <c r="Q2574" s="7">
        <f t="shared" si="162"/>
        <v>42106.911076388882</v>
      </c>
      <c r="R2574" t="e">
        <f t="shared" si="163"/>
        <v>#DIV/0!</v>
      </c>
      <c r="S2574" t="s">
        <v>8343</v>
      </c>
      <c r="T2574" t="s">
        <v>8344</v>
      </c>
    </row>
    <row r="2575" spans="1:20" ht="42.75" x14ac:dyDescent="0.4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9">
        <f t="shared" si="161"/>
        <v>41829.592002314814</v>
      </c>
      <c r="Q2575" s="7">
        <f t="shared" si="162"/>
        <v>41874.383668981478</v>
      </c>
      <c r="R2575" t="e">
        <f t="shared" si="163"/>
        <v>#DIV/0!</v>
      </c>
      <c r="S2575" t="s">
        <v>8343</v>
      </c>
      <c r="T2575" t="s">
        <v>8344</v>
      </c>
    </row>
    <row r="2576" spans="1:20" ht="42.75" x14ac:dyDescent="0.4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9">
        <f t="shared" si="161"/>
        <v>42487.825752314813</v>
      </c>
      <c r="Q2576" s="7">
        <f t="shared" si="162"/>
        <v>42508.617418981477</v>
      </c>
      <c r="R2576" t="e">
        <f t="shared" si="163"/>
        <v>#DIV/0!</v>
      </c>
      <c r="S2576" t="s">
        <v>8343</v>
      </c>
      <c r="T2576" t="s">
        <v>8344</v>
      </c>
    </row>
    <row r="2577" spans="1:20" ht="42.75" x14ac:dyDescent="0.4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9">
        <f t="shared" si="161"/>
        <v>41986.108726851853</v>
      </c>
      <c r="Q2577" s="7">
        <f t="shared" si="162"/>
        <v>42015.900393518517</v>
      </c>
      <c r="R2577" t="e">
        <f t="shared" si="163"/>
        <v>#DIV/0!</v>
      </c>
      <c r="S2577" t="s">
        <v>8343</v>
      </c>
      <c r="T2577" t="s">
        <v>8344</v>
      </c>
    </row>
    <row r="2578" spans="1:20" ht="28.5" x14ac:dyDescent="0.4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9">
        <f t="shared" si="161"/>
        <v>42060.00980324074</v>
      </c>
      <c r="Q2578" s="7">
        <f t="shared" si="162"/>
        <v>42104.759803240733</v>
      </c>
      <c r="R2578" t="e">
        <f t="shared" si="163"/>
        <v>#DIV/0!</v>
      </c>
      <c r="S2578" t="s">
        <v>8343</v>
      </c>
      <c r="T2578" t="s">
        <v>8344</v>
      </c>
    </row>
    <row r="2579" spans="1:20" ht="42.75" x14ac:dyDescent="0.4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9">
        <f t="shared" si="161"/>
        <v>41830.820567129631</v>
      </c>
      <c r="Q2579" s="7">
        <f t="shared" si="162"/>
        <v>41855.612233796295</v>
      </c>
      <c r="R2579" t="e">
        <f t="shared" si="163"/>
        <v>#DIV/0!</v>
      </c>
      <c r="S2579" t="s">
        <v>8343</v>
      </c>
      <c r="T2579" t="s">
        <v>8344</v>
      </c>
    </row>
    <row r="2580" spans="1:20" ht="42.75" x14ac:dyDescent="0.4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9">
        <f t="shared" si="161"/>
        <v>42238.022905092592</v>
      </c>
      <c r="Q2580" s="7">
        <f t="shared" si="162"/>
        <v>42286.499999999993</v>
      </c>
      <c r="R2580" t="e">
        <f t="shared" si="163"/>
        <v>#DIV/0!</v>
      </c>
      <c r="S2580" t="s">
        <v>8343</v>
      </c>
      <c r="T2580" t="s">
        <v>8344</v>
      </c>
    </row>
    <row r="2581" spans="1:20" ht="42.75" x14ac:dyDescent="0.4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9">
        <f t="shared" si="161"/>
        <v>41837.829895833333</v>
      </c>
      <c r="Q2581" s="7">
        <f t="shared" si="162"/>
        <v>41897.621562499997</v>
      </c>
      <c r="R2581">
        <f t="shared" si="163"/>
        <v>23</v>
      </c>
      <c r="S2581" t="s">
        <v>8343</v>
      </c>
      <c r="T2581" t="s">
        <v>8344</v>
      </c>
    </row>
    <row r="2582" spans="1:20" ht="42.75" x14ac:dyDescent="0.4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9">
        <f t="shared" si="161"/>
        <v>42110.326423611114</v>
      </c>
      <c r="Q2582" s="7">
        <f t="shared" si="162"/>
        <v>42139.916666666664</v>
      </c>
      <c r="R2582">
        <f t="shared" si="163"/>
        <v>26</v>
      </c>
      <c r="S2582" t="s">
        <v>8343</v>
      </c>
      <c r="T2582" t="s">
        <v>8344</v>
      </c>
    </row>
    <row r="2583" spans="1:20" ht="42.75" x14ac:dyDescent="0.4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9">
        <f t="shared" si="161"/>
        <v>42294.628449074073</v>
      </c>
      <c r="Q2583" s="7">
        <f t="shared" si="162"/>
        <v>42324.461782407401</v>
      </c>
      <c r="R2583">
        <f t="shared" si="163"/>
        <v>48</v>
      </c>
      <c r="S2583" t="s">
        <v>8343</v>
      </c>
      <c r="T2583" t="s">
        <v>8344</v>
      </c>
    </row>
    <row r="2584" spans="1:20" ht="28.5" x14ac:dyDescent="0.4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9">
        <f t="shared" si="161"/>
        <v>42642.988819444443</v>
      </c>
      <c r="Q2584" s="7">
        <f t="shared" si="162"/>
        <v>42672.780486111107</v>
      </c>
      <c r="R2584">
        <f t="shared" si="163"/>
        <v>1</v>
      </c>
      <c r="S2584" t="s">
        <v>8343</v>
      </c>
      <c r="T2584" t="s">
        <v>8344</v>
      </c>
    </row>
    <row r="2585" spans="1:20" ht="42.75" x14ac:dyDescent="0.4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9">
        <f t="shared" si="161"/>
        <v>42019.76944444445</v>
      </c>
      <c r="Q2585" s="7">
        <f t="shared" si="162"/>
        <v>42079.519444444442</v>
      </c>
      <c r="R2585">
        <f t="shared" si="163"/>
        <v>1</v>
      </c>
      <c r="S2585" t="s">
        <v>8343</v>
      </c>
      <c r="T2585" t="s">
        <v>8344</v>
      </c>
    </row>
    <row r="2586" spans="1:20" ht="28.5" x14ac:dyDescent="0.4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9">
        <f t="shared" si="161"/>
        <v>42140.173252314809</v>
      </c>
      <c r="Q2586" s="7">
        <f t="shared" si="162"/>
        <v>42169.964918981474</v>
      </c>
      <c r="R2586" t="e">
        <f t="shared" si="163"/>
        <v>#DIV/0!</v>
      </c>
      <c r="S2586" t="s">
        <v>8343</v>
      </c>
      <c r="T2586" t="s">
        <v>8344</v>
      </c>
    </row>
    <row r="2587" spans="1:20" ht="42.75" x14ac:dyDescent="0.4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9">
        <f t="shared" si="161"/>
        <v>41795.963333333333</v>
      </c>
      <c r="Q2587" s="7">
        <f t="shared" si="162"/>
        <v>41825.754999999997</v>
      </c>
      <c r="R2587">
        <f t="shared" si="163"/>
        <v>50</v>
      </c>
      <c r="S2587" t="s">
        <v>8343</v>
      </c>
      <c r="T2587" t="s">
        <v>8344</v>
      </c>
    </row>
    <row r="2588" spans="1:20" ht="28.5" x14ac:dyDescent="0.4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9">
        <f t="shared" si="161"/>
        <v>42333.330277777779</v>
      </c>
      <c r="Q2588" s="7">
        <f t="shared" si="162"/>
        <v>42363.121944444443</v>
      </c>
      <c r="R2588">
        <f t="shared" si="163"/>
        <v>5</v>
      </c>
      <c r="S2588" t="s">
        <v>8343</v>
      </c>
      <c r="T2588" t="s">
        <v>8344</v>
      </c>
    </row>
    <row r="2589" spans="1:20" ht="42.75" x14ac:dyDescent="0.4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9">
        <f t="shared" si="161"/>
        <v>42338.675381944442</v>
      </c>
      <c r="Q2589" s="7">
        <f t="shared" si="162"/>
        <v>42368.467048611106</v>
      </c>
      <c r="R2589">
        <f t="shared" si="163"/>
        <v>203</v>
      </c>
      <c r="S2589" t="s">
        <v>8343</v>
      </c>
      <c r="T2589" t="s">
        <v>8344</v>
      </c>
    </row>
    <row r="2590" spans="1:20" ht="42.75" x14ac:dyDescent="0.4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9">
        <f t="shared" si="161"/>
        <v>42042.676226851851</v>
      </c>
      <c r="Q2590" s="7">
        <f t="shared" si="162"/>
        <v>42094.343055555553</v>
      </c>
      <c r="R2590">
        <f t="shared" si="163"/>
        <v>29</v>
      </c>
      <c r="S2590" t="s">
        <v>8343</v>
      </c>
      <c r="T2590" t="s">
        <v>8344</v>
      </c>
    </row>
    <row r="2591" spans="1:20" ht="42.75" x14ac:dyDescent="0.4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9">
        <f t="shared" si="161"/>
        <v>42422.536192129628</v>
      </c>
      <c r="Q2591" s="7">
        <f t="shared" si="162"/>
        <v>42452.286192129628</v>
      </c>
      <c r="R2591">
        <f t="shared" si="163"/>
        <v>5</v>
      </c>
      <c r="S2591" t="s">
        <v>8343</v>
      </c>
      <c r="T2591" t="s">
        <v>8344</v>
      </c>
    </row>
    <row r="2592" spans="1:20" ht="42.75" x14ac:dyDescent="0.4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9">
        <f t="shared" si="161"/>
        <v>42388.589085648149</v>
      </c>
      <c r="Q2592" s="7">
        <f t="shared" si="162"/>
        <v>42395.380752314813</v>
      </c>
      <c r="R2592" t="e">
        <f t="shared" si="163"/>
        <v>#DIV/0!</v>
      </c>
      <c r="S2592" t="s">
        <v>8343</v>
      </c>
      <c r="T2592" t="s">
        <v>8344</v>
      </c>
    </row>
    <row r="2593" spans="1:20" ht="42.75" x14ac:dyDescent="0.4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9">
        <f t="shared" si="161"/>
        <v>42382.906527777777</v>
      </c>
      <c r="Q2593" s="7">
        <f t="shared" si="162"/>
        <v>42442.656527777777</v>
      </c>
      <c r="R2593">
        <f t="shared" si="163"/>
        <v>13</v>
      </c>
      <c r="S2593" t="s">
        <v>8343</v>
      </c>
      <c r="T2593" t="s">
        <v>8344</v>
      </c>
    </row>
    <row r="2594" spans="1:20" ht="42.75" x14ac:dyDescent="0.4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9">
        <f t="shared" si="161"/>
        <v>41887.801168981481</v>
      </c>
      <c r="Q2594" s="7">
        <f t="shared" si="162"/>
        <v>41917.592835648145</v>
      </c>
      <c r="R2594">
        <f t="shared" si="163"/>
        <v>50</v>
      </c>
      <c r="S2594" t="s">
        <v>8343</v>
      </c>
      <c r="T2594" t="s">
        <v>8344</v>
      </c>
    </row>
    <row r="2595" spans="1:20" ht="42.75" x14ac:dyDescent="0.4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9">
        <f t="shared" si="161"/>
        <v>42089.845208333332</v>
      </c>
      <c r="Q2595" s="7">
        <f t="shared" si="162"/>
        <v>42119.636874999997</v>
      </c>
      <c r="R2595" t="e">
        <f t="shared" si="163"/>
        <v>#DIV/0!</v>
      </c>
      <c r="S2595" t="s">
        <v>8343</v>
      </c>
      <c r="T2595" t="s">
        <v>8344</v>
      </c>
    </row>
    <row r="2596" spans="1:20" ht="42.75" x14ac:dyDescent="0.4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9">
        <f t="shared" si="161"/>
        <v>41828.967916666668</v>
      </c>
      <c r="Q2596" s="7">
        <f t="shared" si="162"/>
        <v>41858.759583333333</v>
      </c>
      <c r="R2596">
        <f t="shared" si="163"/>
        <v>1</v>
      </c>
      <c r="S2596" t="s">
        <v>8343</v>
      </c>
      <c r="T2596" t="s">
        <v>8344</v>
      </c>
    </row>
    <row r="2597" spans="1:20" ht="28.5" x14ac:dyDescent="0.4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9">
        <f t="shared" si="161"/>
        <v>42760.244212962964</v>
      </c>
      <c r="Q2597" s="7">
        <f t="shared" si="162"/>
        <v>42790.035879629628</v>
      </c>
      <c r="R2597">
        <f t="shared" si="163"/>
        <v>96</v>
      </c>
      <c r="S2597" t="s">
        <v>8343</v>
      </c>
      <c r="T2597" t="s">
        <v>8344</v>
      </c>
    </row>
    <row r="2598" spans="1:20" ht="42.75" x14ac:dyDescent="0.4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9">
        <f t="shared" si="161"/>
        <v>41828.664456018516</v>
      </c>
      <c r="Q2598" s="7">
        <f t="shared" si="162"/>
        <v>41858.45612268518</v>
      </c>
      <c r="R2598">
        <f t="shared" si="163"/>
        <v>306</v>
      </c>
      <c r="S2598" t="s">
        <v>8343</v>
      </c>
      <c r="T2598" t="s">
        <v>8344</v>
      </c>
    </row>
    <row r="2599" spans="1:20" ht="42.75" x14ac:dyDescent="0.4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9">
        <f t="shared" si="161"/>
        <v>42510.341631944444</v>
      </c>
      <c r="Q2599" s="7">
        <f t="shared" si="162"/>
        <v>42540.133298611108</v>
      </c>
      <c r="R2599">
        <f t="shared" si="163"/>
        <v>12</v>
      </c>
      <c r="S2599" t="s">
        <v>8343</v>
      </c>
      <c r="T2599" t="s">
        <v>8344</v>
      </c>
    </row>
    <row r="2600" spans="1:20" ht="42.75" x14ac:dyDescent="0.4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9">
        <f t="shared" si="161"/>
        <v>42240.840289351851</v>
      </c>
      <c r="Q2600" s="7">
        <f t="shared" si="162"/>
        <v>42270.631956018515</v>
      </c>
      <c r="R2600">
        <f t="shared" si="163"/>
        <v>84</v>
      </c>
      <c r="S2600" t="s">
        <v>8343</v>
      </c>
      <c r="T2600" t="s">
        <v>8344</v>
      </c>
    </row>
    <row r="2601" spans="1:20" ht="28.5" x14ac:dyDescent="0.4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9">
        <f t="shared" si="161"/>
        <v>41809.754016203704</v>
      </c>
      <c r="Q2601" s="7">
        <f t="shared" si="162"/>
        <v>41854.545682870368</v>
      </c>
      <c r="R2601">
        <f t="shared" si="163"/>
        <v>18</v>
      </c>
      <c r="S2601" t="s">
        <v>8343</v>
      </c>
      <c r="T2601" t="s">
        <v>8344</v>
      </c>
    </row>
    <row r="2602" spans="1:20" ht="28.5" x14ac:dyDescent="0.4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9">
        <f t="shared" si="161"/>
        <v>42394.900462962964</v>
      </c>
      <c r="Q2602" s="7">
        <f t="shared" si="162"/>
        <v>42454.650462962956</v>
      </c>
      <c r="R2602">
        <f t="shared" si="163"/>
        <v>116</v>
      </c>
      <c r="S2602" t="s">
        <v>8343</v>
      </c>
      <c r="T2602" t="s">
        <v>8344</v>
      </c>
    </row>
    <row r="2603" spans="1:20" ht="42.75" x14ac:dyDescent="0.4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9">
        <f t="shared" si="161"/>
        <v>41150.902187500003</v>
      </c>
      <c r="Q2603" s="7">
        <f t="shared" si="162"/>
        <v>41164.957638888889</v>
      </c>
      <c r="R2603">
        <f t="shared" si="163"/>
        <v>22</v>
      </c>
      <c r="S2603" t="s">
        <v>8326</v>
      </c>
      <c r="T2603" t="s">
        <v>8362</v>
      </c>
    </row>
    <row r="2604" spans="1:20" ht="42.75" x14ac:dyDescent="0.4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9">
        <f t="shared" si="161"/>
        <v>41915.747314814813</v>
      </c>
      <c r="Q2604" s="7">
        <f t="shared" si="162"/>
        <v>41955.680555555555</v>
      </c>
      <c r="R2604">
        <f t="shared" si="163"/>
        <v>80</v>
      </c>
      <c r="S2604" t="s">
        <v>8326</v>
      </c>
      <c r="T2604" t="s">
        <v>8362</v>
      </c>
    </row>
    <row r="2605" spans="1:20" ht="28.5" x14ac:dyDescent="0.4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9">
        <f t="shared" si="161"/>
        <v>41617.912662037037</v>
      </c>
      <c r="Q2605" s="7">
        <f t="shared" si="162"/>
        <v>41631.704328703701</v>
      </c>
      <c r="R2605">
        <f t="shared" si="163"/>
        <v>36</v>
      </c>
      <c r="S2605" t="s">
        <v>8326</v>
      </c>
      <c r="T2605" t="s">
        <v>8362</v>
      </c>
    </row>
    <row r="2606" spans="1:20" ht="42.75" x14ac:dyDescent="0.4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9">
        <f t="shared" si="161"/>
        <v>40998.051192129627</v>
      </c>
      <c r="Q2606" s="7">
        <f t="shared" si="162"/>
        <v>41027.842858796292</v>
      </c>
      <c r="R2606">
        <f t="shared" si="163"/>
        <v>65</v>
      </c>
      <c r="S2606" t="s">
        <v>8326</v>
      </c>
      <c r="T2606" t="s">
        <v>8362</v>
      </c>
    </row>
    <row r="2607" spans="1:20" ht="42.75" x14ac:dyDescent="0.4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9">
        <f t="shared" si="161"/>
        <v>42508.541550925926</v>
      </c>
      <c r="Q2607" s="7">
        <f t="shared" si="162"/>
        <v>42538.33321759259</v>
      </c>
      <c r="R2607">
        <f t="shared" si="163"/>
        <v>61</v>
      </c>
      <c r="S2607" t="s">
        <v>8326</v>
      </c>
      <c r="T2607" t="s">
        <v>8362</v>
      </c>
    </row>
    <row r="2608" spans="1:20" ht="57" x14ac:dyDescent="0.4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9">
        <f t="shared" si="161"/>
        <v>41726.712754629625</v>
      </c>
      <c r="Q2608" s="7">
        <f t="shared" si="162"/>
        <v>41758.504421296289</v>
      </c>
      <c r="R2608">
        <f t="shared" si="163"/>
        <v>31</v>
      </c>
      <c r="S2608" t="s">
        <v>8326</v>
      </c>
      <c r="T2608" t="s">
        <v>8362</v>
      </c>
    </row>
    <row r="2609" spans="1:20" ht="42.75" x14ac:dyDescent="0.4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9">
        <f t="shared" si="161"/>
        <v>42184.874675925923</v>
      </c>
      <c r="Q2609" s="7">
        <f t="shared" si="162"/>
        <v>42227.874999999993</v>
      </c>
      <c r="R2609">
        <f t="shared" si="163"/>
        <v>82</v>
      </c>
      <c r="S2609" t="s">
        <v>8326</v>
      </c>
      <c r="T2609" t="s">
        <v>8362</v>
      </c>
    </row>
    <row r="2610" spans="1:20" ht="42.75" x14ac:dyDescent="0.4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9">
        <f t="shared" si="161"/>
        <v>42767.801712962959</v>
      </c>
      <c r="Q2610" s="7">
        <f t="shared" si="162"/>
        <v>42808.791666666664</v>
      </c>
      <c r="R2610">
        <f t="shared" si="163"/>
        <v>59</v>
      </c>
      <c r="S2610" t="s">
        <v>8326</v>
      </c>
      <c r="T2610" t="s">
        <v>8362</v>
      </c>
    </row>
    <row r="2611" spans="1:20" ht="42.75" x14ac:dyDescent="0.4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9">
        <f t="shared" si="161"/>
        <v>41075.237858796296</v>
      </c>
      <c r="Q2611" s="7">
        <f t="shared" si="162"/>
        <v>41105.02952546296</v>
      </c>
      <c r="R2611">
        <f t="shared" si="163"/>
        <v>157</v>
      </c>
      <c r="S2611" t="s">
        <v>8326</v>
      </c>
      <c r="T2611" t="s">
        <v>8362</v>
      </c>
    </row>
    <row r="2612" spans="1:20" ht="28.5" x14ac:dyDescent="0.4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9">
        <f t="shared" si="161"/>
        <v>42564.881076388891</v>
      </c>
      <c r="Q2612" s="7">
        <f t="shared" si="162"/>
        <v>42604.082638888889</v>
      </c>
      <c r="R2612">
        <f t="shared" si="163"/>
        <v>56</v>
      </c>
      <c r="S2612" t="s">
        <v>8326</v>
      </c>
      <c r="T2612" t="s">
        <v>8362</v>
      </c>
    </row>
    <row r="2613" spans="1:20" ht="42.75" x14ac:dyDescent="0.4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9">
        <f t="shared" si="161"/>
        <v>42704.335810185185</v>
      </c>
      <c r="Q2613" s="7">
        <f t="shared" si="162"/>
        <v>42737.749305555553</v>
      </c>
      <c r="R2613">
        <f t="shared" si="163"/>
        <v>84</v>
      </c>
      <c r="S2613" t="s">
        <v>8326</v>
      </c>
      <c r="T2613" t="s">
        <v>8362</v>
      </c>
    </row>
    <row r="2614" spans="1:20" ht="42.75" x14ac:dyDescent="0.4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9">
        <f t="shared" si="161"/>
        <v>41982.143171296295</v>
      </c>
      <c r="Q2614" s="7">
        <f t="shared" si="162"/>
        <v>42012.934837962959</v>
      </c>
      <c r="R2614">
        <f t="shared" si="163"/>
        <v>58</v>
      </c>
      <c r="S2614" t="s">
        <v>8326</v>
      </c>
      <c r="T2614" t="s">
        <v>8362</v>
      </c>
    </row>
    <row r="2615" spans="1:20" ht="42.75" x14ac:dyDescent="0.4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9">
        <f t="shared" si="161"/>
        <v>41143.81821759259</v>
      </c>
      <c r="Q2615" s="7">
        <f t="shared" si="162"/>
        <v>41173.609884259255</v>
      </c>
      <c r="R2615">
        <f t="shared" si="163"/>
        <v>271</v>
      </c>
      <c r="S2615" t="s">
        <v>8326</v>
      </c>
      <c r="T2615" t="s">
        <v>8362</v>
      </c>
    </row>
    <row r="2616" spans="1:20" ht="42.75" x14ac:dyDescent="0.4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9">
        <f t="shared" si="161"/>
        <v>41730.708472222221</v>
      </c>
      <c r="Q2616" s="7">
        <f t="shared" si="162"/>
        <v>41759</v>
      </c>
      <c r="R2616">
        <f t="shared" si="163"/>
        <v>107</v>
      </c>
      <c r="S2616" t="s">
        <v>8326</v>
      </c>
      <c r="T2616" t="s">
        <v>8362</v>
      </c>
    </row>
    <row r="2617" spans="1:20" ht="42.75" x14ac:dyDescent="0.4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9">
        <f t="shared" si="161"/>
        <v>42453.49726851852</v>
      </c>
      <c r="Q2617" s="7">
        <f t="shared" si="162"/>
        <v>42490.291666666664</v>
      </c>
      <c r="R2617">
        <f t="shared" si="163"/>
        <v>47</v>
      </c>
      <c r="S2617" t="s">
        <v>8326</v>
      </c>
      <c r="T2617" t="s">
        <v>8362</v>
      </c>
    </row>
    <row r="2618" spans="1:20" ht="42.75" x14ac:dyDescent="0.4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9">
        <f t="shared" si="161"/>
        <v>42211.99454861111</v>
      </c>
      <c r="Q2618" s="7">
        <f t="shared" si="162"/>
        <v>42241.786215277774</v>
      </c>
      <c r="R2618">
        <f t="shared" si="163"/>
        <v>120</v>
      </c>
      <c r="S2618" t="s">
        <v>8326</v>
      </c>
      <c r="T2618" t="s">
        <v>8362</v>
      </c>
    </row>
    <row r="2619" spans="1:20" ht="42.75" x14ac:dyDescent="0.4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9">
        <f t="shared" si="161"/>
        <v>41902.874432870369</v>
      </c>
      <c r="Q2619" s="7">
        <f t="shared" si="162"/>
        <v>41932.666099537033</v>
      </c>
      <c r="R2619">
        <f t="shared" si="163"/>
        <v>28</v>
      </c>
      <c r="S2619" t="s">
        <v>8326</v>
      </c>
      <c r="T2619" t="s">
        <v>8362</v>
      </c>
    </row>
    <row r="2620" spans="1:20" ht="28.5" x14ac:dyDescent="0.4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9">
        <f t="shared" si="161"/>
        <v>42279.792372685188</v>
      </c>
      <c r="Q2620" s="7">
        <f t="shared" si="162"/>
        <v>42339.625706018516</v>
      </c>
      <c r="R2620">
        <f t="shared" si="163"/>
        <v>205</v>
      </c>
      <c r="S2620" t="s">
        <v>8326</v>
      </c>
      <c r="T2620" t="s">
        <v>8362</v>
      </c>
    </row>
    <row r="2621" spans="1:20" ht="42.75" x14ac:dyDescent="0.4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9">
        <f t="shared" si="161"/>
        <v>42273.884305555555</v>
      </c>
      <c r="Q2621" s="7">
        <f t="shared" si="162"/>
        <v>42300.249999999993</v>
      </c>
      <c r="R2621">
        <f t="shared" si="163"/>
        <v>36</v>
      </c>
      <c r="S2621" t="s">
        <v>8326</v>
      </c>
      <c r="T2621" t="s">
        <v>8362</v>
      </c>
    </row>
    <row r="2622" spans="1:20" ht="42.75" x14ac:dyDescent="0.4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9">
        <f t="shared" si="161"/>
        <v>42251.16715277778</v>
      </c>
      <c r="Q2622" s="7">
        <f t="shared" si="162"/>
        <v>42287.833333333336</v>
      </c>
      <c r="R2622">
        <f t="shared" si="163"/>
        <v>75</v>
      </c>
      <c r="S2622" t="s">
        <v>8326</v>
      </c>
      <c r="T2622" t="s">
        <v>8362</v>
      </c>
    </row>
    <row r="2623" spans="1:20" ht="42.75" x14ac:dyDescent="0.4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9">
        <f t="shared" si="161"/>
        <v>42115.747546296298</v>
      </c>
      <c r="Q2623" s="7">
        <f t="shared" si="162"/>
        <v>42145.539212962962</v>
      </c>
      <c r="R2623">
        <f t="shared" si="163"/>
        <v>47</v>
      </c>
      <c r="S2623" t="s">
        <v>8326</v>
      </c>
      <c r="T2623" t="s">
        <v>8362</v>
      </c>
    </row>
    <row r="2624" spans="1:20" ht="42.75" x14ac:dyDescent="0.4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9">
        <f t="shared" si="161"/>
        <v>42689.74324074074</v>
      </c>
      <c r="Q2624" s="7">
        <f t="shared" si="162"/>
        <v>42734.534907407404</v>
      </c>
      <c r="R2624">
        <f t="shared" si="163"/>
        <v>27</v>
      </c>
      <c r="S2624" t="s">
        <v>8326</v>
      </c>
      <c r="T2624" t="s">
        <v>8362</v>
      </c>
    </row>
    <row r="2625" spans="1:20" ht="42.75" x14ac:dyDescent="0.4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9">
        <f t="shared" si="161"/>
        <v>42692.256550925929</v>
      </c>
      <c r="Q2625" s="7">
        <f t="shared" si="162"/>
        <v>42706.048217592594</v>
      </c>
      <c r="R2625">
        <f t="shared" si="163"/>
        <v>37</v>
      </c>
      <c r="S2625" t="s">
        <v>8326</v>
      </c>
      <c r="T2625" t="s">
        <v>8362</v>
      </c>
    </row>
    <row r="2626" spans="1:20" ht="42.75" x14ac:dyDescent="0.4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164">ROUND(E:E/D:D*100,0)</f>
        <v>1379</v>
      </c>
      <c r="P2626" s="9">
        <f t="shared" si="161"/>
        <v>41144.421550925923</v>
      </c>
      <c r="Q2626" s="7">
        <f t="shared" si="162"/>
        <v>41165.213217592587</v>
      </c>
      <c r="R2626">
        <f t="shared" si="163"/>
        <v>32</v>
      </c>
      <c r="S2626" t="s">
        <v>8326</v>
      </c>
      <c r="T2626" t="s">
        <v>8362</v>
      </c>
    </row>
    <row r="2627" spans="1:20" ht="42.75" x14ac:dyDescent="0.4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 s="9">
        <f t="shared" ref="P2627:P2690" si="165">(J2627/86400)+25569</f>
        <v>42658.810277777782</v>
      </c>
      <c r="Q2627" s="7">
        <f t="shared" ref="Q2627:Q2690" si="166">(I2627/86400)+25569+(-5/24)</f>
        <v>42683.643611111103</v>
      </c>
      <c r="R2627">
        <f t="shared" ref="R2627:R2690" si="167">ROUND(E2627/L2627,0)</f>
        <v>28</v>
      </c>
      <c r="S2627" t="s">
        <v>8326</v>
      </c>
      <c r="T2627" t="s">
        <v>8362</v>
      </c>
    </row>
    <row r="2628" spans="1:20" ht="42.75" x14ac:dyDescent="0.4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9">
        <f t="shared" si="165"/>
        <v>42128.628113425926</v>
      </c>
      <c r="Q2628" s="7">
        <f t="shared" si="166"/>
        <v>42158.41978009259</v>
      </c>
      <c r="R2628">
        <f t="shared" si="167"/>
        <v>56</v>
      </c>
      <c r="S2628" t="s">
        <v>8326</v>
      </c>
      <c r="T2628" t="s">
        <v>8362</v>
      </c>
    </row>
    <row r="2629" spans="1:20" ht="42.75" x14ac:dyDescent="0.4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9">
        <f t="shared" si="165"/>
        <v>42304.829409722224</v>
      </c>
      <c r="Q2629" s="7">
        <f t="shared" si="166"/>
        <v>42334.662743055553</v>
      </c>
      <c r="R2629">
        <f t="shared" si="167"/>
        <v>22</v>
      </c>
      <c r="S2629" t="s">
        <v>8326</v>
      </c>
      <c r="T2629" t="s">
        <v>8362</v>
      </c>
    </row>
    <row r="2630" spans="1:20" ht="28.5" x14ac:dyDescent="0.4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9">
        <f t="shared" si="165"/>
        <v>41953.966053240743</v>
      </c>
      <c r="Q2630" s="7">
        <f t="shared" si="166"/>
        <v>41973.757719907408</v>
      </c>
      <c r="R2630">
        <f t="shared" si="167"/>
        <v>44</v>
      </c>
      <c r="S2630" t="s">
        <v>8326</v>
      </c>
      <c r="T2630" t="s">
        <v>8362</v>
      </c>
    </row>
    <row r="2631" spans="1:20" ht="28.5" x14ac:dyDescent="0.4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9">
        <f t="shared" si="165"/>
        <v>42108.538449074069</v>
      </c>
      <c r="Q2631" s="7">
        <f t="shared" si="166"/>
        <v>42138.330115740733</v>
      </c>
      <c r="R2631">
        <f t="shared" si="167"/>
        <v>64</v>
      </c>
      <c r="S2631" t="s">
        <v>8326</v>
      </c>
      <c r="T2631" t="s">
        <v>8362</v>
      </c>
    </row>
    <row r="2632" spans="1:20" ht="42.75" x14ac:dyDescent="0.4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9">
        <f t="shared" si="165"/>
        <v>42524.105462962965</v>
      </c>
      <c r="Q2632" s="7">
        <f t="shared" si="166"/>
        <v>42551.208333333336</v>
      </c>
      <c r="R2632">
        <f t="shared" si="167"/>
        <v>39</v>
      </c>
      <c r="S2632" t="s">
        <v>8326</v>
      </c>
      <c r="T2632" t="s">
        <v>8362</v>
      </c>
    </row>
    <row r="2633" spans="1:20" ht="42.75" x14ac:dyDescent="0.4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9">
        <f t="shared" si="165"/>
        <v>42218.169293981482</v>
      </c>
      <c r="Q2633" s="7">
        <f t="shared" si="166"/>
        <v>42245.960960648146</v>
      </c>
      <c r="R2633">
        <f t="shared" si="167"/>
        <v>80</v>
      </c>
      <c r="S2633" t="s">
        <v>8326</v>
      </c>
      <c r="T2633" t="s">
        <v>8362</v>
      </c>
    </row>
    <row r="2634" spans="1:20" ht="42.75" x14ac:dyDescent="0.4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9">
        <f t="shared" si="165"/>
        <v>42494.061793981484</v>
      </c>
      <c r="Q2634" s="7">
        <f t="shared" si="166"/>
        <v>42518.853460648148</v>
      </c>
      <c r="R2634">
        <f t="shared" si="167"/>
        <v>35</v>
      </c>
      <c r="S2634" t="s">
        <v>8326</v>
      </c>
      <c r="T2634" t="s">
        <v>8362</v>
      </c>
    </row>
    <row r="2635" spans="1:20" ht="42.75" x14ac:dyDescent="0.4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9">
        <f t="shared" si="165"/>
        <v>41667.823287037041</v>
      </c>
      <c r="Q2635" s="7">
        <f t="shared" si="166"/>
        <v>41697.75</v>
      </c>
      <c r="R2635">
        <f t="shared" si="167"/>
        <v>89</v>
      </c>
      <c r="S2635" t="s">
        <v>8326</v>
      </c>
      <c r="T2635" t="s">
        <v>8362</v>
      </c>
    </row>
    <row r="2636" spans="1:20" ht="42.75" x14ac:dyDescent="0.4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9">
        <f t="shared" si="165"/>
        <v>42612.656493055554</v>
      </c>
      <c r="Q2636" s="7">
        <f t="shared" si="166"/>
        <v>42642.448159722218</v>
      </c>
      <c r="R2636">
        <f t="shared" si="167"/>
        <v>39</v>
      </c>
      <c r="S2636" t="s">
        <v>8326</v>
      </c>
      <c r="T2636" t="s">
        <v>8362</v>
      </c>
    </row>
    <row r="2637" spans="1:20" ht="42.75" x14ac:dyDescent="0.4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9">
        <f t="shared" si="165"/>
        <v>42037.950937500005</v>
      </c>
      <c r="Q2637" s="7">
        <f t="shared" si="166"/>
        <v>42072.700937499998</v>
      </c>
      <c r="R2637">
        <f t="shared" si="167"/>
        <v>137</v>
      </c>
      <c r="S2637" t="s">
        <v>8326</v>
      </c>
      <c r="T2637" t="s">
        <v>8362</v>
      </c>
    </row>
    <row r="2638" spans="1:20" ht="42.75" x14ac:dyDescent="0.4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9">
        <f t="shared" si="165"/>
        <v>42636.614745370374</v>
      </c>
      <c r="Q2638" s="7">
        <f t="shared" si="166"/>
        <v>42658.833333333336</v>
      </c>
      <c r="R2638">
        <f t="shared" si="167"/>
        <v>37</v>
      </c>
      <c r="S2638" t="s">
        <v>8326</v>
      </c>
      <c r="T2638" t="s">
        <v>8362</v>
      </c>
    </row>
    <row r="2639" spans="1:20" ht="28.5" x14ac:dyDescent="0.4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9">
        <f t="shared" si="165"/>
        <v>42639.549479166672</v>
      </c>
      <c r="Q2639" s="7">
        <f t="shared" si="166"/>
        <v>42655.341145833336</v>
      </c>
      <c r="R2639">
        <f t="shared" si="167"/>
        <v>32</v>
      </c>
      <c r="S2639" t="s">
        <v>8326</v>
      </c>
      <c r="T2639" t="s">
        <v>8362</v>
      </c>
    </row>
    <row r="2640" spans="1:20" ht="42.75" x14ac:dyDescent="0.4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9">
        <f t="shared" si="165"/>
        <v>41989.913136574076</v>
      </c>
      <c r="Q2640" s="7">
        <f t="shared" si="166"/>
        <v>42019.70480324074</v>
      </c>
      <c r="R2640">
        <f t="shared" si="167"/>
        <v>25</v>
      </c>
      <c r="S2640" t="s">
        <v>8326</v>
      </c>
      <c r="T2640" t="s">
        <v>8362</v>
      </c>
    </row>
    <row r="2641" spans="1:20" ht="42.75" x14ac:dyDescent="0.4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9">
        <f t="shared" si="165"/>
        <v>42024.86513888889</v>
      </c>
      <c r="Q2641" s="7">
        <f t="shared" si="166"/>
        <v>42054.656805555554</v>
      </c>
      <c r="R2641">
        <f t="shared" si="167"/>
        <v>10</v>
      </c>
      <c r="S2641" t="s">
        <v>8326</v>
      </c>
      <c r="T2641" t="s">
        <v>8362</v>
      </c>
    </row>
    <row r="2642" spans="1:20" ht="57" x14ac:dyDescent="0.4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9">
        <f t="shared" si="165"/>
        <v>42103.160578703704</v>
      </c>
      <c r="Q2642" s="7">
        <f t="shared" si="166"/>
        <v>42162.952245370368</v>
      </c>
      <c r="R2642">
        <f t="shared" si="167"/>
        <v>46</v>
      </c>
      <c r="S2642" t="s">
        <v>8326</v>
      </c>
      <c r="T2642" t="s">
        <v>8362</v>
      </c>
    </row>
    <row r="2643" spans="1:20" ht="28.5" x14ac:dyDescent="0.4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9">
        <f t="shared" si="165"/>
        <v>41880.827118055553</v>
      </c>
      <c r="Q2643" s="7">
        <f t="shared" si="166"/>
        <v>41897.631249999999</v>
      </c>
      <c r="R2643">
        <f t="shared" si="167"/>
        <v>15</v>
      </c>
      <c r="S2643" t="s">
        <v>8326</v>
      </c>
      <c r="T2643" t="s">
        <v>8362</v>
      </c>
    </row>
    <row r="2644" spans="1:20" ht="57" x14ac:dyDescent="0.4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9">
        <f t="shared" si="165"/>
        <v>42536.246620370366</v>
      </c>
      <c r="Q2644" s="7">
        <f t="shared" si="166"/>
        <v>42566.081249999996</v>
      </c>
      <c r="R2644" t="e">
        <f t="shared" si="167"/>
        <v>#DIV/0!</v>
      </c>
      <c r="S2644" t="s">
        <v>8326</v>
      </c>
      <c r="T2644" t="s">
        <v>8362</v>
      </c>
    </row>
    <row r="2645" spans="1:20" ht="42.75" x14ac:dyDescent="0.4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9">
        <f t="shared" si="165"/>
        <v>42689.582349537042</v>
      </c>
      <c r="Q2645" s="7">
        <f t="shared" si="166"/>
        <v>42725.124305555553</v>
      </c>
      <c r="R2645">
        <f t="shared" si="167"/>
        <v>224</v>
      </c>
      <c r="S2645" t="s">
        <v>8326</v>
      </c>
      <c r="T2645" t="s">
        <v>8362</v>
      </c>
    </row>
    <row r="2646" spans="1:20" ht="42.75" x14ac:dyDescent="0.4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9">
        <f t="shared" si="165"/>
        <v>42774.792071759264</v>
      </c>
      <c r="Q2646" s="7">
        <f t="shared" si="166"/>
        <v>42804.583738425928</v>
      </c>
      <c r="R2646">
        <f t="shared" si="167"/>
        <v>39</v>
      </c>
      <c r="S2646" t="s">
        <v>8326</v>
      </c>
      <c r="T2646" t="s">
        <v>8362</v>
      </c>
    </row>
    <row r="2647" spans="1:20" ht="42.75" x14ac:dyDescent="0.4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9">
        <f t="shared" si="165"/>
        <v>41921.842627314814</v>
      </c>
      <c r="Q2647" s="7">
        <f t="shared" si="166"/>
        <v>41951.675960648143</v>
      </c>
      <c r="R2647">
        <f t="shared" si="167"/>
        <v>91</v>
      </c>
      <c r="S2647" t="s">
        <v>8326</v>
      </c>
      <c r="T2647" t="s">
        <v>8362</v>
      </c>
    </row>
    <row r="2648" spans="1:20" ht="42.75" x14ac:dyDescent="0.4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9">
        <f t="shared" si="165"/>
        <v>42226.313298611116</v>
      </c>
      <c r="Q2648" s="7">
        <f t="shared" si="166"/>
        <v>42256.10496527778</v>
      </c>
      <c r="R2648">
        <f t="shared" si="167"/>
        <v>79</v>
      </c>
      <c r="S2648" t="s">
        <v>8326</v>
      </c>
      <c r="T2648" t="s">
        <v>8362</v>
      </c>
    </row>
    <row r="2649" spans="1:20" ht="42.75" x14ac:dyDescent="0.4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9">
        <f t="shared" si="165"/>
        <v>42200.261793981481</v>
      </c>
      <c r="Q2649" s="7">
        <f t="shared" si="166"/>
        <v>42230.053460648145</v>
      </c>
      <c r="R2649">
        <f t="shared" si="167"/>
        <v>12</v>
      </c>
      <c r="S2649" t="s">
        <v>8326</v>
      </c>
      <c r="T2649" t="s">
        <v>8362</v>
      </c>
    </row>
    <row r="2650" spans="1:20" ht="42.75" x14ac:dyDescent="0.4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9">
        <f t="shared" si="165"/>
        <v>42408.714814814812</v>
      </c>
      <c r="Q2650" s="7">
        <f t="shared" si="166"/>
        <v>42438.506481481476</v>
      </c>
      <c r="R2650">
        <f t="shared" si="167"/>
        <v>18</v>
      </c>
      <c r="S2650" t="s">
        <v>8326</v>
      </c>
      <c r="T2650" t="s">
        <v>8362</v>
      </c>
    </row>
    <row r="2651" spans="1:20" ht="28.5" x14ac:dyDescent="0.4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9">
        <f t="shared" si="165"/>
        <v>42341.99700231482</v>
      </c>
      <c r="Q2651" s="7">
        <f t="shared" si="166"/>
        <v>42401.788668981484</v>
      </c>
      <c r="R2651">
        <f t="shared" si="167"/>
        <v>41</v>
      </c>
      <c r="S2651" t="s">
        <v>8326</v>
      </c>
      <c r="T2651" t="s">
        <v>8362</v>
      </c>
    </row>
    <row r="2652" spans="1:20" ht="57" x14ac:dyDescent="0.4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9">
        <f t="shared" si="165"/>
        <v>42695.624340277776</v>
      </c>
      <c r="Q2652" s="7">
        <f t="shared" si="166"/>
        <v>42725.416006944441</v>
      </c>
      <c r="R2652">
        <f t="shared" si="167"/>
        <v>72</v>
      </c>
      <c r="S2652" t="s">
        <v>8326</v>
      </c>
      <c r="T2652" t="s">
        <v>8362</v>
      </c>
    </row>
    <row r="2653" spans="1:20" ht="42.75" x14ac:dyDescent="0.4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9">
        <f t="shared" si="165"/>
        <v>42327.805659722224</v>
      </c>
      <c r="Q2653" s="7">
        <f t="shared" si="166"/>
        <v>42355.597326388888</v>
      </c>
      <c r="R2653">
        <f t="shared" si="167"/>
        <v>308</v>
      </c>
      <c r="S2653" t="s">
        <v>8326</v>
      </c>
      <c r="T2653" t="s">
        <v>8362</v>
      </c>
    </row>
    <row r="2654" spans="1:20" ht="42.75" x14ac:dyDescent="0.4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9">
        <f t="shared" si="165"/>
        <v>41953.158854166672</v>
      </c>
      <c r="Q2654" s="7">
        <f t="shared" si="166"/>
        <v>41982.950520833336</v>
      </c>
      <c r="R2654">
        <f t="shared" si="167"/>
        <v>80</v>
      </c>
      <c r="S2654" t="s">
        <v>8326</v>
      </c>
      <c r="T2654" t="s">
        <v>8362</v>
      </c>
    </row>
    <row r="2655" spans="1:20" ht="42.75" x14ac:dyDescent="0.4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9">
        <f t="shared" si="165"/>
        <v>41771.651932870373</v>
      </c>
      <c r="Q2655" s="7">
        <f t="shared" si="166"/>
        <v>41802.958333333328</v>
      </c>
      <c r="R2655">
        <f t="shared" si="167"/>
        <v>84</v>
      </c>
      <c r="S2655" t="s">
        <v>8326</v>
      </c>
      <c r="T2655" t="s">
        <v>8362</v>
      </c>
    </row>
    <row r="2656" spans="1:20" ht="42.75" x14ac:dyDescent="0.4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9">
        <f t="shared" si="165"/>
        <v>42055.600995370369</v>
      </c>
      <c r="Q2656" s="7">
        <f t="shared" si="166"/>
        <v>42115.350995370369</v>
      </c>
      <c r="R2656">
        <f t="shared" si="167"/>
        <v>9</v>
      </c>
      <c r="S2656" t="s">
        <v>8326</v>
      </c>
      <c r="T2656" t="s">
        <v>8362</v>
      </c>
    </row>
    <row r="2657" spans="1:20" x14ac:dyDescent="0.4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9">
        <f t="shared" si="165"/>
        <v>42381.866284722222</v>
      </c>
      <c r="Q2657" s="7">
        <f t="shared" si="166"/>
        <v>42409.624999999993</v>
      </c>
      <c r="R2657">
        <f t="shared" si="167"/>
        <v>73</v>
      </c>
      <c r="S2657" t="s">
        <v>8326</v>
      </c>
      <c r="T2657" t="s">
        <v>8362</v>
      </c>
    </row>
    <row r="2658" spans="1:20" ht="28.5" x14ac:dyDescent="0.4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9">
        <f t="shared" si="165"/>
        <v>42767.688518518524</v>
      </c>
      <c r="Q2658" s="7">
        <f t="shared" si="166"/>
        <v>42806.583333333336</v>
      </c>
      <c r="R2658">
        <f t="shared" si="167"/>
        <v>113</v>
      </c>
      <c r="S2658" t="s">
        <v>8326</v>
      </c>
      <c r="T2658" t="s">
        <v>8362</v>
      </c>
    </row>
    <row r="2659" spans="1:20" ht="42.75" x14ac:dyDescent="0.4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9">
        <f t="shared" si="165"/>
        <v>42551.928854166668</v>
      </c>
      <c r="Q2659" s="7">
        <f t="shared" si="166"/>
        <v>42584.854166666664</v>
      </c>
      <c r="R2659">
        <f t="shared" si="167"/>
        <v>95</v>
      </c>
      <c r="S2659" t="s">
        <v>8326</v>
      </c>
      <c r="T2659" t="s">
        <v>8362</v>
      </c>
    </row>
    <row r="2660" spans="1:20" ht="42.75" x14ac:dyDescent="0.4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9">
        <f t="shared" si="165"/>
        <v>42551.884189814809</v>
      </c>
      <c r="Q2660" s="7">
        <f t="shared" si="166"/>
        <v>42581.675856481474</v>
      </c>
      <c r="R2660">
        <f t="shared" si="167"/>
        <v>23</v>
      </c>
      <c r="S2660" t="s">
        <v>8326</v>
      </c>
      <c r="T2660" t="s">
        <v>8362</v>
      </c>
    </row>
    <row r="2661" spans="1:20" x14ac:dyDescent="0.4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9">
        <f t="shared" si="165"/>
        <v>42082.069560185184</v>
      </c>
      <c r="Q2661" s="7">
        <f t="shared" si="166"/>
        <v>42111.861226851848</v>
      </c>
      <c r="R2661">
        <f t="shared" si="167"/>
        <v>133</v>
      </c>
      <c r="S2661" t="s">
        <v>8326</v>
      </c>
      <c r="T2661" t="s">
        <v>8362</v>
      </c>
    </row>
    <row r="2662" spans="1:20" ht="42.75" x14ac:dyDescent="0.4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9">
        <f t="shared" si="165"/>
        <v>42272.713171296295</v>
      </c>
      <c r="Q2662" s="7">
        <f t="shared" si="166"/>
        <v>42332.546504629623</v>
      </c>
      <c r="R2662">
        <f t="shared" si="167"/>
        <v>4</v>
      </c>
      <c r="S2662" t="s">
        <v>8326</v>
      </c>
      <c r="T2662" t="s">
        <v>8362</v>
      </c>
    </row>
    <row r="2663" spans="1:20" ht="42.75" x14ac:dyDescent="0.4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9">
        <f t="shared" si="165"/>
        <v>41542.958449074074</v>
      </c>
      <c r="Q2663" s="7">
        <f t="shared" si="166"/>
        <v>41572.750115740739</v>
      </c>
      <c r="R2663">
        <f t="shared" si="167"/>
        <v>86</v>
      </c>
      <c r="S2663" t="s">
        <v>8326</v>
      </c>
      <c r="T2663" t="s">
        <v>8363</v>
      </c>
    </row>
    <row r="2664" spans="1:20" ht="42.75" x14ac:dyDescent="0.4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9">
        <f t="shared" si="165"/>
        <v>42207.746678240743</v>
      </c>
      <c r="Q2664" s="7">
        <f t="shared" si="166"/>
        <v>42237.538344907407</v>
      </c>
      <c r="R2664">
        <f t="shared" si="167"/>
        <v>267</v>
      </c>
      <c r="S2664" t="s">
        <v>8326</v>
      </c>
      <c r="T2664" t="s">
        <v>8363</v>
      </c>
    </row>
    <row r="2665" spans="1:20" ht="42.75" x14ac:dyDescent="0.4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9">
        <f t="shared" si="165"/>
        <v>42222.622766203705</v>
      </c>
      <c r="Q2665" s="7">
        <f t="shared" si="166"/>
        <v>42251.416666666664</v>
      </c>
      <c r="R2665">
        <f t="shared" si="167"/>
        <v>374</v>
      </c>
      <c r="S2665" t="s">
        <v>8326</v>
      </c>
      <c r="T2665" t="s">
        <v>8363</v>
      </c>
    </row>
    <row r="2666" spans="1:20" ht="42.75" x14ac:dyDescent="0.4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9">
        <f t="shared" si="165"/>
        <v>42313.02542824074</v>
      </c>
      <c r="Q2666" s="7">
        <f t="shared" si="166"/>
        <v>42347.082638888889</v>
      </c>
      <c r="R2666">
        <f t="shared" si="167"/>
        <v>174</v>
      </c>
      <c r="S2666" t="s">
        <v>8326</v>
      </c>
      <c r="T2666" t="s">
        <v>8363</v>
      </c>
    </row>
    <row r="2667" spans="1:20" ht="42.75" x14ac:dyDescent="0.4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9">
        <f t="shared" si="165"/>
        <v>42083.895532407405</v>
      </c>
      <c r="Q2667" s="7">
        <f t="shared" si="166"/>
        <v>42128.687199074069</v>
      </c>
      <c r="R2667">
        <f t="shared" si="167"/>
        <v>94</v>
      </c>
      <c r="S2667" t="s">
        <v>8326</v>
      </c>
      <c r="T2667" t="s">
        <v>8363</v>
      </c>
    </row>
    <row r="2668" spans="1:20" ht="42.75" x14ac:dyDescent="0.4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9">
        <f t="shared" si="165"/>
        <v>42235.764340277776</v>
      </c>
      <c r="Q2668" s="7">
        <f t="shared" si="166"/>
        <v>42272.666666666664</v>
      </c>
      <c r="R2668">
        <f t="shared" si="167"/>
        <v>77</v>
      </c>
      <c r="S2668" t="s">
        <v>8326</v>
      </c>
      <c r="T2668" t="s">
        <v>8363</v>
      </c>
    </row>
    <row r="2669" spans="1:20" ht="42.75" x14ac:dyDescent="0.4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9">
        <f t="shared" si="165"/>
        <v>42380.926111111112</v>
      </c>
      <c r="Q2669" s="7">
        <f t="shared" si="166"/>
        <v>42410.717777777776</v>
      </c>
      <c r="R2669">
        <f t="shared" si="167"/>
        <v>92</v>
      </c>
      <c r="S2669" t="s">
        <v>8326</v>
      </c>
      <c r="T2669" t="s">
        <v>8363</v>
      </c>
    </row>
    <row r="2670" spans="1:20" ht="28.5" x14ac:dyDescent="0.4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9">
        <f t="shared" si="165"/>
        <v>42275.58871527778</v>
      </c>
      <c r="Q2670" s="7">
        <f t="shared" si="166"/>
        <v>42317.397222222215</v>
      </c>
      <c r="R2670">
        <f t="shared" si="167"/>
        <v>61</v>
      </c>
      <c r="S2670" t="s">
        <v>8326</v>
      </c>
      <c r="T2670" t="s">
        <v>8363</v>
      </c>
    </row>
    <row r="2671" spans="1:20" ht="42.75" x14ac:dyDescent="0.4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9">
        <f t="shared" si="165"/>
        <v>42319.035833333328</v>
      </c>
      <c r="Q2671" s="7">
        <f t="shared" si="166"/>
        <v>42378.827499999992</v>
      </c>
      <c r="R2671">
        <f t="shared" si="167"/>
        <v>91</v>
      </c>
      <c r="S2671" t="s">
        <v>8326</v>
      </c>
      <c r="T2671" t="s">
        <v>8363</v>
      </c>
    </row>
    <row r="2672" spans="1:20" ht="42.75" x14ac:dyDescent="0.4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9">
        <f t="shared" si="165"/>
        <v>41821.020601851851</v>
      </c>
      <c r="Q2672" s="7">
        <f t="shared" si="166"/>
        <v>41848.812268518515</v>
      </c>
      <c r="R2672">
        <f t="shared" si="167"/>
        <v>42</v>
      </c>
      <c r="S2672" t="s">
        <v>8326</v>
      </c>
      <c r="T2672" t="s">
        <v>8363</v>
      </c>
    </row>
    <row r="2673" spans="1:20" ht="42.75" x14ac:dyDescent="0.4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9">
        <f t="shared" si="165"/>
        <v>41962.749027777776</v>
      </c>
      <c r="Q2673" s="7">
        <f t="shared" si="166"/>
        <v>41992.609722222223</v>
      </c>
      <c r="R2673">
        <f t="shared" si="167"/>
        <v>34</v>
      </c>
      <c r="S2673" t="s">
        <v>8326</v>
      </c>
      <c r="T2673" t="s">
        <v>8363</v>
      </c>
    </row>
    <row r="2674" spans="1:20" ht="42.75" x14ac:dyDescent="0.4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9">
        <f t="shared" si="165"/>
        <v>42344.884143518517</v>
      </c>
      <c r="Q2674" s="7">
        <f t="shared" si="166"/>
        <v>42366.041666666664</v>
      </c>
      <c r="R2674">
        <f t="shared" si="167"/>
        <v>71</v>
      </c>
      <c r="S2674" t="s">
        <v>8326</v>
      </c>
      <c r="T2674" t="s">
        <v>8363</v>
      </c>
    </row>
    <row r="2675" spans="1:20" ht="42.75" x14ac:dyDescent="0.4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9">
        <f t="shared" si="165"/>
        <v>41912.541655092595</v>
      </c>
      <c r="Q2675" s="7">
        <f t="shared" si="166"/>
        <v>41941.739583333328</v>
      </c>
      <c r="R2675">
        <f t="shared" si="167"/>
        <v>167</v>
      </c>
      <c r="S2675" t="s">
        <v>8326</v>
      </c>
      <c r="T2675" t="s">
        <v>8363</v>
      </c>
    </row>
    <row r="2676" spans="1:20" ht="57" x14ac:dyDescent="0.4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9">
        <f t="shared" si="165"/>
        <v>42529.632754629631</v>
      </c>
      <c r="Q2676" s="7">
        <f t="shared" si="166"/>
        <v>42555.999305555553</v>
      </c>
      <c r="R2676">
        <f t="shared" si="167"/>
        <v>129</v>
      </c>
      <c r="S2676" t="s">
        <v>8326</v>
      </c>
      <c r="T2676" t="s">
        <v>8363</v>
      </c>
    </row>
    <row r="2677" spans="1:20" ht="42.75" x14ac:dyDescent="0.4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9">
        <f t="shared" si="165"/>
        <v>41923.857511574075</v>
      </c>
      <c r="Q2677" s="7">
        <f t="shared" si="166"/>
        <v>41953.690844907404</v>
      </c>
      <c r="R2677">
        <f t="shared" si="167"/>
        <v>65</v>
      </c>
      <c r="S2677" t="s">
        <v>8326</v>
      </c>
      <c r="T2677" t="s">
        <v>8363</v>
      </c>
    </row>
    <row r="2678" spans="1:20" ht="42.75" x14ac:dyDescent="0.4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9">
        <f t="shared" si="165"/>
        <v>42482.624699074076</v>
      </c>
      <c r="Q2678" s="7">
        <f t="shared" si="166"/>
        <v>42512.416365740741</v>
      </c>
      <c r="R2678">
        <f t="shared" si="167"/>
        <v>118</v>
      </c>
      <c r="S2678" t="s">
        <v>8326</v>
      </c>
      <c r="T2678" t="s">
        <v>8363</v>
      </c>
    </row>
    <row r="2679" spans="1:20" ht="42.75" x14ac:dyDescent="0.4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9">
        <f t="shared" si="165"/>
        <v>41793.029432870375</v>
      </c>
      <c r="Q2679" s="7">
        <f t="shared" si="166"/>
        <v>41822.821099537039</v>
      </c>
      <c r="R2679">
        <f t="shared" si="167"/>
        <v>126</v>
      </c>
      <c r="S2679" t="s">
        <v>8326</v>
      </c>
      <c r="T2679" t="s">
        <v>8363</v>
      </c>
    </row>
    <row r="2680" spans="1:20" ht="42.75" x14ac:dyDescent="0.4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9">
        <f t="shared" si="165"/>
        <v>42241.798206018517</v>
      </c>
      <c r="Q2680" s="7">
        <f t="shared" si="166"/>
        <v>42271.589872685181</v>
      </c>
      <c r="R2680">
        <f t="shared" si="167"/>
        <v>550</v>
      </c>
      <c r="S2680" t="s">
        <v>8326</v>
      </c>
      <c r="T2680" t="s">
        <v>8363</v>
      </c>
    </row>
    <row r="2681" spans="1:20" ht="42.75" x14ac:dyDescent="0.4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9">
        <f t="shared" si="165"/>
        <v>42033.001087962963</v>
      </c>
      <c r="Q2681" s="7">
        <f t="shared" si="166"/>
        <v>42062.792754629627</v>
      </c>
      <c r="R2681">
        <f t="shared" si="167"/>
        <v>44</v>
      </c>
      <c r="S2681" t="s">
        <v>8326</v>
      </c>
      <c r="T2681" t="s">
        <v>8363</v>
      </c>
    </row>
    <row r="2682" spans="1:20" x14ac:dyDescent="0.4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9">
        <f t="shared" si="165"/>
        <v>42436.211701388893</v>
      </c>
      <c r="Q2682" s="7">
        <f t="shared" si="166"/>
        <v>42465.961701388886</v>
      </c>
      <c r="R2682">
        <f t="shared" si="167"/>
        <v>69</v>
      </c>
      <c r="S2682" t="s">
        <v>8326</v>
      </c>
      <c r="T2682" t="s">
        <v>8363</v>
      </c>
    </row>
    <row r="2683" spans="1:20" ht="42.75" x14ac:dyDescent="0.4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9">
        <f t="shared" si="165"/>
        <v>41805.895254629628</v>
      </c>
      <c r="Q2683" s="7">
        <f t="shared" si="166"/>
        <v>41830.686921296292</v>
      </c>
      <c r="R2683">
        <f t="shared" si="167"/>
        <v>28</v>
      </c>
      <c r="S2683" t="s">
        <v>8343</v>
      </c>
      <c r="T2683" t="s">
        <v>8344</v>
      </c>
    </row>
    <row r="2684" spans="1:20" ht="42.75" x14ac:dyDescent="0.4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9">
        <f t="shared" si="165"/>
        <v>41932.871990740743</v>
      </c>
      <c r="Q2684" s="7">
        <f t="shared" si="166"/>
        <v>41965.040972222218</v>
      </c>
      <c r="R2684">
        <f t="shared" si="167"/>
        <v>85</v>
      </c>
      <c r="S2684" t="s">
        <v>8343</v>
      </c>
      <c r="T2684" t="s">
        <v>8344</v>
      </c>
    </row>
    <row r="2685" spans="1:20" ht="42.75" x14ac:dyDescent="0.4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9">
        <f t="shared" si="165"/>
        <v>42034.75509259259</v>
      </c>
      <c r="Q2685" s="7">
        <f t="shared" si="166"/>
        <v>42064.546759259254</v>
      </c>
      <c r="R2685">
        <f t="shared" si="167"/>
        <v>12</v>
      </c>
      <c r="S2685" t="s">
        <v>8343</v>
      </c>
      <c r="T2685" t="s">
        <v>8344</v>
      </c>
    </row>
    <row r="2686" spans="1:20" ht="42.75" x14ac:dyDescent="0.4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9">
        <f t="shared" si="165"/>
        <v>41820.914641203708</v>
      </c>
      <c r="Q2686" s="7">
        <f t="shared" si="166"/>
        <v>41860.706307870372</v>
      </c>
      <c r="R2686">
        <f t="shared" si="167"/>
        <v>200</v>
      </c>
      <c r="S2686" t="s">
        <v>8343</v>
      </c>
      <c r="T2686" t="s">
        <v>8344</v>
      </c>
    </row>
    <row r="2687" spans="1:20" ht="42.75" x14ac:dyDescent="0.4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9">
        <f t="shared" si="165"/>
        <v>42061.69594907407</v>
      </c>
      <c r="Q2687" s="7">
        <f t="shared" si="166"/>
        <v>42121.44594907407</v>
      </c>
      <c r="R2687">
        <f t="shared" si="167"/>
        <v>10</v>
      </c>
      <c r="S2687" t="s">
        <v>8343</v>
      </c>
      <c r="T2687" t="s">
        <v>8344</v>
      </c>
    </row>
    <row r="2688" spans="1:20" ht="42.75" x14ac:dyDescent="0.4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9">
        <f t="shared" si="165"/>
        <v>41892.974803240737</v>
      </c>
      <c r="Q2688" s="7">
        <f t="shared" si="166"/>
        <v>41912.766469907401</v>
      </c>
      <c r="R2688" t="e">
        <f t="shared" si="167"/>
        <v>#DIV/0!</v>
      </c>
      <c r="S2688" t="s">
        <v>8343</v>
      </c>
      <c r="T2688" t="s">
        <v>8344</v>
      </c>
    </row>
    <row r="2689" spans="1:20" ht="42.75" x14ac:dyDescent="0.4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9">
        <f t="shared" si="165"/>
        <v>42154.64025462963</v>
      </c>
      <c r="Q2689" s="7">
        <f t="shared" si="166"/>
        <v>42184.431921296295</v>
      </c>
      <c r="R2689" t="e">
        <f t="shared" si="167"/>
        <v>#DIV/0!</v>
      </c>
      <c r="S2689" t="s">
        <v>8343</v>
      </c>
      <c r="T2689" t="s">
        <v>8344</v>
      </c>
    </row>
    <row r="2690" spans="1:20" ht="28.5" x14ac:dyDescent="0.4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168">ROUND(E:E/D:D*100,0)</f>
        <v>0</v>
      </c>
      <c r="P2690" s="9">
        <f t="shared" si="165"/>
        <v>42028.11886574074</v>
      </c>
      <c r="Q2690" s="7">
        <f t="shared" si="166"/>
        <v>42058.916666666664</v>
      </c>
      <c r="R2690">
        <f t="shared" si="167"/>
        <v>5</v>
      </c>
      <c r="S2690" t="s">
        <v>8343</v>
      </c>
      <c r="T2690" t="s">
        <v>8344</v>
      </c>
    </row>
    <row r="2691" spans="1:20" ht="42.75" x14ac:dyDescent="0.4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0</v>
      </c>
      <c r="P2691" s="9">
        <f t="shared" ref="P2691:P2754" si="169">(J2691/86400)+25569</f>
        <v>42551.961689814816</v>
      </c>
      <c r="Q2691" s="7">
        <f t="shared" ref="Q2691:Q2754" si="170">(I2691/86400)+25569+(-5/24)</f>
        <v>42581.75335648148</v>
      </c>
      <c r="R2691">
        <f t="shared" ref="R2691:R2754" si="171">ROUND(E2691/L2691,0)</f>
        <v>1</v>
      </c>
      <c r="S2691" t="s">
        <v>8343</v>
      </c>
      <c r="T2691" t="s">
        <v>8344</v>
      </c>
    </row>
    <row r="2692" spans="1:20" ht="42.75" x14ac:dyDescent="0.4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9">
        <f t="shared" si="169"/>
        <v>42113.105046296296</v>
      </c>
      <c r="Q2692" s="7">
        <f t="shared" si="170"/>
        <v>42157.89671296296</v>
      </c>
      <c r="R2692">
        <f t="shared" si="171"/>
        <v>73</v>
      </c>
      <c r="S2692" t="s">
        <v>8343</v>
      </c>
      <c r="T2692" t="s">
        <v>8344</v>
      </c>
    </row>
    <row r="2693" spans="1:20" ht="28.5" x14ac:dyDescent="0.4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9">
        <f t="shared" si="169"/>
        <v>42089.724039351851</v>
      </c>
      <c r="Q2693" s="7">
        <f t="shared" si="170"/>
        <v>42134.515706018516</v>
      </c>
      <c r="R2693">
        <f t="shared" si="171"/>
        <v>18</v>
      </c>
      <c r="S2693" t="s">
        <v>8343</v>
      </c>
      <c r="T2693" t="s">
        <v>8344</v>
      </c>
    </row>
    <row r="2694" spans="1:20" ht="42.75" x14ac:dyDescent="0.4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9">
        <f t="shared" si="169"/>
        <v>42058.334027777775</v>
      </c>
      <c r="Q2694" s="7">
        <f t="shared" si="170"/>
        <v>42088.084027777775</v>
      </c>
      <c r="R2694">
        <f t="shared" si="171"/>
        <v>25</v>
      </c>
      <c r="S2694" t="s">
        <v>8343</v>
      </c>
      <c r="T2694" t="s">
        <v>8344</v>
      </c>
    </row>
    <row r="2695" spans="1:20" ht="42.75" x14ac:dyDescent="0.4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9">
        <f t="shared" si="169"/>
        <v>41834.138495370367</v>
      </c>
      <c r="Q2695" s="7">
        <f t="shared" si="170"/>
        <v>41863.930162037032</v>
      </c>
      <c r="R2695">
        <f t="shared" si="171"/>
        <v>13</v>
      </c>
      <c r="S2695" t="s">
        <v>8343</v>
      </c>
      <c r="T2695" t="s">
        <v>8344</v>
      </c>
    </row>
    <row r="2696" spans="1:20" ht="42.75" x14ac:dyDescent="0.4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9">
        <f t="shared" si="169"/>
        <v>41878.140497685185</v>
      </c>
      <c r="Q2696" s="7">
        <f t="shared" si="170"/>
        <v>41907.932164351849</v>
      </c>
      <c r="R2696">
        <f t="shared" si="171"/>
        <v>1</v>
      </c>
      <c r="S2696" t="s">
        <v>8343</v>
      </c>
      <c r="T2696" t="s">
        <v>8344</v>
      </c>
    </row>
    <row r="2697" spans="1:20" ht="28.5" x14ac:dyDescent="0.4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9">
        <f t="shared" si="169"/>
        <v>42048.181921296295</v>
      </c>
      <c r="Q2697" s="7">
        <f t="shared" si="170"/>
        <v>42107.931921296295</v>
      </c>
      <c r="R2697">
        <f t="shared" si="171"/>
        <v>24</v>
      </c>
      <c r="S2697" t="s">
        <v>8343</v>
      </c>
      <c r="T2697" t="s">
        <v>8344</v>
      </c>
    </row>
    <row r="2698" spans="1:20" ht="42.75" x14ac:dyDescent="0.4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9">
        <f t="shared" si="169"/>
        <v>41964.844444444447</v>
      </c>
      <c r="Q2698" s="7">
        <f t="shared" si="170"/>
        <v>41998.636111111111</v>
      </c>
      <c r="R2698">
        <f t="shared" si="171"/>
        <v>89</v>
      </c>
      <c r="S2698" t="s">
        <v>8343</v>
      </c>
      <c r="T2698" t="s">
        <v>8344</v>
      </c>
    </row>
    <row r="2699" spans="1:20" ht="42.75" x14ac:dyDescent="0.4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9">
        <f t="shared" si="169"/>
        <v>42187.940081018518</v>
      </c>
      <c r="Q2699" s="7">
        <f t="shared" si="170"/>
        <v>42218.708333333336</v>
      </c>
      <c r="R2699">
        <f t="shared" si="171"/>
        <v>117</v>
      </c>
      <c r="S2699" t="s">
        <v>8343</v>
      </c>
      <c r="T2699" t="s">
        <v>8344</v>
      </c>
    </row>
    <row r="2700" spans="1:20" ht="42.75" x14ac:dyDescent="0.4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9">
        <f t="shared" si="169"/>
        <v>41787.898240740738</v>
      </c>
      <c r="Q2700" s="7">
        <f t="shared" si="170"/>
        <v>41817.689907407403</v>
      </c>
      <c r="R2700">
        <f t="shared" si="171"/>
        <v>13</v>
      </c>
      <c r="S2700" t="s">
        <v>8343</v>
      </c>
      <c r="T2700" t="s">
        <v>8344</v>
      </c>
    </row>
    <row r="2701" spans="1:20" ht="42.75" x14ac:dyDescent="0.4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9">
        <f t="shared" si="169"/>
        <v>41829.896562499998</v>
      </c>
      <c r="Q2701" s="7">
        <f t="shared" si="170"/>
        <v>41859.688229166662</v>
      </c>
      <c r="R2701" t="e">
        <f t="shared" si="171"/>
        <v>#DIV/0!</v>
      </c>
      <c r="S2701" t="s">
        <v>8343</v>
      </c>
      <c r="T2701" t="s">
        <v>8344</v>
      </c>
    </row>
    <row r="2702" spans="1:20" ht="42.75" x14ac:dyDescent="0.4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9">
        <f t="shared" si="169"/>
        <v>41870.874675925923</v>
      </c>
      <c r="Q2702" s="7">
        <f t="shared" si="170"/>
        <v>41900.666342592587</v>
      </c>
      <c r="R2702">
        <f t="shared" si="171"/>
        <v>18</v>
      </c>
      <c r="S2702" t="s">
        <v>8343</v>
      </c>
      <c r="T2702" t="s">
        <v>8344</v>
      </c>
    </row>
    <row r="2703" spans="1:20" ht="42.75" x14ac:dyDescent="0.4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9">
        <f t="shared" si="169"/>
        <v>42801.774699074071</v>
      </c>
      <c r="Q2703" s="7">
        <f t="shared" si="170"/>
        <v>42832.524699074071</v>
      </c>
      <c r="R2703">
        <f t="shared" si="171"/>
        <v>34</v>
      </c>
      <c r="S2703" t="s">
        <v>8324</v>
      </c>
      <c r="T2703" t="s">
        <v>8364</v>
      </c>
    </row>
    <row r="2704" spans="1:20" ht="42.75" x14ac:dyDescent="0.4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9">
        <f t="shared" si="169"/>
        <v>42800.801817129628</v>
      </c>
      <c r="Q2704" s="7">
        <f t="shared" si="170"/>
        <v>42830.551817129628</v>
      </c>
      <c r="R2704">
        <f t="shared" si="171"/>
        <v>132</v>
      </c>
      <c r="S2704" t="s">
        <v>8324</v>
      </c>
      <c r="T2704" t="s">
        <v>8364</v>
      </c>
    </row>
    <row r="2705" spans="1:20" ht="28.5" x14ac:dyDescent="0.4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9">
        <f t="shared" si="169"/>
        <v>42756.690162037034</v>
      </c>
      <c r="Q2705" s="7">
        <f t="shared" si="170"/>
        <v>42816.440162037034</v>
      </c>
      <c r="R2705">
        <f t="shared" si="171"/>
        <v>922</v>
      </c>
      <c r="S2705" t="s">
        <v>8324</v>
      </c>
      <c r="T2705" t="s">
        <v>8364</v>
      </c>
    </row>
    <row r="2706" spans="1:20" ht="42.75" x14ac:dyDescent="0.4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9">
        <f t="shared" si="169"/>
        <v>42787.862430555557</v>
      </c>
      <c r="Q2706" s="7">
        <f t="shared" si="170"/>
        <v>42830.61243055555</v>
      </c>
      <c r="R2706">
        <f t="shared" si="171"/>
        <v>164</v>
      </c>
      <c r="S2706" t="s">
        <v>8324</v>
      </c>
      <c r="T2706" t="s">
        <v>8364</v>
      </c>
    </row>
    <row r="2707" spans="1:20" ht="28.5" x14ac:dyDescent="0.4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9">
        <f t="shared" si="169"/>
        <v>42773.916180555556</v>
      </c>
      <c r="Q2707" s="7">
        <f t="shared" si="170"/>
        <v>42818.666180555556</v>
      </c>
      <c r="R2707">
        <f t="shared" si="171"/>
        <v>217</v>
      </c>
      <c r="S2707" t="s">
        <v>8324</v>
      </c>
      <c r="T2707" t="s">
        <v>8364</v>
      </c>
    </row>
    <row r="2708" spans="1:20" ht="42.75" x14ac:dyDescent="0.4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9">
        <f t="shared" si="169"/>
        <v>41899.294942129629</v>
      </c>
      <c r="Q2708" s="7">
        <f t="shared" si="170"/>
        <v>41928.082638888889</v>
      </c>
      <c r="R2708">
        <f t="shared" si="171"/>
        <v>149</v>
      </c>
      <c r="S2708" t="s">
        <v>8324</v>
      </c>
      <c r="T2708" t="s">
        <v>8364</v>
      </c>
    </row>
    <row r="2709" spans="1:20" ht="42.75" x14ac:dyDescent="0.4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9">
        <f t="shared" si="169"/>
        <v>41391.782905092594</v>
      </c>
      <c r="Q2709" s="7">
        <f t="shared" si="170"/>
        <v>41421.082638888889</v>
      </c>
      <c r="R2709">
        <f t="shared" si="171"/>
        <v>71</v>
      </c>
      <c r="S2709" t="s">
        <v>8324</v>
      </c>
      <c r="T2709" t="s">
        <v>8364</v>
      </c>
    </row>
    <row r="2710" spans="1:20" ht="42.75" x14ac:dyDescent="0.4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9">
        <f t="shared" si="169"/>
        <v>42512.698217592595</v>
      </c>
      <c r="Q2710" s="7">
        <f t="shared" si="170"/>
        <v>42572.489884259259</v>
      </c>
      <c r="R2710">
        <f t="shared" si="171"/>
        <v>44</v>
      </c>
      <c r="S2710" t="s">
        <v>8324</v>
      </c>
      <c r="T2710" t="s">
        <v>8364</v>
      </c>
    </row>
    <row r="2711" spans="1:20" ht="42.75" x14ac:dyDescent="0.4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9">
        <f t="shared" si="169"/>
        <v>42612.149780092594</v>
      </c>
      <c r="Q2711" s="7">
        <f t="shared" si="170"/>
        <v>42646.957638888889</v>
      </c>
      <c r="R2711">
        <f t="shared" si="171"/>
        <v>165</v>
      </c>
      <c r="S2711" t="s">
        <v>8324</v>
      </c>
      <c r="T2711" t="s">
        <v>8364</v>
      </c>
    </row>
    <row r="2712" spans="1:20" ht="28.5" x14ac:dyDescent="0.4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9">
        <f t="shared" si="169"/>
        <v>41828.229490740741</v>
      </c>
      <c r="Q2712" s="7">
        <f t="shared" si="170"/>
        <v>41859.875</v>
      </c>
      <c r="R2712">
        <f t="shared" si="171"/>
        <v>85</v>
      </c>
      <c r="S2712" t="s">
        <v>8324</v>
      </c>
      <c r="T2712" t="s">
        <v>8364</v>
      </c>
    </row>
    <row r="2713" spans="1:20" ht="42.75" x14ac:dyDescent="0.4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9">
        <f t="shared" si="169"/>
        <v>41780.745254629626</v>
      </c>
      <c r="Q2713" s="7">
        <f t="shared" si="170"/>
        <v>41810.709027777775</v>
      </c>
      <c r="R2713">
        <f t="shared" si="171"/>
        <v>54</v>
      </c>
      <c r="S2713" t="s">
        <v>8324</v>
      </c>
      <c r="T2713" t="s">
        <v>8364</v>
      </c>
    </row>
    <row r="2714" spans="1:20" ht="42.75" x14ac:dyDescent="0.4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9">
        <f t="shared" si="169"/>
        <v>41432.062037037038</v>
      </c>
      <c r="Q2714" s="7">
        <f t="shared" si="170"/>
        <v>41468.541666666664</v>
      </c>
      <c r="R2714">
        <f t="shared" si="171"/>
        <v>51</v>
      </c>
      <c r="S2714" t="s">
        <v>8324</v>
      </c>
      <c r="T2714" t="s">
        <v>8364</v>
      </c>
    </row>
    <row r="2715" spans="1:20" ht="42.75" x14ac:dyDescent="0.4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9">
        <f t="shared" si="169"/>
        <v>42322.653749999998</v>
      </c>
      <c r="Q2715" s="7">
        <f t="shared" si="170"/>
        <v>42362.445416666662</v>
      </c>
      <c r="R2715">
        <f t="shared" si="171"/>
        <v>108</v>
      </c>
      <c r="S2715" t="s">
        <v>8324</v>
      </c>
      <c r="T2715" t="s">
        <v>8364</v>
      </c>
    </row>
    <row r="2716" spans="1:20" ht="28.5" x14ac:dyDescent="0.4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9">
        <f t="shared" si="169"/>
        <v>42629.655046296291</v>
      </c>
      <c r="Q2716" s="7">
        <f t="shared" si="170"/>
        <v>42657.749999999993</v>
      </c>
      <c r="R2716">
        <f t="shared" si="171"/>
        <v>95</v>
      </c>
      <c r="S2716" t="s">
        <v>8324</v>
      </c>
      <c r="T2716" t="s">
        <v>8364</v>
      </c>
    </row>
    <row r="2717" spans="1:20" ht="42.75" x14ac:dyDescent="0.4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9">
        <f t="shared" si="169"/>
        <v>42387.398472222223</v>
      </c>
      <c r="Q2717" s="7">
        <f t="shared" si="170"/>
        <v>42421.190138888887</v>
      </c>
      <c r="R2717">
        <f t="shared" si="171"/>
        <v>58</v>
      </c>
      <c r="S2717" t="s">
        <v>8324</v>
      </c>
      <c r="T2717" t="s">
        <v>8364</v>
      </c>
    </row>
    <row r="2718" spans="1:20" ht="57" x14ac:dyDescent="0.4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9">
        <f t="shared" si="169"/>
        <v>42255.333252314813</v>
      </c>
      <c r="Q2718" s="7">
        <f t="shared" si="170"/>
        <v>42285.124918981477</v>
      </c>
      <c r="R2718">
        <f t="shared" si="171"/>
        <v>64</v>
      </c>
      <c r="S2718" t="s">
        <v>8324</v>
      </c>
      <c r="T2718" t="s">
        <v>8364</v>
      </c>
    </row>
    <row r="2719" spans="1:20" ht="42.75" x14ac:dyDescent="0.4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9">
        <f t="shared" si="169"/>
        <v>41934.914918981478</v>
      </c>
      <c r="Q2719" s="7">
        <f t="shared" si="170"/>
        <v>41979.748252314814</v>
      </c>
      <c r="R2719">
        <f t="shared" si="171"/>
        <v>92</v>
      </c>
      <c r="S2719" t="s">
        <v>8324</v>
      </c>
      <c r="T2719" t="s">
        <v>8364</v>
      </c>
    </row>
    <row r="2720" spans="1:20" ht="42.75" x14ac:dyDescent="0.4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9">
        <f t="shared" si="169"/>
        <v>42465.596585648149</v>
      </c>
      <c r="Q2720" s="7">
        <f t="shared" si="170"/>
        <v>42493.749999999993</v>
      </c>
      <c r="R2720">
        <f t="shared" si="171"/>
        <v>126</v>
      </c>
      <c r="S2720" t="s">
        <v>8324</v>
      </c>
      <c r="T2720" t="s">
        <v>8364</v>
      </c>
    </row>
    <row r="2721" spans="1:20" ht="42.75" x14ac:dyDescent="0.4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9">
        <f t="shared" si="169"/>
        <v>42418.031180555554</v>
      </c>
      <c r="Q2721" s="7">
        <f t="shared" si="170"/>
        <v>42477.781180555554</v>
      </c>
      <c r="R2721">
        <f t="shared" si="171"/>
        <v>95</v>
      </c>
      <c r="S2721" t="s">
        <v>8324</v>
      </c>
      <c r="T2721" t="s">
        <v>8364</v>
      </c>
    </row>
    <row r="2722" spans="1:20" ht="42.75" x14ac:dyDescent="0.4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9">
        <f t="shared" si="169"/>
        <v>42655.465891203705</v>
      </c>
      <c r="Q2722" s="7">
        <f t="shared" si="170"/>
        <v>42685.299224537033</v>
      </c>
      <c r="R2722">
        <f t="shared" si="171"/>
        <v>171</v>
      </c>
      <c r="S2722" t="s">
        <v>8324</v>
      </c>
      <c r="T2722" t="s">
        <v>8364</v>
      </c>
    </row>
    <row r="2723" spans="1:20" ht="42.75" x14ac:dyDescent="0.4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9">
        <f t="shared" si="169"/>
        <v>41493.543958333335</v>
      </c>
      <c r="Q2723" s="7">
        <f t="shared" si="170"/>
        <v>41523.583333333328</v>
      </c>
      <c r="R2723">
        <f t="shared" si="171"/>
        <v>41</v>
      </c>
      <c r="S2723" t="s">
        <v>8326</v>
      </c>
      <c r="T2723" t="s">
        <v>8356</v>
      </c>
    </row>
    <row r="2724" spans="1:20" ht="42.75" x14ac:dyDescent="0.4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9">
        <f t="shared" si="169"/>
        <v>42704.857094907406</v>
      </c>
      <c r="Q2724" s="7">
        <f t="shared" si="170"/>
        <v>42764.64876157407</v>
      </c>
      <c r="R2724">
        <f t="shared" si="171"/>
        <v>68</v>
      </c>
      <c r="S2724" t="s">
        <v>8326</v>
      </c>
      <c r="T2724" t="s">
        <v>8356</v>
      </c>
    </row>
    <row r="2725" spans="1:20" ht="42.75" x14ac:dyDescent="0.4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9">
        <f t="shared" si="169"/>
        <v>41944.83898148148</v>
      </c>
      <c r="Q2725" s="7">
        <f t="shared" si="170"/>
        <v>42004.672314814808</v>
      </c>
      <c r="R2725">
        <f t="shared" si="171"/>
        <v>95</v>
      </c>
      <c r="S2725" t="s">
        <v>8326</v>
      </c>
      <c r="T2725" t="s">
        <v>8356</v>
      </c>
    </row>
    <row r="2726" spans="1:20" ht="42.75" x14ac:dyDescent="0.4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9">
        <f t="shared" si="169"/>
        <v>42199.32707175926</v>
      </c>
      <c r="Q2726" s="7">
        <f t="shared" si="170"/>
        <v>42231.118738425925</v>
      </c>
      <c r="R2726">
        <f t="shared" si="171"/>
        <v>7</v>
      </c>
      <c r="S2726" t="s">
        <v>8326</v>
      </c>
      <c r="T2726" t="s">
        <v>8356</v>
      </c>
    </row>
    <row r="2727" spans="1:20" ht="28.5" x14ac:dyDescent="0.4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9">
        <f t="shared" si="169"/>
        <v>42745.744618055556</v>
      </c>
      <c r="Q2727" s="7">
        <f t="shared" si="170"/>
        <v>42795.53628472222</v>
      </c>
      <c r="R2727">
        <f t="shared" si="171"/>
        <v>512</v>
      </c>
      <c r="S2727" t="s">
        <v>8326</v>
      </c>
      <c r="T2727" t="s">
        <v>8356</v>
      </c>
    </row>
    <row r="2728" spans="1:20" x14ac:dyDescent="0.4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9">
        <f t="shared" si="169"/>
        <v>42452.579988425925</v>
      </c>
      <c r="Q2728" s="7">
        <f t="shared" si="170"/>
        <v>42482.371655092589</v>
      </c>
      <c r="R2728">
        <f t="shared" si="171"/>
        <v>262</v>
      </c>
      <c r="S2728" t="s">
        <v>8326</v>
      </c>
      <c r="T2728" t="s">
        <v>8356</v>
      </c>
    </row>
    <row r="2729" spans="1:20" ht="42.75" x14ac:dyDescent="0.4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9">
        <f t="shared" si="169"/>
        <v>42198.676655092597</v>
      </c>
      <c r="Q2729" s="7">
        <f t="shared" si="170"/>
        <v>42223.468321759261</v>
      </c>
      <c r="R2729">
        <f t="shared" si="171"/>
        <v>70</v>
      </c>
      <c r="S2729" t="s">
        <v>8326</v>
      </c>
      <c r="T2729" t="s">
        <v>8356</v>
      </c>
    </row>
    <row r="2730" spans="1:20" ht="28.5" x14ac:dyDescent="0.4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9">
        <f t="shared" si="169"/>
        <v>42333.59993055556</v>
      </c>
      <c r="Q2730" s="7">
        <f t="shared" si="170"/>
        <v>42368.391597222224</v>
      </c>
      <c r="R2730">
        <f t="shared" si="171"/>
        <v>77</v>
      </c>
      <c r="S2730" t="s">
        <v>8326</v>
      </c>
      <c r="T2730" t="s">
        <v>8356</v>
      </c>
    </row>
    <row r="2731" spans="1:20" ht="28.5" x14ac:dyDescent="0.4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9">
        <f t="shared" si="169"/>
        <v>42095.240706018521</v>
      </c>
      <c r="Q2731" s="7">
        <f t="shared" si="170"/>
        <v>42125.032372685186</v>
      </c>
      <c r="R2731">
        <f t="shared" si="171"/>
        <v>341</v>
      </c>
      <c r="S2731" t="s">
        <v>8326</v>
      </c>
      <c r="T2731" t="s">
        <v>8356</v>
      </c>
    </row>
    <row r="2732" spans="1:20" ht="28.5" x14ac:dyDescent="0.4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9">
        <f t="shared" si="169"/>
        <v>41351.541377314818</v>
      </c>
      <c r="Q2732" s="7">
        <f t="shared" si="170"/>
        <v>41386.333043981482</v>
      </c>
      <c r="R2732">
        <f t="shared" si="171"/>
        <v>67</v>
      </c>
      <c r="S2732" t="s">
        <v>8326</v>
      </c>
      <c r="T2732" t="s">
        <v>8356</v>
      </c>
    </row>
    <row r="2733" spans="1:20" ht="42.75" x14ac:dyDescent="0.4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9">
        <f t="shared" si="169"/>
        <v>41872.525717592594</v>
      </c>
      <c r="Q2733" s="7">
        <f t="shared" si="170"/>
        <v>41929.958333333328</v>
      </c>
      <c r="R2733">
        <f t="shared" si="171"/>
        <v>846</v>
      </c>
      <c r="S2733" t="s">
        <v>8326</v>
      </c>
      <c r="T2733" t="s">
        <v>8356</v>
      </c>
    </row>
    <row r="2734" spans="1:20" ht="42.75" x14ac:dyDescent="0.4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9">
        <f t="shared" si="169"/>
        <v>41389.808194444442</v>
      </c>
      <c r="Q2734" s="7">
        <f t="shared" si="170"/>
        <v>41421.791666666664</v>
      </c>
      <c r="R2734">
        <f t="shared" si="171"/>
        <v>97</v>
      </c>
      <c r="S2734" t="s">
        <v>8326</v>
      </c>
      <c r="T2734" t="s">
        <v>8356</v>
      </c>
    </row>
    <row r="2735" spans="1:20" ht="42.75" x14ac:dyDescent="0.4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9">
        <f t="shared" si="169"/>
        <v>42044.272847222222</v>
      </c>
      <c r="Q2735" s="7">
        <f t="shared" si="170"/>
        <v>42104.022847222215</v>
      </c>
      <c r="R2735">
        <f t="shared" si="171"/>
        <v>452</v>
      </c>
      <c r="S2735" t="s">
        <v>8326</v>
      </c>
      <c r="T2735" t="s">
        <v>8356</v>
      </c>
    </row>
    <row r="2736" spans="1:20" ht="42.75" x14ac:dyDescent="0.4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9">
        <f t="shared" si="169"/>
        <v>42626.668888888889</v>
      </c>
      <c r="Q2736" s="7">
        <f t="shared" si="170"/>
        <v>42656.707638888889</v>
      </c>
      <c r="R2736">
        <f t="shared" si="171"/>
        <v>139</v>
      </c>
      <c r="S2736" t="s">
        <v>8326</v>
      </c>
      <c r="T2736" t="s">
        <v>8356</v>
      </c>
    </row>
    <row r="2737" spans="1:20" ht="42.75" x14ac:dyDescent="0.4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9">
        <f t="shared" si="169"/>
        <v>41316.120949074073</v>
      </c>
      <c r="Q2737" s="7">
        <f t="shared" si="170"/>
        <v>41346.625</v>
      </c>
      <c r="R2737">
        <f t="shared" si="171"/>
        <v>22</v>
      </c>
      <c r="S2737" t="s">
        <v>8326</v>
      </c>
      <c r="T2737" t="s">
        <v>8356</v>
      </c>
    </row>
    <row r="2738" spans="1:20" ht="57" x14ac:dyDescent="0.4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9">
        <f t="shared" si="169"/>
        <v>41722.666354166664</v>
      </c>
      <c r="Q2738" s="7">
        <f t="shared" si="170"/>
        <v>41752.458020833328</v>
      </c>
      <c r="R2738">
        <f t="shared" si="171"/>
        <v>170</v>
      </c>
      <c r="S2738" t="s">
        <v>8326</v>
      </c>
      <c r="T2738" t="s">
        <v>8356</v>
      </c>
    </row>
    <row r="2739" spans="1:20" ht="42.75" x14ac:dyDescent="0.4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9">
        <f t="shared" si="169"/>
        <v>41611.917673611111</v>
      </c>
      <c r="Q2739" s="7">
        <f t="shared" si="170"/>
        <v>41654.583333333328</v>
      </c>
      <c r="R2739">
        <f t="shared" si="171"/>
        <v>162</v>
      </c>
      <c r="S2739" t="s">
        <v>8326</v>
      </c>
      <c r="T2739" t="s">
        <v>8356</v>
      </c>
    </row>
    <row r="2740" spans="1:20" ht="42.75" x14ac:dyDescent="0.4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9">
        <f t="shared" si="169"/>
        <v>42620.143564814818</v>
      </c>
      <c r="Q2740" s="7">
        <f t="shared" si="170"/>
        <v>42679.935231481482</v>
      </c>
      <c r="R2740">
        <f t="shared" si="171"/>
        <v>493</v>
      </c>
      <c r="S2740" t="s">
        <v>8326</v>
      </c>
      <c r="T2740" t="s">
        <v>8356</v>
      </c>
    </row>
    <row r="2741" spans="1:20" ht="42.75" x14ac:dyDescent="0.4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9">
        <f t="shared" si="169"/>
        <v>41719.887928240743</v>
      </c>
      <c r="Q2741" s="7">
        <f t="shared" si="170"/>
        <v>41764.679594907408</v>
      </c>
      <c r="R2741">
        <f t="shared" si="171"/>
        <v>22</v>
      </c>
      <c r="S2741" t="s">
        <v>8326</v>
      </c>
      <c r="T2741" t="s">
        <v>8356</v>
      </c>
    </row>
    <row r="2742" spans="1:20" ht="28.5" x14ac:dyDescent="0.4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9">
        <f t="shared" si="169"/>
        <v>42045.031851851847</v>
      </c>
      <c r="Q2742" s="7">
        <f t="shared" si="170"/>
        <v>42074.781851851854</v>
      </c>
      <c r="R2742">
        <f t="shared" si="171"/>
        <v>18</v>
      </c>
      <c r="S2742" t="s">
        <v>8326</v>
      </c>
      <c r="T2742" t="s">
        <v>8356</v>
      </c>
    </row>
    <row r="2743" spans="1:20" ht="28.5" x14ac:dyDescent="0.4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9">
        <f t="shared" si="169"/>
        <v>41911.657430555555</v>
      </c>
      <c r="Q2743" s="7">
        <f t="shared" si="170"/>
        <v>41931.879861111105</v>
      </c>
      <c r="R2743">
        <f t="shared" si="171"/>
        <v>9</v>
      </c>
      <c r="S2743" t="s">
        <v>8329</v>
      </c>
      <c r="T2743" t="s">
        <v>8365</v>
      </c>
    </row>
    <row r="2744" spans="1:20" ht="42.75" x14ac:dyDescent="0.4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9">
        <f t="shared" si="169"/>
        <v>41030.719756944447</v>
      </c>
      <c r="Q2744" s="7">
        <f t="shared" si="170"/>
        <v>41044.511423611111</v>
      </c>
      <c r="R2744">
        <f t="shared" si="171"/>
        <v>41</v>
      </c>
      <c r="S2744" t="s">
        <v>8329</v>
      </c>
      <c r="T2744" t="s">
        <v>8365</v>
      </c>
    </row>
    <row r="2745" spans="1:20" ht="57" x14ac:dyDescent="0.4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9">
        <f t="shared" si="169"/>
        <v>42632.328784722224</v>
      </c>
      <c r="Q2745" s="7">
        <f t="shared" si="170"/>
        <v>42662.120451388888</v>
      </c>
      <c r="R2745" t="e">
        <f t="shared" si="171"/>
        <v>#DIV/0!</v>
      </c>
      <c r="S2745" t="s">
        <v>8329</v>
      </c>
      <c r="T2745" t="s">
        <v>8365</v>
      </c>
    </row>
    <row r="2746" spans="1:20" ht="42.75" x14ac:dyDescent="0.4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9">
        <f t="shared" si="169"/>
        <v>40938.062476851854</v>
      </c>
      <c r="Q2746" s="7">
        <f t="shared" si="170"/>
        <v>40967.854143518518</v>
      </c>
      <c r="R2746">
        <f t="shared" si="171"/>
        <v>38</v>
      </c>
      <c r="S2746" t="s">
        <v>8329</v>
      </c>
      <c r="T2746" t="s">
        <v>8365</v>
      </c>
    </row>
    <row r="2747" spans="1:20" ht="42.75" x14ac:dyDescent="0.4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9">
        <f t="shared" si="169"/>
        <v>41044.988055555557</v>
      </c>
      <c r="Q2747" s="7">
        <f t="shared" si="170"/>
        <v>41104.779722222222</v>
      </c>
      <c r="R2747">
        <f t="shared" si="171"/>
        <v>36</v>
      </c>
      <c r="S2747" t="s">
        <v>8329</v>
      </c>
      <c r="T2747" t="s">
        <v>8365</v>
      </c>
    </row>
    <row r="2748" spans="1:20" ht="42.75" x14ac:dyDescent="0.4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9">
        <f t="shared" si="169"/>
        <v>41850.781377314815</v>
      </c>
      <c r="Q2748" s="7">
        <f t="shared" si="170"/>
        <v>41880.57304398148</v>
      </c>
      <c r="R2748">
        <f t="shared" si="171"/>
        <v>42</v>
      </c>
      <c r="S2748" t="s">
        <v>8329</v>
      </c>
      <c r="T2748" t="s">
        <v>8365</v>
      </c>
    </row>
    <row r="2749" spans="1:20" ht="42.75" x14ac:dyDescent="0.4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9">
        <f t="shared" si="169"/>
        <v>41044.648113425923</v>
      </c>
      <c r="Q2749" s="7">
        <f t="shared" si="170"/>
        <v>41075.923611111109</v>
      </c>
      <c r="R2749">
        <f t="shared" si="171"/>
        <v>35</v>
      </c>
      <c r="S2749" t="s">
        <v>8329</v>
      </c>
      <c r="T2749" t="s">
        <v>8365</v>
      </c>
    </row>
    <row r="2750" spans="1:20" ht="42.75" x14ac:dyDescent="0.4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9">
        <f t="shared" si="169"/>
        <v>42585.7106712963</v>
      </c>
      <c r="Q2750" s="7">
        <f t="shared" si="170"/>
        <v>42615.502337962964</v>
      </c>
      <c r="R2750">
        <f t="shared" si="171"/>
        <v>13</v>
      </c>
      <c r="S2750" t="s">
        <v>8329</v>
      </c>
      <c r="T2750" t="s">
        <v>8365</v>
      </c>
    </row>
    <row r="2751" spans="1:20" ht="28.5" x14ac:dyDescent="0.4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9">
        <f t="shared" si="169"/>
        <v>42068.799039351856</v>
      </c>
      <c r="Q2751" s="7">
        <f t="shared" si="170"/>
        <v>42098.549039351848</v>
      </c>
      <c r="R2751">
        <f t="shared" si="171"/>
        <v>55</v>
      </c>
      <c r="S2751" t="s">
        <v>8329</v>
      </c>
      <c r="T2751" t="s">
        <v>8365</v>
      </c>
    </row>
    <row r="2752" spans="1:20" ht="42.75" x14ac:dyDescent="0.4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9">
        <f t="shared" si="169"/>
        <v>41078.899826388893</v>
      </c>
      <c r="Q2752" s="7">
        <f t="shared" si="170"/>
        <v>41090.625</v>
      </c>
      <c r="R2752" t="e">
        <f t="shared" si="171"/>
        <v>#DIV/0!</v>
      </c>
      <c r="S2752" t="s">
        <v>8329</v>
      </c>
      <c r="T2752" t="s">
        <v>8365</v>
      </c>
    </row>
    <row r="2753" spans="1:20" ht="42.75" x14ac:dyDescent="0.4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9">
        <f t="shared" si="169"/>
        <v>41747.887060185181</v>
      </c>
      <c r="Q2753" s="7">
        <f t="shared" si="170"/>
        <v>41807.678726851846</v>
      </c>
      <c r="R2753" t="e">
        <f t="shared" si="171"/>
        <v>#DIV/0!</v>
      </c>
      <c r="S2753" t="s">
        <v>8329</v>
      </c>
      <c r="T2753" t="s">
        <v>8365</v>
      </c>
    </row>
    <row r="2754" spans="1:20" ht="42.75" x14ac:dyDescent="0.4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172">ROUND(E:E/D:D*100,0)</f>
        <v>11</v>
      </c>
      <c r="P2754" s="9">
        <f t="shared" si="169"/>
        <v>40855.765092592592</v>
      </c>
      <c r="Q2754" s="7">
        <f t="shared" si="170"/>
        <v>40895.556759259256</v>
      </c>
      <c r="R2754">
        <f t="shared" si="171"/>
        <v>39</v>
      </c>
      <c r="S2754" t="s">
        <v>8329</v>
      </c>
      <c r="T2754" t="s">
        <v>8365</v>
      </c>
    </row>
    <row r="2755" spans="1:20" ht="42.75" x14ac:dyDescent="0.4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 s="9">
        <f t="shared" ref="P2755:P2818" si="173">(J2755/86400)+25569</f>
        <v>41117.900729166664</v>
      </c>
      <c r="Q2755" s="7">
        <f t="shared" ref="Q2755:Q2818" si="174">(I2755/86400)+25569+(-5/24)</f>
        <v>41147.692395833328</v>
      </c>
      <c r="R2755">
        <f t="shared" ref="R2755:R2818" si="175">ROUND(E2755/L2755,0)</f>
        <v>48</v>
      </c>
      <c r="S2755" t="s">
        <v>8329</v>
      </c>
      <c r="T2755" t="s">
        <v>8365</v>
      </c>
    </row>
    <row r="2756" spans="1:20" ht="42.75" x14ac:dyDescent="0.4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9">
        <f t="shared" si="173"/>
        <v>41863.636006944442</v>
      </c>
      <c r="Q2756" s="7">
        <f t="shared" si="174"/>
        <v>41893.427673611106</v>
      </c>
      <c r="R2756" t="e">
        <f t="shared" si="175"/>
        <v>#DIV/0!</v>
      </c>
      <c r="S2756" t="s">
        <v>8329</v>
      </c>
      <c r="T2756" t="s">
        <v>8365</v>
      </c>
    </row>
    <row r="2757" spans="1:20" ht="42.75" x14ac:dyDescent="0.4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9">
        <f t="shared" si="173"/>
        <v>42072.790821759263</v>
      </c>
      <c r="Q2757" s="7">
        <f t="shared" si="174"/>
        <v>42102.582488425927</v>
      </c>
      <c r="R2757">
        <f t="shared" si="175"/>
        <v>17</v>
      </c>
      <c r="S2757" t="s">
        <v>8329</v>
      </c>
      <c r="T2757" t="s">
        <v>8365</v>
      </c>
    </row>
    <row r="2758" spans="1:20" ht="42.75" x14ac:dyDescent="0.4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9">
        <f t="shared" si="173"/>
        <v>41620.900474537033</v>
      </c>
      <c r="Q2758" s="7">
        <f t="shared" si="174"/>
        <v>41650.692141203697</v>
      </c>
      <c r="R2758">
        <f t="shared" si="175"/>
        <v>32</v>
      </c>
      <c r="S2758" t="s">
        <v>8329</v>
      </c>
      <c r="T2758" t="s">
        <v>8365</v>
      </c>
    </row>
    <row r="2759" spans="1:20" ht="28.5" x14ac:dyDescent="0.4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9">
        <f t="shared" si="173"/>
        <v>42573.65662037037</v>
      </c>
      <c r="Q2759" s="7">
        <f t="shared" si="174"/>
        <v>42588.448287037034</v>
      </c>
      <c r="R2759">
        <f t="shared" si="175"/>
        <v>5</v>
      </c>
      <c r="S2759" t="s">
        <v>8329</v>
      </c>
      <c r="T2759" t="s">
        <v>8365</v>
      </c>
    </row>
    <row r="2760" spans="1:20" ht="57" x14ac:dyDescent="0.4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9">
        <f t="shared" si="173"/>
        <v>42639.441932870366</v>
      </c>
      <c r="Q2760" s="7">
        <f t="shared" si="174"/>
        <v>42653.23359953703</v>
      </c>
      <c r="R2760">
        <f t="shared" si="175"/>
        <v>39</v>
      </c>
      <c r="S2760" t="s">
        <v>8329</v>
      </c>
      <c r="T2760" t="s">
        <v>8365</v>
      </c>
    </row>
    <row r="2761" spans="1:20" ht="42.75" x14ac:dyDescent="0.4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9">
        <f t="shared" si="173"/>
        <v>42524.36650462963</v>
      </c>
      <c r="Q2761" s="7">
        <f t="shared" si="174"/>
        <v>42567.158171296294</v>
      </c>
      <c r="R2761">
        <f t="shared" si="175"/>
        <v>53</v>
      </c>
      <c r="S2761" t="s">
        <v>8329</v>
      </c>
      <c r="T2761" t="s">
        <v>8365</v>
      </c>
    </row>
    <row r="2762" spans="1:20" ht="42.75" x14ac:dyDescent="0.4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9">
        <f t="shared" si="173"/>
        <v>41415.461319444446</v>
      </c>
      <c r="Q2762" s="7">
        <f t="shared" si="174"/>
        <v>41445.252986111111</v>
      </c>
      <c r="R2762" t="e">
        <f t="shared" si="175"/>
        <v>#DIV/0!</v>
      </c>
      <c r="S2762" t="s">
        <v>8329</v>
      </c>
      <c r="T2762" t="s">
        <v>8365</v>
      </c>
    </row>
    <row r="2763" spans="1:20" ht="28.5" x14ac:dyDescent="0.4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9">
        <f t="shared" si="173"/>
        <v>41247.063576388886</v>
      </c>
      <c r="Q2763" s="7">
        <f t="shared" si="174"/>
        <v>41276.85524305555</v>
      </c>
      <c r="R2763">
        <f t="shared" si="175"/>
        <v>9</v>
      </c>
      <c r="S2763" t="s">
        <v>8329</v>
      </c>
      <c r="T2763" t="s">
        <v>8365</v>
      </c>
    </row>
    <row r="2764" spans="1:20" ht="42.75" x14ac:dyDescent="0.4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9">
        <f t="shared" si="173"/>
        <v>40927.036979166667</v>
      </c>
      <c r="Q2764" s="7">
        <f t="shared" si="174"/>
        <v>40986.786979166667</v>
      </c>
      <c r="R2764">
        <f t="shared" si="175"/>
        <v>25</v>
      </c>
      <c r="S2764" t="s">
        <v>8329</v>
      </c>
      <c r="T2764" t="s">
        <v>8365</v>
      </c>
    </row>
    <row r="2765" spans="1:20" ht="28.5" x14ac:dyDescent="0.4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9">
        <f t="shared" si="173"/>
        <v>41373.579675925925</v>
      </c>
      <c r="Q2765" s="7">
        <f t="shared" si="174"/>
        <v>41418.371342592589</v>
      </c>
      <c r="R2765">
        <f t="shared" si="175"/>
        <v>30</v>
      </c>
      <c r="S2765" t="s">
        <v>8329</v>
      </c>
      <c r="T2765" t="s">
        <v>8365</v>
      </c>
    </row>
    <row r="2766" spans="1:20" ht="42.75" x14ac:dyDescent="0.4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9">
        <f t="shared" si="173"/>
        <v>41030.292025462964</v>
      </c>
      <c r="Q2766" s="7">
        <f t="shared" si="174"/>
        <v>41059.583333333328</v>
      </c>
      <c r="R2766">
        <f t="shared" si="175"/>
        <v>11</v>
      </c>
      <c r="S2766" t="s">
        <v>8329</v>
      </c>
      <c r="T2766" t="s">
        <v>8365</v>
      </c>
    </row>
    <row r="2767" spans="1:20" ht="42.75" x14ac:dyDescent="0.4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9">
        <f t="shared" si="173"/>
        <v>41194.579027777778</v>
      </c>
      <c r="Q2767" s="7">
        <f t="shared" si="174"/>
        <v>41210.370694444442</v>
      </c>
      <c r="R2767" t="e">
        <f t="shared" si="175"/>
        <v>#DIV/0!</v>
      </c>
      <c r="S2767" t="s">
        <v>8329</v>
      </c>
      <c r="T2767" t="s">
        <v>8365</v>
      </c>
    </row>
    <row r="2768" spans="1:20" ht="42.75" x14ac:dyDescent="0.4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9">
        <f t="shared" si="173"/>
        <v>40736.668032407411</v>
      </c>
      <c r="Q2768" s="7">
        <f t="shared" si="174"/>
        <v>40766.459699074076</v>
      </c>
      <c r="R2768">
        <f t="shared" si="175"/>
        <v>25</v>
      </c>
      <c r="S2768" t="s">
        <v>8329</v>
      </c>
      <c r="T2768" t="s">
        <v>8365</v>
      </c>
    </row>
    <row r="2769" spans="1:20" ht="42.75" x14ac:dyDescent="0.4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9">
        <f t="shared" si="173"/>
        <v>42172.958912037036</v>
      </c>
      <c r="Q2769" s="7">
        <f t="shared" si="174"/>
        <v>42232.750578703701</v>
      </c>
      <c r="R2769">
        <f t="shared" si="175"/>
        <v>11</v>
      </c>
      <c r="S2769" t="s">
        <v>8329</v>
      </c>
      <c r="T2769" t="s">
        <v>8365</v>
      </c>
    </row>
    <row r="2770" spans="1:20" ht="42.75" x14ac:dyDescent="0.4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9">
        <f t="shared" si="173"/>
        <v>40967.614849537036</v>
      </c>
      <c r="Q2770" s="7">
        <f t="shared" si="174"/>
        <v>40997.364849537036</v>
      </c>
      <c r="R2770">
        <f t="shared" si="175"/>
        <v>29</v>
      </c>
      <c r="S2770" t="s">
        <v>8329</v>
      </c>
      <c r="T2770" t="s">
        <v>8365</v>
      </c>
    </row>
    <row r="2771" spans="1:20" ht="42.75" x14ac:dyDescent="0.4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9">
        <f t="shared" si="173"/>
        <v>41745.826273148152</v>
      </c>
      <c r="Q2771" s="7">
        <f t="shared" si="174"/>
        <v>41795.617939814816</v>
      </c>
      <c r="R2771">
        <f t="shared" si="175"/>
        <v>1</v>
      </c>
      <c r="S2771" t="s">
        <v>8329</v>
      </c>
      <c r="T2771" t="s">
        <v>8365</v>
      </c>
    </row>
    <row r="2772" spans="1:20" ht="42.75" x14ac:dyDescent="0.4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9">
        <f t="shared" si="173"/>
        <v>41686.705208333333</v>
      </c>
      <c r="Q2772" s="7">
        <f t="shared" si="174"/>
        <v>41716.455208333333</v>
      </c>
      <c r="R2772">
        <f t="shared" si="175"/>
        <v>63</v>
      </c>
      <c r="S2772" t="s">
        <v>8329</v>
      </c>
      <c r="T2772" t="s">
        <v>8365</v>
      </c>
    </row>
    <row r="2773" spans="1:20" ht="42.75" x14ac:dyDescent="0.4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9">
        <f t="shared" si="173"/>
        <v>41257.531712962962</v>
      </c>
      <c r="Q2773" s="7">
        <f t="shared" si="174"/>
        <v>41306.5</v>
      </c>
      <c r="R2773" t="e">
        <f t="shared" si="175"/>
        <v>#DIV/0!</v>
      </c>
      <c r="S2773" t="s">
        <v>8329</v>
      </c>
      <c r="T2773" t="s">
        <v>8365</v>
      </c>
    </row>
    <row r="2774" spans="1:20" ht="42.75" x14ac:dyDescent="0.4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9">
        <f t="shared" si="173"/>
        <v>41537.869143518517</v>
      </c>
      <c r="Q2774" s="7">
        <f t="shared" si="174"/>
        <v>41552.660810185182</v>
      </c>
      <c r="R2774" t="e">
        <f t="shared" si="175"/>
        <v>#DIV/0!</v>
      </c>
      <c r="S2774" t="s">
        <v>8329</v>
      </c>
      <c r="T2774" t="s">
        <v>8365</v>
      </c>
    </row>
    <row r="2775" spans="1:20" ht="42.75" x14ac:dyDescent="0.4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9">
        <f t="shared" si="173"/>
        <v>42474.86482638889</v>
      </c>
      <c r="Q2775" s="7">
        <f t="shared" si="174"/>
        <v>42484.656493055554</v>
      </c>
      <c r="R2775">
        <f t="shared" si="175"/>
        <v>1</v>
      </c>
      <c r="S2775" t="s">
        <v>8329</v>
      </c>
      <c r="T2775" t="s">
        <v>8365</v>
      </c>
    </row>
    <row r="2776" spans="1:20" ht="42.75" x14ac:dyDescent="0.4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9">
        <f t="shared" si="173"/>
        <v>41311.126481481479</v>
      </c>
      <c r="Q2776" s="7">
        <f t="shared" si="174"/>
        <v>41340.918148148143</v>
      </c>
      <c r="R2776">
        <f t="shared" si="175"/>
        <v>44</v>
      </c>
      <c r="S2776" t="s">
        <v>8329</v>
      </c>
      <c r="T2776" t="s">
        <v>8365</v>
      </c>
    </row>
    <row r="2777" spans="1:20" ht="42.75" x14ac:dyDescent="0.4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9">
        <f t="shared" si="173"/>
        <v>40863.013356481482</v>
      </c>
      <c r="Q2777" s="7">
        <f t="shared" si="174"/>
        <v>40892.805023148147</v>
      </c>
      <c r="R2777">
        <f t="shared" si="175"/>
        <v>75</v>
      </c>
      <c r="S2777" t="s">
        <v>8329</v>
      </c>
      <c r="T2777" t="s">
        <v>8365</v>
      </c>
    </row>
    <row r="2778" spans="1:20" ht="57" x14ac:dyDescent="0.4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9">
        <f t="shared" si="173"/>
        <v>42136.297175925924</v>
      </c>
      <c r="Q2778" s="7">
        <f t="shared" si="174"/>
        <v>42167.088842592588</v>
      </c>
      <c r="R2778">
        <f t="shared" si="175"/>
        <v>46</v>
      </c>
      <c r="S2778" t="s">
        <v>8329</v>
      </c>
      <c r="T2778" t="s">
        <v>8365</v>
      </c>
    </row>
    <row r="2779" spans="1:20" ht="42.75" x14ac:dyDescent="0.4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9">
        <f t="shared" si="173"/>
        <v>42172.669027777782</v>
      </c>
      <c r="Q2779" s="7">
        <f t="shared" si="174"/>
        <v>42202.460694444446</v>
      </c>
      <c r="R2779">
        <f t="shared" si="175"/>
        <v>10</v>
      </c>
      <c r="S2779" t="s">
        <v>8329</v>
      </c>
      <c r="T2779" t="s">
        <v>8365</v>
      </c>
    </row>
    <row r="2780" spans="1:20" ht="57" x14ac:dyDescent="0.4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9">
        <f t="shared" si="173"/>
        <v>41846.978078703702</v>
      </c>
      <c r="Q2780" s="7">
        <f t="shared" si="174"/>
        <v>41876.769745370366</v>
      </c>
      <c r="R2780">
        <f t="shared" si="175"/>
        <v>94</v>
      </c>
      <c r="S2780" t="s">
        <v>8329</v>
      </c>
      <c r="T2780" t="s">
        <v>8365</v>
      </c>
    </row>
    <row r="2781" spans="1:20" ht="42.75" x14ac:dyDescent="0.4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9">
        <f t="shared" si="173"/>
        <v>42300.585891203707</v>
      </c>
      <c r="Q2781" s="7">
        <f t="shared" si="174"/>
        <v>42330.419224537036</v>
      </c>
      <c r="R2781">
        <f t="shared" si="175"/>
        <v>53</v>
      </c>
      <c r="S2781" t="s">
        <v>8329</v>
      </c>
      <c r="T2781" t="s">
        <v>8365</v>
      </c>
    </row>
    <row r="2782" spans="1:20" ht="28.5" x14ac:dyDescent="0.4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9">
        <f t="shared" si="173"/>
        <v>42774.447777777779</v>
      </c>
      <c r="Q2782" s="7">
        <f t="shared" si="174"/>
        <v>42804.239444444444</v>
      </c>
      <c r="R2782" t="e">
        <f t="shared" si="175"/>
        <v>#DIV/0!</v>
      </c>
      <c r="S2782" t="s">
        <v>8329</v>
      </c>
      <c r="T2782" t="s">
        <v>8365</v>
      </c>
    </row>
    <row r="2783" spans="1:20" ht="42.75" x14ac:dyDescent="0.4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9">
        <f t="shared" si="173"/>
        <v>42018.94159722222</v>
      </c>
      <c r="Q2783" s="7">
        <f t="shared" si="174"/>
        <v>42047.083333333336</v>
      </c>
      <c r="R2783">
        <f t="shared" si="175"/>
        <v>47</v>
      </c>
      <c r="S2783" t="s">
        <v>8324</v>
      </c>
      <c r="T2783" t="s">
        <v>8325</v>
      </c>
    </row>
    <row r="2784" spans="1:20" ht="28.5" x14ac:dyDescent="0.4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9">
        <f t="shared" si="173"/>
        <v>42026.924976851849</v>
      </c>
      <c r="Q2784" s="7">
        <f t="shared" si="174"/>
        <v>42051.999305555553</v>
      </c>
      <c r="R2784">
        <f t="shared" si="175"/>
        <v>67</v>
      </c>
      <c r="S2784" t="s">
        <v>8324</v>
      </c>
      <c r="T2784" t="s">
        <v>8325</v>
      </c>
    </row>
    <row r="2785" spans="1:20" ht="42.75" x14ac:dyDescent="0.4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9">
        <f t="shared" si="173"/>
        <v>42103.535254629634</v>
      </c>
      <c r="Q2785" s="7">
        <f t="shared" si="174"/>
        <v>42117.326921296299</v>
      </c>
      <c r="R2785">
        <f t="shared" si="175"/>
        <v>19</v>
      </c>
      <c r="S2785" t="s">
        <v>8324</v>
      </c>
      <c r="T2785" t="s">
        <v>8325</v>
      </c>
    </row>
    <row r="2786" spans="1:20" ht="42.75" x14ac:dyDescent="0.4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9">
        <f t="shared" si="173"/>
        <v>41920.787534722222</v>
      </c>
      <c r="Q2786" s="7">
        <f t="shared" si="174"/>
        <v>41941.579201388886</v>
      </c>
      <c r="R2786">
        <f t="shared" si="175"/>
        <v>66</v>
      </c>
      <c r="S2786" t="s">
        <v>8324</v>
      </c>
      <c r="T2786" t="s">
        <v>8325</v>
      </c>
    </row>
    <row r="2787" spans="1:20" ht="42.75" x14ac:dyDescent="0.4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9">
        <f t="shared" si="173"/>
        <v>42558.189432870371</v>
      </c>
      <c r="Q2787" s="7">
        <f t="shared" si="174"/>
        <v>42587.666666666664</v>
      </c>
      <c r="R2787">
        <f t="shared" si="175"/>
        <v>37</v>
      </c>
      <c r="S2787" t="s">
        <v>8324</v>
      </c>
      <c r="T2787" t="s">
        <v>8325</v>
      </c>
    </row>
    <row r="2788" spans="1:20" ht="28.5" x14ac:dyDescent="0.4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9">
        <f t="shared" si="173"/>
        <v>41815.569212962961</v>
      </c>
      <c r="Q2788" s="7">
        <f t="shared" si="174"/>
        <v>41829.360879629625</v>
      </c>
      <c r="R2788">
        <f t="shared" si="175"/>
        <v>40</v>
      </c>
      <c r="S2788" t="s">
        <v>8324</v>
      </c>
      <c r="T2788" t="s">
        <v>8325</v>
      </c>
    </row>
    <row r="2789" spans="1:20" ht="42.75" x14ac:dyDescent="0.4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9">
        <f t="shared" si="173"/>
        <v>41808.198518518519</v>
      </c>
      <c r="Q2789" s="7">
        <f t="shared" si="174"/>
        <v>41837.990185185183</v>
      </c>
      <c r="R2789">
        <f t="shared" si="175"/>
        <v>32</v>
      </c>
      <c r="S2789" t="s">
        <v>8324</v>
      </c>
      <c r="T2789" t="s">
        <v>8325</v>
      </c>
    </row>
    <row r="2790" spans="1:20" ht="42.75" x14ac:dyDescent="0.4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9">
        <f t="shared" si="173"/>
        <v>42550.701886574076</v>
      </c>
      <c r="Q2790" s="7">
        <f t="shared" si="174"/>
        <v>42580.49355324074</v>
      </c>
      <c r="R2790">
        <f t="shared" si="175"/>
        <v>103</v>
      </c>
      <c r="S2790" t="s">
        <v>8324</v>
      </c>
      <c r="T2790" t="s">
        <v>8325</v>
      </c>
    </row>
    <row r="2791" spans="1:20" ht="28.5" x14ac:dyDescent="0.4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9">
        <f t="shared" si="173"/>
        <v>42056.013124999998</v>
      </c>
      <c r="Q2791" s="7">
        <f t="shared" si="174"/>
        <v>42074.958333333336</v>
      </c>
      <c r="R2791">
        <f t="shared" si="175"/>
        <v>126</v>
      </c>
      <c r="S2791" t="s">
        <v>8324</v>
      </c>
      <c r="T2791" t="s">
        <v>8325</v>
      </c>
    </row>
    <row r="2792" spans="1:20" ht="42.75" x14ac:dyDescent="0.4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9">
        <f t="shared" si="173"/>
        <v>42016.938692129625</v>
      </c>
      <c r="Q2792" s="7">
        <f t="shared" si="174"/>
        <v>42046.730358796289</v>
      </c>
      <c r="R2792">
        <f t="shared" si="175"/>
        <v>48</v>
      </c>
      <c r="S2792" t="s">
        <v>8324</v>
      </c>
      <c r="T2792" t="s">
        <v>8325</v>
      </c>
    </row>
    <row r="2793" spans="1:20" ht="42.75" x14ac:dyDescent="0.4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9">
        <f t="shared" si="173"/>
        <v>42591.899988425925</v>
      </c>
      <c r="Q2793" s="7">
        <f t="shared" si="174"/>
        <v>42621.958333333336</v>
      </c>
      <c r="R2793">
        <f t="shared" si="175"/>
        <v>73</v>
      </c>
      <c r="S2793" t="s">
        <v>8324</v>
      </c>
      <c r="T2793" t="s">
        <v>8325</v>
      </c>
    </row>
    <row r="2794" spans="1:20" ht="42.75" x14ac:dyDescent="0.4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9">
        <f t="shared" si="173"/>
        <v>42183.231006944443</v>
      </c>
      <c r="Q2794" s="7">
        <f t="shared" si="174"/>
        <v>42228.022673611107</v>
      </c>
      <c r="R2794">
        <f t="shared" si="175"/>
        <v>90</v>
      </c>
      <c r="S2794" t="s">
        <v>8324</v>
      </c>
      <c r="T2794" t="s">
        <v>8325</v>
      </c>
    </row>
    <row r="2795" spans="1:20" ht="57" x14ac:dyDescent="0.4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9">
        <f t="shared" si="173"/>
        <v>42176.419039351851</v>
      </c>
      <c r="Q2795" s="7">
        <f t="shared" si="174"/>
        <v>42206.210706018515</v>
      </c>
      <c r="R2795">
        <f t="shared" si="175"/>
        <v>151</v>
      </c>
      <c r="S2795" t="s">
        <v>8324</v>
      </c>
      <c r="T2795" t="s">
        <v>8325</v>
      </c>
    </row>
    <row r="2796" spans="1:20" ht="57" x14ac:dyDescent="0.4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9">
        <f t="shared" si="173"/>
        <v>42416.691655092596</v>
      </c>
      <c r="Q2796" s="7">
        <f t="shared" si="174"/>
        <v>42432.583333333336</v>
      </c>
      <c r="R2796">
        <f t="shared" si="175"/>
        <v>25</v>
      </c>
      <c r="S2796" t="s">
        <v>8324</v>
      </c>
      <c r="T2796" t="s">
        <v>8325</v>
      </c>
    </row>
    <row r="2797" spans="1:20" ht="42.75" x14ac:dyDescent="0.4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9">
        <f t="shared" si="173"/>
        <v>41780.525937500002</v>
      </c>
      <c r="Q2797" s="7">
        <f t="shared" si="174"/>
        <v>41796.75</v>
      </c>
      <c r="R2797">
        <f t="shared" si="175"/>
        <v>37</v>
      </c>
      <c r="S2797" t="s">
        <v>8324</v>
      </c>
      <c r="T2797" t="s">
        <v>8325</v>
      </c>
    </row>
    <row r="2798" spans="1:20" ht="42.75" x14ac:dyDescent="0.4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9">
        <f t="shared" si="173"/>
        <v>41795.528101851851</v>
      </c>
      <c r="Q2798" s="7">
        <f t="shared" si="174"/>
        <v>41825.319768518515</v>
      </c>
      <c r="R2798">
        <f t="shared" si="175"/>
        <v>44</v>
      </c>
      <c r="S2798" t="s">
        <v>8324</v>
      </c>
      <c r="T2798" t="s">
        <v>8325</v>
      </c>
    </row>
    <row r="2799" spans="1:20" ht="42.75" x14ac:dyDescent="0.4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9">
        <f t="shared" si="173"/>
        <v>41798.94027777778</v>
      </c>
      <c r="Q2799" s="7">
        <f t="shared" si="174"/>
        <v>41828.731944444444</v>
      </c>
      <c r="R2799">
        <f t="shared" si="175"/>
        <v>87</v>
      </c>
      <c r="S2799" t="s">
        <v>8324</v>
      </c>
      <c r="T2799" t="s">
        <v>8325</v>
      </c>
    </row>
    <row r="2800" spans="1:20" ht="42.75" x14ac:dyDescent="0.4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9">
        <f t="shared" si="173"/>
        <v>42201.675011574072</v>
      </c>
      <c r="Q2800" s="7">
        <f t="shared" si="174"/>
        <v>42216.458333333336</v>
      </c>
      <c r="R2800">
        <f t="shared" si="175"/>
        <v>36</v>
      </c>
      <c r="S2800" t="s">
        <v>8324</v>
      </c>
      <c r="T2800" t="s">
        <v>8325</v>
      </c>
    </row>
    <row r="2801" spans="1:20" ht="42.75" x14ac:dyDescent="0.4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9">
        <f t="shared" si="173"/>
        <v>42507.264699074076</v>
      </c>
      <c r="Q2801" s="7">
        <f t="shared" si="174"/>
        <v>42538.458333333336</v>
      </c>
      <c r="R2801">
        <f t="shared" si="175"/>
        <v>45</v>
      </c>
      <c r="S2801" t="s">
        <v>8324</v>
      </c>
      <c r="T2801" t="s">
        <v>8325</v>
      </c>
    </row>
    <row r="2802" spans="1:20" ht="42.75" x14ac:dyDescent="0.4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9">
        <f t="shared" si="173"/>
        <v>41948.552847222221</v>
      </c>
      <c r="Q2802" s="7">
        <f t="shared" si="174"/>
        <v>42008.344513888886</v>
      </c>
      <c r="R2802">
        <f t="shared" si="175"/>
        <v>43</v>
      </c>
      <c r="S2802" t="s">
        <v>8324</v>
      </c>
      <c r="T2802" t="s">
        <v>8325</v>
      </c>
    </row>
    <row r="2803" spans="1:20" ht="42.75" x14ac:dyDescent="0.4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9">
        <f t="shared" si="173"/>
        <v>41900.243159722224</v>
      </c>
      <c r="Q2803" s="7">
        <f t="shared" si="174"/>
        <v>41922.25</v>
      </c>
      <c r="R2803">
        <f t="shared" si="175"/>
        <v>51</v>
      </c>
      <c r="S2803" t="s">
        <v>8324</v>
      </c>
      <c r="T2803" t="s">
        <v>8325</v>
      </c>
    </row>
    <row r="2804" spans="1:20" ht="42.75" x14ac:dyDescent="0.4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9">
        <f t="shared" si="173"/>
        <v>42192.64707175926</v>
      </c>
      <c r="Q2804" s="7">
        <f t="shared" si="174"/>
        <v>42222.438738425924</v>
      </c>
      <c r="R2804">
        <f t="shared" si="175"/>
        <v>34</v>
      </c>
      <c r="S2804" t="s">
        <v>8324</v>
      </c>
      <c r="T2804" t="s">
        <v>8325</v>
      </c>
    </row>
    <row r="2805" spans="1:20" ht="42.75" x14ac:dyDescent="0.4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9">
        <f t="shared" si="173"/>
        <v>42158.065694444449</v>
      </c>
      <c r="Q2805" s="7">
        <f t="shared" si="174"/>
        <v>42200.791666666664</v>
      </c>
      <c r="R2805">
        <f t="shared" si="175"/>
        <v>91</v>
      </c>
      <c r="S2805" t="s">
        <v>8324</v>
      </c>
      <c r="T2805" t="s">
        <v>8325</v>
      </c>
    </row>
    <row r="2806" spans="1:20" ht="42.75" x14ac:dyDescent="0.4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9">
        <f t="shared" si="173"/>
        <v>41881.453587962962</v>
      </c>
      <c r="Q2806" s="7">
        <f t="shared" si="174"/>
        <v>41911.245254629626</v>
      </c>
      <c r="R2806">
        <f t="shared" si="175"/>
        <v>50</v>
      </c>
      <c r="S2806" t="s">
        <v>8324</v>
      </c>
      <c r="T2806" t="s">
        <v>8325</v>
      </c>
    </row>
    <row r="2807" spans="1:20" ht="57" x14ac:dyDescent="0.4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9">
        <f t="shared" si="173"/>
        <v>42213.505474537036</v>
      </c>
      <c r="Q2807" s="7">
        <f t="shared" si="174"/>
        <v>42238.2971412037</v>
      </c>
      <c r="R2807">
        <f t="shared" si="175"/>
        <v>24</v>
      </c>
      <c r="S2807" t="s">
        <v>8324</v>
      </c>
      <c r="T2807" t="s">
        <v>8325</v>
      </c>
    </row>
    <row r="2808" spans="1:20" ht="42.75" x14ac:dyDescent="0.4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9">
        <f t="shared" si="173"/>
        <v>42185.267245370371</v>
      </c>
      <c r="Q2808" s="7">
        <f t="shared" si="174"/>
        <v>42221.249999999993</v>
      </c>
      <c r="R2808">
        <f t="shared" si="175"/>
        <v>44</v>
      </c>
      <c r="S2808" t="s">
        <v>8324</v>
      </c>
      <c r="T2808" t="s">
        <v>8325</v>
      </c>
    </row>
    <row r="2809" spans="1:20" x14ac:dyDescent="0.4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9">
        <f t="shared" si="173"/>
        <v>42154.873124999998</v>
      </c>
      <c r="Q2809" s="7">
        <f t="shared" si="174"/>
        <v>42184.664791666662</v>
      </c>
      <c r="R2809">
        <f t="shared" si="175"/>
        <v>68</v>
      </c>
      <c r="S2809" t="s">
        <v>8324</v>
      </c>
      <c r="T2809" t="s">
        <v>8325</v>
      </c>
    </row>
    <row r="2810" spans="1:20" ht="42.75" x14ac:dyDescent="0.4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9">
        <f t="shared" si="173"/>
        <v>42208.84646990741</v>
      </c>
      <c r="Q2810" s="7">
        <f t="shared" si="174"/>
        <v>42238.638136574074</v>
      </c>
      <c r="R2810">
        <f t="shared" si="175"/>
        <v>65</v>
      </c>
      <c r="S2810" t="s">
        <v>8324</v>
      </c>
      <c r="T2810" t="s">
        <v>8325</v>
      </c>
    </row>
    <row r="2811" spans="1:20" ht="42.75" x14ac:dyDescent="0.4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9">
        <f t="shared" si="173"/>
        <v>42451.496817129635</v>
      </c>
      <c r="Q2811" s="7">
        <f t="shared" si="174"/>
        <v>42459.402083333327</v>
      </c>
      <c r="R2811">
        <f t="shared" si="175"/>
        <v>122</v>
      </c>
      <c r="S2811" t="s">
        <v>8324</v>
      </c>
      <c r="T2811" t="s">
        <v>8325</v>
      </c>
    </row>
    <row r="2812" spans="1:20" ht="42.75" x14ac:dyDescent="0.4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9">
        <f t="shared" si="173"/>
        <v>41759.13962962963</v>
      </c>
      <c r="Q2812" s="7">
        <f t="shared" si="174"/>
        <v>41790.957638888889</v>
      </c>
      <c r="R2812">
        <f t="shared" si="175"/>
        <v>47</v>
      </c>
      <c r="S2812" t="s">
        <v>8324</v>
      </c>
      <c r="T2812" t="s">
        <v>8325</v>
      </c>
    </row>
    <row r="2813" spans="1:20" ht="42.75" x14ac:dyDescent="0.4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9">
        <f t="shared" si="173"/>
        <v>42028.496562500004</v>
      </c>
      <c r="Q2813" s="7">
        <f t="shared" si="174"/>
        <v>42058.288229166668</v>
      </c>
      <c r="R2813">
        <f t="shared" si="175"/>
        <v>93</v>
      </c>
      <c r="S2813" t="s">
        <v>8324</v>
      </c>
      <c r="T2813" t="s">
        <v>8325</v>
      </c>
    </row>
    <row r="2814" spans="1:20" ht="42.75" x14ac:dyDescent="0.4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9">
        <f t="shared" si="173"/>
        <v>42054.74418981481</v>
      </c>
      <c r="Q2814" s="7">
        <f t="shared" si="174"/>
        <v>42099.958333333336</v>
      </c>
      <c r="R2814">
        <f t="shared" si="175"/>
        <v>68</v>
      </c>
      <c r="S2814" t="s">
        <v>8324</v>
      </c>
      <c r="T2814" t="s">
        <v>8325</v>
      </c>
    </row>
    <row r="2815" spans="1:20" ht="42.75" x14ac:dyDescent="0.4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9">
        <f t="shared" si="173"/>
        <v>42693.742604166662</v>
      </c>
      <c r="Q2815" s="7">
        <f t="shared" si="174"/>
        <v>42718.534270833326</v>
      </c>
      <c r="R2815">
        <f t="shared" si="175"/>
        <v>37</v>
      </c>
      <c r="S2815" t="s">
        <v>8324</v>
      </c>
      <c r="T2815" t="s">
        <v>8325</v>
      </c>
    </row>
    <row r="2816" spans="1:20" ht="42.75" x14ac:dyDescent="0.4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9">
        <f t="shared" si="173"/>
        <v>42103.399479166663</v>
      </c>
      <c r="Q2816" s="7">
        <f t="shared" si="174"/>
        <v>42133.191145833327</v>
      </c>
      <c r="R2816">
        <f t="shared" si="175"/>
        <v>25</v>
      </c>
      <c r="S2816" t="s">
        <v>8324</v>
      </c>
      <c r="T2816" t="s">
        <v>8325</v>
      </c>
    </row>
    <row r="2817" spans="1:20" ht="42.75" x14ac:dyDescent="0.4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9">
        <f t="shared" si="173"/>
        <v>42559.776724537034</v>
      </c>
      <c r="Q2817" s="7">
        <f t="shared" si="174"/>
        <v>42589.568391203698</v>
      </c>
      <c r="R2817">
        <f t="shared" si="175"/>
        <v>43</v>
      </c>
      <c r="S2817" t="s">
        <v>8324</v>
      </c>
      <c r="T2817" t="s">
        <v>8325</v>
      </c>
    </row>
    <row r="2818" spans="1:20" ht="42.75" x14ac:dyDescent="0.4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176">ROUND(E:E/D:D*100,0)</f>
        <v>142</v>
      </c>
      <c r="P2818" s="9">
        <f t="shared" si="173"/>
        <v>42188.467499999999</v>
      </c>
      <c r="Q2818" s="7">
        <f t="shared" si="174"/>
        <v>42218.458333333336</v>
      </c>
      <c r="R2818">
        <f t="shared" si="175"/>
        <v>25</v>
      </c>
      <c r="S2818" t="s">
        <v>8324</v>
      </c>
      <c r="T2818" t="s">
        <v>8325</v>
      </c>
    </row>
    <row r="2819" spans="1:20" ht="42.75" x14ac:dyDescent="0.4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 s="9">
        <f t="shared" ref="P2819:P2882" si="177">(J2819/86400)+25569</f>
        <v>42023.634976851856</v>
      </c>
      <c r="Q2819" s="7">
        <f t="shared" ref="Q2819:Q2882" si="178">(I2819/86400)+25569+(-5/24)</f>
        <v>42063.42664351852</v>
      </c>
      <c r="R2819">
        <f t="shared" ref="R2819:R2882" si="179">ROUND(E2819/L2819,0)</f>
        <v>24</v>
      </c>
      <c r="S2819" t="s">
        <v>8324</v>
      </c>
      <c r="T2819" t="s">
        <v>8325</v>
      </c>
    </row>
    <row r="2820" spans="1:20" ht="42.75" x14ac:dyDescent="0.4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9">
        <f t="shared" si="177"/>
        <v>42250.598217592589</v>
      </c>
      <c r="Q2820" s="7">
        <f t="shared" si="178"/>
        <v>42270.389884259253</v>
      </c>
      <c r="R2820">
        <f t="shared" si="179"/>
        <v>104</v>
      </c>
      <c r="S2820" t="s">
        <v>8324</v>
      </c>
      <c r="T2820" t="s">
        <v>8325</v>
      </c>
    </row>
    <row r="2821" spans="1:20" ht="42.75" x14ac:dyDescent="0.4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9">
        <f t="shared" si="177"/>
        <v>42139.525567129633</v>
      </c>
      <c r="Q2821" s="7">
        <f t="shared" si="178"/>
        <v>42169.317233796297</v>
      </c>
      <c r="R2821">
        <f t="shared" si="179"/>
        <v>50</v>
      </c>
      <c r="S2821" t="s">
        <v>8324</v>
      </c>
      <c r="T2821" t="s">
        <v>8325</v>
      </c>
    </row>
    <row r="2822" spans="1:20" ht="42.75" x14ac:dyDescent="0.4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9">
        <f t="shared" si="177"/>
        <v>42401.610983796301</v>
      </c>
      <c r="Q2822" s="7">
        <f t="shared" si="178"/>
        <v>42425.791666666664</v>
      </c>
      <c r="R2822">
        <f t="shared" si="179"/>
        <v>14</v>
      </c>
      <c r="S2822" t="s">
        <v>8324</v>
      </c>
      <c r="T2822" t="s">
        <v>8325</v>
      </c>
    </row>
    <row r="2823" spans="1:20" ht="42.75" x14ac:dyDescent="0.4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9">
        <f t="shared" si="177"/>
        <v>41875.922858796301</v>
      </c>
      <c r="Q2823" s="7">
        <f t="shared" si="178"/>
        <v>41905.714525462965</v>
      </c>
      <c r="R2823">
        <f t="shared" si="179"/>
        <v>29</v>
      </c>
      <c r="S2823" t="s">
        <v>8324</v>
      </c>
      <c r="T2823" t="s">
        <v>8325</v>
      </c>
    </row>
    <row r="2824" spans="1:20" ht="42.75" x14ac:dyDescent="0.4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9">
        <f t="shared" si="177"/>
        <v>42060.683935185181</v>
      </c>
      <c r="Q2824" s="7">
        <f t="shared" si="178"/>
        <v>42090.433935185181</v>
      </c>
      <c r="R2824">
        <f t="shared" si="179"/>
        <v>64</v>
      </c>
      <c r="S2824" t="s">
        <v>8324</v>
      </c>
      <c r="T2824" t="s">
        <v>8325</v>
      </c>
    </row>
    <row r="2825" spans="1:20" ht="42.75" x14ac:dyDescent="0.4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9">
        <f t="shared" si="177"/>
        <v>42067.011643518519</v>
      </c>
      <c r="Q2825" s="7">
        <f t="shared" si="178"/>
        <v>42094.749305555553</v>
      </c>
      <c r="R2825">
        <f t="shared" si="179"/>
        <v>9</v>
      </c>
      <c r="S2825" t="s">
        <v>8324</v>
      </c>
      <c r="T2825" t="s">
        <v>8325</v>
      </c>
    </row>
    <row r="2826" spans="1:20" ht="28.5" x14ac:dyDescent="0.4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9">
        <f t="shared" si="177"/>
        <v>42136.270787037036</v>
      </c>
      <c r="Q2826" s="7">
        <f t="shared" si="178"/>
        <v>42167.863194444442</v>
      </c>
      <c r="R2826">
        <f t="shared" si="179"/>
        <v>51</v>
      </c>
      <c r="S2826" t="s">
        <v>8324</v>
      </c>
      <c r="T2826" t="s">
        <v>8325</v>
      </c>
    </row>
    <row r="2827" spans="1:20" ht="42.75" x14ac:dyDescent="0.4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9">
        <f t="shared" si="177"/>
        <v>42312.792662037042</v>
      </c>
      <c r="Q2827" s="7">
        <f t="shared" si="178"/>
        <v>42342.584328703706</v>
      </c>
      <c r="R2827">
        <f t="shared" si="179"/>
        <v>61</v>
      </c>
      <c r="S2827" t="s">
        <v>8324</v>
      </c>
      <c r="T2827" t="s">
        <v>8325</v>
      </c>
    </row>
    <row r="2828" spans="1:20" ht="42.75" x14ac:dyDescent="0.4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9">
        <f t="shared" si="177"/>
        <v>42171.034861111111</v>
      </c>
      <c r="Q2828" s="7">
        <f t="shared" si="178"/>
        <v>42195.083333333336</v>
      </c>
      <c r="R2828">
        <f t="shared" si="179"/>
        <v>113</v>
      </c>
      <c r="S2828" t="s">
        <v>8324</v>
      </c>
      <c r="T2828" t="s">
        <v>8325</v>
      </c>
    </row>
    <row r="2829" spans="1:20" ht="42.75" x14ac:dyDescent="0.4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9">
        <f t="shared" si="177"/>
        <v>42494.683634259258</v>
      </c>
      <c r="Q2829" s="7">
        <f t="shared" si="178"/>
        <v>42524.479166666664</v>
      </c>
      <c r="R2829">
        <f t="shared" si="179"/>
        <v>105</v>
      </c>
      <c r="S2829" t="s">
        <v>8324</v>
      </c>
      <c r="T2829" t="s">
        <v>8325</v>
      </c>
    </row>
    <row r="2830" spans="1:20" ht="42.75" x14ac:dyDescent="0.4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9">
        <f t="shared" si="177"/>
        <v>42254.264687499999</v>
      </c>
      <c r="Q2830" s="7">
        <f t="shared" si="178"/>
        <v>42279.749999999993</v>
      </c>
      <c r="R2830">
        <f t="shared" si="179"/>
        <v>98</v>
      </c>
      <c r="S2830" t="s">
        <v>8324</v>
      </c>
      <c r="T2830" t="s">
        <v>8325</v>
      </c>
    </row>
    <row r="2831" spans="1:20" ht="42.75" x14ac:dyDescent="0.4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9">
        <f t="shared" si="177"/>
        <v>42495.434236111112</v>
      </c>
      <c r="Q2831" s="7">
        <f t="shared" si="178"/>
        <v>42523.225902777776</v>
      </c>
      <c r="R2831">
        <f t="shared" si="179"/>
        <v>35</v>
      </c>
      <c r="S2831" t="s">
        <v>8324</v>
      </c>
      <c r="T2831" t="s">
        <v>8325</v>
      </c>
    </row>
    <row r="2832" spans="1:20" ht="28.5" x14ac:dyDescent="0.4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9">
        <f t="shared" si="177"/>
        <v>41758.839675925927</v>
      </c>
      <c r="Q2832" s="7">
        <f t="shared" si="178"/>
        <v>41770.957638888889</v>
      </c>
      <c r="R2832">
        <f t="shared" si="179"/>
        <v>273</v>
      </c>
      <c r="S2832" t="s">
        <v>8324</v>
      </c>
      <c r="T2832" t="s">
        <v>8325</v>
      </c>
    </row>
    <row r="2833" spans="1:20" ht="28.5" x14ac:dyDescent="0.4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9">
        <f t="shared" si="177"/>
        <v>42171.824884259258</v>
      </c>
      <c r="Q2833" s="7">
        <f t="shared" si="178"/>
        <v>42201.616550925923</v>
      </c>
      <c r="R2833">
        <f t="shared" si="179"/>
        <v>64</v>
      </c>
      <c r="S2833" t="s">
        <v>8324</v>
      </c>
      <c r="T2833" t="s">
        <v>8325</v>
      </c>
    </row>
    <row r="2834" spans="1:20" ht="42.75" x14ac:dyDescent="0.4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9">
        <f t="shared" si="177"/>
        <v>41938.709421296298</v>
      </c>
      <c r="Q2834" s="7">
        <f t="shared" si="178"/>
        <v>41966.708333333336</v>
      </c>
      <c r="R2834">
        <f t="shared" si="179"/>
        <v>30</v>
      </c>
      <c r="S2834" t="s">
        <v>8324</v>
      </c>
      <c r="T2834" t="s">
        <v>8325</v>
      </c>
    </row>
    <row r="2835" spans="1:20" x14ac:dyDescent="0.4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9">
        <f t="shared" si="177"/>
        <v>42268.127696759257</v>
      </c>
      <c r="Q2835" s="7">
        <f t="shared" si="178"/>
        <v>42287.874999999993</v>
      </c>
      <c r="R2835">
        <f t="shared" si="179"/>
        <v>84</v>
      </c>
      <c r="S2835" t="s">
        <v>8324</v>
      </c>
      <c r="T2835" t="s">
        <v>8325</v>
      </c>
    </row>
    <row r="2836" spans="1:20" ht="42.75" x14ac:dyDescent="0.4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9">
        <f t="shared" si="177"/>
        <v>42019.959837962961</v>
      </c>
      <c r="Q2836" s="7">
        <f t="shared" si="178"/>
        <v>42034.751504629625</v>
      </c>
      <c r="R2836">
        <f t="shared" si="179"/>
        <v>65</v>
      </c>
      <c r="S2836" t="s">
        <v>8324</v>
      </c>
      <c r="T2836" t="s">
        <v>8325</v>
      </c>
    </row>
    <row r="2837" spans="1:20" ht="42.75" x14ac:dyDescent="0.4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9">
        <f t="shared" si="177"/>
        <v>42313.703900462962</v>
      </c>
      <c r="Q2837" s="7">
        <f t="shared" si="178"/>
        <v>42342.791666666664</v>
      </c>
      <c r="R2837">
        <f t="shared" si="179"/>
        <v>20</v>
      </c>
      <c r="S2837" t="s">
        <v>8324</v>
      </c>
      <c r="T2837" t="s">
        <v>8325</v>
      </c>
    </row>
    <row r="2838" spans="1:20" ht="42.75" x14ac:dyDescent="0.4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9">
        <f t="shared" si="177"/>
        <v>42746.261782407411</v>
      </c>
      <c r="Q2838" s="7">
        <f t="shared" si="178"/>
        <v>42783.999305555553</v>
      </c>
      <c r="R2838">
        <f t="shared" si="179"/>
        <v>44</v>
      </c>
      <c r="S2838" t="s">
        <v>8324</v>
      </c>
      <c r="T2838" t="s">
        <v>8325</v>
      </c>
    </row>
    <row r="2839" spans="1:20" ht="57" x14ac:dyDescent="0.4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9">
        <f t="shared" si="177"/>
        <v>42307.908379629633</v>
      </c>
      <c r="Q2839" s="7">
        <f t="shared" si="178"/>
        <v>42347.741712962961</v>
      </c>
      <c r="R2839">
        <f t="shared" si="179"/>
        <v>40</v>
      </c>
      <c r="S2839" t="s">
        <v>8324</v>
      </c>
      <c r="T2839" t="s">
        <v>8325</v>
      </c>
    </row>
    <row r="2840" spans="1:20" ht="42.75" x14ac:dyDescent="0.4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9">
        <f t="shared" si="177"/>
        <v>41842.607592592591</v>
      </c>
      <c r="Q2840" s="7">
        <f t="shared" si="178"/>
        <v>41864.708333333328</v>
      </c>
      <c r="R2840">
        <f t="shared" si="179"/>
        <v>45</v>
      </c>
      <c r="S2840" t="s">
        <v>8324</v>
      </c>
      <c r="T2840" t="s">
        <v>8325</v>
      </c>
    </row>
    <row r="2841" spans="1:20" ht="42.75" x14ac:dyDescent="0.4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9">
        <f t="shared" si="177"/>
        <v>41853.240208333329</v>
      </c>
      <c r="Q2841" s="7">
        <f t="shared" si="178"/>
        <v>41875.999305555553</v>
      </c>
      <c r="R2841">
        <f t="shared" si="179"/>
        <v>126</v>
      </c>
      <c r="S2841" t="s">
        <v>8324</v>
      </c>
      <c r="T2841" t="s">
        <v>8325</v>
      </c>
    </row>
    <row r="2842" spans="1:20" ht="57" x14ac:dyDescent="0.4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9">
        <f t="shared" si="177"/>
        <v>42060.035636574074</v>
      </c>
      <c r="Q2842" s="7">
        <f t="shared" si="178"/>
        <v>42081.499999999993</v>
      </c>
      <c r="R2842">
        <f t="shared" si="179"/>
        <v>20</v>
      </c>
      <c r="S2842" t="s">
        <v>8324</v>
      </c>
      <c r="T2842" t="s">
        <v>8325</v>
      </c>
    </row>
    <row r="2843" spans="1:20" ht="42.75" x14ac:dyDescent="0.4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9">
        <f t="shared" si="177"/>
        <v>42291.739548611113</v>
      </c>
      <c r="Q2843" s="7">
        <f t="shared" si="178"/>
        <v>42351.572881944441</v>
      </c>
      <c r="R2843">
        <f t="shared" si="179"/>
        <v>10</v>
      </c>
      <c r="S2843" t="s">
        <v>8324</v>
      </c>
      <c r="T2843" t="s">
        <v>8325</v>
      </c>
    </row>
    <row r="2844" spans="1:20" ht="42.75" x14ac:dyDescent="0.4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9">
        <f t="shared" si="177"/>
        <v>41784.95248842593</v>
      </c>
      <c r="Q2844" s="7">
        <f t="shared" si="178"/>
        <v>41811.25</v>
      </c>
      <c r="R2844" t="e">
        <f t="shared" si="179"/>
        <v>#DIV/0!</v>
      </c>
      <c r="S2844" t="s">
        <v>8324</v>
      </c>
      <c r="T2844" t="s">
        <v>8325</v>
      </c>
    </row>
    <row r="2845" spans="1:20" ht="42.75" x14ac:dyDescent="0.4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9">
        <f t="shared" si="177"/>
        <v>42492.737847222219</v>
      </c>
      <c r="Q2845" s="7">
        <f t="shared" si="178"/>
        <v>42533.958333333336</v>
      </c>
      <c r="R2845" t="e">
        <f t="shared" si="179"/>
        <v>#DIV/0!</v>
      </c>
      <c r="S2845" t="s">
        <v>8324</v>
      </c>
      <c r="T2845" t="s">
        <v>8325</v>
      </c>
    </row>
    <row r="2846" spans="1:20" ht="42.75" x14ac:dyDescent="0.4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9">
        <f t="shared" si="177"/>
        <v>42709.546064814815</v>
      </c>
      <c r="Q2846" s="7">
        <f t="shared" si="178"/>
        <v>42739.337731481479</v>
      </c>
      <c r="R2846">
        <f t="shared" si="179"/>
        <v>30</v>
      </c>
      <c r="S2846" t="s">
        <v>8324</v>
      </c>
      <c r="T2846" t="s">
        <v>8325</v>
      </c>
    </row>
    <row r="2847" spans="1:20" ht="42.75" x14ac:dyDescent="0.4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9">
        <f t="shared" si="177"/>
        <v>42103.016585648147</v>
      </c>
      <c r="Q2847" s="7">
        <f t="shared" si="178"/>
        <v>42162.808252314811</v>
      </c>
      <c r="R2847">
        <f t="shared" si="179"/>
        <v>61</v>
      </c>
      <c r="S2847" t="s">
        <v>8324</v>
      </c>
      <c r="T2847" t="s">
        <v>8325</v>
      </c>
    </row>
    <row r="2848" spans="1:20" ht="42.75" x14ac:dyDescent="0.4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9">
        <f t="shared" si="177"/>
        <v>42108.692060185189</v>
      </c>
      <c r="Q2848" s="7">
        <f t="shared" si="178"/>
        <v>42153.483726851853</v>
      </c>
      <c r="R2848" t="e">
        <f t="shared" si="179"/>
        <v>#DIV/0!</v>
      </c>
      <c r="S2848" t="s">
        <v>8324</v>
      </c>
      <c r="T2848" t="s">
        <v>8325</v>
      </c>
    </row>
    <row r="2849" spans="1:20" ht="42.75" x14ac:dyDescent="0.4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9">
        <f t="shared" si="177"/>
        <v>42453.806307870371</v>
      </c>
      <c r="Q2849" s="7">
        <f t="shared" si="178"/>
        <v>42513.597974537035</v>
      </c>
      <c r="R2849" t="e">
        <f t="shared" si="179"/>
        <v>#DIV/0!</v>
      </c>
      <c r="S2849" t="s">
        <v>8324</v>
      </c>
      <c r="T2849" t="s">
        <v>8325</v>
      </c>
    </row>
    <row r="2850" spans="1:20" ht="57" x14ac:dyDescent="0.4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9">
        <f t="shared" si="177"/>
        <v>42123.648831018523</v>
      </c>
      <c r="Q2850" s="7">
        <f t="shared" si="178"/>
        <v>42153.440497685187</v>
      </c>
      <c r="R2850">
        <f t="shared" si="179"/>
        <v>23</v>
      </c>
      <c r="S2850" t="s">
        <v>8324</v>
      </c>
      <c r="T2850" t="s">
        <v>8325</v>
      </c>
    </row>
    <row r="2851" spans="1:20" ht="42.75" x14ac:dyDescent="0.4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9">
        <f t="shared" si="177"/>
        <v>42453.428240740745</v>
      </c>
      <c r="Q2851" s="7">
        <f t="shared" si="178"/>
        <v>42483.219907407409</v>
      </c>
      <c r="R2851">
        <f t="shared" si="179"/>
        <v>5</v>
      </c>
      <c r="S2851" t="s">
        <v>8324</v>
      </c>
      <c r="T2851" t="s">
        <v>8325</v>
      </c>
    </row>
    <row r="2852" spans="1:20" ht="42.75" x14ac:dyDescent="0.4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9">
        <f t="shared" si="177"/>
        <v>41858.007071759261</v>
      </c>
      <c r="Q2852" s="7">
        <f t="shared" si="178"/>
        <v>41887.798738425925</v>
      </c>
      <c r="R2852">
        <f t="shared" si="179"/>
        <v>24</v>
      </c>
      <c r="S2852" t="s">
        <v>8324</v>
      </c>
      <c r="T2852" t="s">
        <v>8325</v>
      </c>
    </row>
    <row r="2853" spans="1:20" ht="42.75" x14ac:dyDescent="0.4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9">
        <f t="shared" si="177"/>
        <v>42390.002650462964</v>
      </c>
      <c r="Q2853" s="7">
        <f t="shared" si="178"/>
        <v>42398.761805555558</v>
      </c>
      <c r="R2853" t="e">
        <f t="shared" si="179"/>
        <v>#DIV/0!</v>
      </c>
      <c r="S2853" t="s">
        <v>8324</v>
      </c>
      <c r="T2853" t="s">
        <v>8325</v>
      </c>
    </row>
    <row r="2854" spans="1:20" ht="42.75" x14ac:dyDescent="0.4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9">
        <f t="shared" si="177"/>
        <v>41781.045173611114</v>
      </c>
      <c r="Q2854" s="7">
        <f t="shared" si="178"/>
        <v>41810.836840277778</v>
      </c>
      <c r="R2854">
        <f t="shared" si="179"/>
        <v>16</v>
      </c>
      <c r="S2854" t="s">
        <v>8324</v>
      </c>
      <c r="T2854" t="s">
        <v>8325</v>
      </c>
    </row>
    <row r="2855" spans="1:20" ht="42.75" x14ac:dyDescent="0.4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9">
        <f t="shared" si="177"/>
        <v>41836.190937499996</v>
      </c>
      <c r="Q2855" s="7">
        <f t="shared" si="178"/>
        <v>41895.98260416666</v>
      </c>
      <c r="R2855" t="e">
        <f t="shared" si="179"/>
        <v>#DIV/0!</v>
      </c>
      <c r="S2855" t="s">
        <v>8324</v>
      </c>
      <c r="T2855" t="s">
        <v>8325</v>
      </c>
    </row>
    <row r="2856" spans="1:20" ht="42.75" x14ac:dyDescent="0.4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9">
        <f t="shared" si="177"/>
        <v>42111.71665509259</v>
      </c>
      <c r="Q2856" s="7">
        <f t="shared" si="178"/>
        <v>42131.508321759255</v>
      </c>
      <c r="R2856">
        <f t="shared" si="179"/>
        <v>30</v>
      </c>
      <c r="S2856" t="s">
        <v>8324</v>
      </c>
      <c r="T2856" t="s">
        <v>8325</v>
      </c>
    </row>
    <row r="2857" spans="1:20" ht="42.75" x14ac:dyDescent="0.4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9">
        <f t="shared" si="177"/>
        <v>42370.007766203707</v>
      </c>
      <c r="Q2857" s="7">
        <f t="shared" si="178"/>
        <v>42398.773611111108</v>
      </c>
      <c r="R2857">
        <f t="shared" si="179"/>
        <v>60</v>
      </c>
      <c r="S2857" t="s">
        <v>8324</v>
      </c>
      <c r="T2857" t="s">
        <v>8325</v>
      </c>
    </row>
    <row r="2858" spans="1:20" ht="42.75" x14ac:dyDescent="0.4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9">
        <f t="shared" si="177"/>
        <v>42165.037581018521</v>
      </c>
      <c r="Q2858" s="7">
        <f t="shared" si="178"/>
        <v>42224.69027777778</v>
      </c>
      <c r="R2858">
        <f t="shared" si="179"/>
        <v>24</v>
      </c>
      <c r="S2858" t="s">
        <v>8324</v>
      </c>
      <c r="T2858" t="s">
        <v>8325</v>
      </c>
    </row>
    <row r="2859" spans="1:20" ht="57" x14ac:dyDescent="0.4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9">
        <f t="shared" si="177"/>
        <v>42726.920081018514</v>
      </c>
      <c r="Q2859" s="7">
        <f t="shared" si="178"/>
        <v>42786.541666666664</v>
      </c>
      <c r="R2859">
        <f t="shared" si="179"/>
        <v>500</v>
      </c>
      <c r="S2859" t="s">
        <v>8324</v>
      </c>
      <c r="T2859" t="s">
        <v>8325</v>
      </c>
    </row>
    <row r="2860" spans="1:20" ht="42.75" x14ac:dyDescent="0.4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9">
        <f t="shared" si="177"/>
        <v>41954.545081018514</v>
      </c>
      <c r="Q2860" s="7">
        <f t="shared" si="178"/>
        <v>41978.269444444442</v>
      </c>
      <c r="R2860" t="e">
        <f t="shared" si="179"/>
        <v>#DIV/0!</v>
      </c>
      <c r="S2860" t="s">
        <v>8324</v>
      </c>
      <c r="T2860" t="s">
        <v>8325</v>
      </c>
    </row>
    <row r="2861" spans="1:20" ht="28.5" x14ac:dyDescent="0.4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9">
        <f t="shared" si="177"/>
        <v>42233.362314814818</v>
      </c>
      <c r="Q2861" s="7">
        <f t="shared" si="178"/>
        <v>42293.153981481482</v>
      </c>
      <c r="R2861">
        <f t="shared" si="179"/>
        <v>35</v>
      </c>
      <c r="S2861" t="s">
        <v>8324</v>
      </c>
      <c r="T2861" t="s">
        <v>8325</v>
      </c>
    </row>
    <row r="2862" spans="1:20" ht="42.75" x14ac:dyDescent="0.4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9">
        <f t="shared" si="177"/>
        <v>42480.80064814815</v>
      </c>
      <c r="Q2862" s="7">
        <f t="shared" si="178"/>
        <v>42540.592314814814</v>
      </c>
      <c r="R2862">
        <f t="shared" si="179"/>
        <v>30</v>
      </c>
      <c r="S2862" t="s">
        <v>8324</v>
      </c>
      <c r="T2862" t="s">
        <v>8325</v>
      </c>
    </row>
    <row r="2863" spans="1:20" ht="42.75" x14ac:dyDescent="0.4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9">
        <f t="shared" si="177"/>
        <v>42257.590833333335</v>
      </c>
      <c r="Q2863" s="7">
        <f t="shared" si="178"/>
        <v>42271.3825</v>
      </c>
      <c r="R2863">
        <f t="shared" si="179"/>
        <v>27</v>
      </c>
      <c r="S2863" t="s">
        <v>8324</v>
      </c>
      <c r="T2863" t="s">
        <v>8325</v>
      </c>
    </row>
    <row r="2864" spans="1:20" ht="42.75" x14ac:dyDescent="0.4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9">
        <f t="shared" si="177"/>
        <v>41784.789687500001</v>
      </c>
      <c r="Q2864" s="7">
        <f t="shared" si="178"/>
        <v>41814.581354166665</v>
      </c>
      <c r="R2864">
        <f t="shared" si="179"/>
        <v>18</v>
      </c>
      <c r="S2864" t="s">
        <v>8324</v>
      </c>
      <c r="T2864" t="s">
        <v>8325</v>
      </c>
    </row>
    <row r="2865" spans="1:20" ht="42.75" x14ac:dyDescent="0.4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9">
        <f t="shared" si="177"/>
        <v>41831.675034722226</v>
      </c>
      <c r="Q2865" s="7">
        <f t="shared" si="178"/>
        <v>41891.46670138889</v>
      </c>
      <c r="R2865">
        <f t="shared" si="179"/>
        <v>20</v>
      </c>
      <c r="S2865" t="s">
        <v>8324</v>
      </c>
      <c r="T2865" t="s">
        <v>8325</v>
      </c>
    </row>
    <row r="2866" spans="1:20" x14ac:dyDescent="0.4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9">
        <f t="shared" si="177"/>
        <v>42172.613506944443</v>
      </c>
      <c r="Q2866" s="7">
        <f t="shared" si="178"/>
        <v>42202.345833333333</v>
      </c>
      <c r="R2866">
        <f t="shared" si="179"/>
        <v>13</v>
      </c>
      <c r="S2866" t="s">
        <v>8324</v>
      </c>
      <c r="T2866" t="s">
        <v>8325</v>
      </c>
    </row>
    <row r="2867" spans="1:20" ht="42.75" x14ac:dyDescent="0.4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9">
        <f t="shared" si="177"/>
        <v>41950.114108796297</v>
      </c>
      <c r="Q2867" s="7">
        <f t="shared" si="178"/>
        <v>42009.905775462961</v>
      </c>
      <c r="R2867" t="e">
        <f t="shared" si="179"/>
        <v>#DIV/0!</v>
      </c>
      <c r="S2867" t="s">
        <v>8324</v>
      </c>
      <c r="T2867" t="s">
        <v>8325</v>
      </c>
    </row>
    <row r="2868" spans="1:20" ht="42.75" x14ac:dyDescent="0.4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9">
        <f t="shared" si="177"/>
        <v>42627.955104166671</v>
      </c>
      <c r="Q2868" s="7">
        <f t="shared" si="178"/>
        <v>42657.708333333336</v>
      </c>
      <c r="R2868">
        <f t="shared" si="179"/>
        <v>23</v>
      </c>
      <c r="S2868" t="s">
        <v>8324</v>
      </c>
      <c r="T2868" t="s">
        <v>8325</v>
      </c>
    </row>
    <row r="2869" spans="1:20" ht="42.75" x14ac:dyDescent="0.4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9">
        <f t="shared" si="177"/>
        <v>42531.195277777777</v>
      </c>
      <c r="Q2869" s="7">
        <f t="shared" si="178"/>
        <v>42554.958333333336</v>
      </c>
      <c r="R2869">
        <f t="shared" si="179"/>
        <v>50</v>
      </c>
      <c r="S2869" t="s">
        <v>8324</v>
      </c>
      <c r="T2869" t="s">
        <v>8325</v>
      </c>
    </row>
    <row r="2870" spans="1:20" ht="42.75" x14ac:dyDescent="0.4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9">
        <f t="shared" si="177"/>
        <v>42618.827013888891</v>
      </c>
      <c r="Q2870" s="7">
        <f t="shared" si="178"/>
        <v>42648.618680555555</v>
      </c>
      <c r="R2870">
        <f t="shared" si="179"/>
        <v>105</v>
      </c>
      <c r="S2870" t="s">
        <v>8324</v>
      </c>
      <c r="T2870" t="s">
        <v>8325</v>
      </c>
    </row>
    <row r="2871" spans="1:20" ht="57" x14ac:dyDescent="0.4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9">
        <f t="shared" si="177"/>
        <v>42540.593530092592</v>
      </c>
      <c r="Q2871" s="7">
        <f t="shared" si="178"/>
        <v>42570.385196759256</v>
      </c>
      <c r="R2871">
        <f t="shared" si="179"/>
        <v>35</v>
      </c>
      <c r="S2871" t="s">
        <v>8324</v>
      </c>
      <c r="T2871" t="s">
        <v>8325</v>
      </c>
    </row>
    <row r="2872" spans="1:20" ht="42.75" x14ac:dyDescent="0.4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9">
        <f t="shared" si="177"/>
        <v>41746.189409722225</v>
      </c>
      <c r="Q2872" s="7">
        <f t="shared" si="178"/>
        <v>41775.981076388889</v>
      </c>
      <c r="R2872">
        <f t="shared" si="179"/>
        <v>83</v>
      </c>
      <c r="S2872" t="s">
        <v>8324</v>
      </c>
      <c r="T2872" t="s">
        <v>8325</v>
      </c>
    </row>
    <row r="2873" spans="1:20" ht="42.75" x14ac:dyDescent="0.4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9">
        <f t="shared" si="177"/>
        <v>41974.738576388889</v>
      </c>
      <c r="Q2873" s="7">
        <f t="shared" si="178"/>
        <v>41994.530243055553</v>
      </c>
      <c r="R2873">
        <f t="shared" si="179"/>
        <v>36</v>
      </c>
      <c r="S2873" t="s">
        <v>8324</v>
      </c>
      <c r="T2873" t="s">
        <v>8325</v>
      </c>
    </row>
    <row r="2874" spans="1:20" ht="28.5" x14ac:dyDescent="0.4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9">
        <f t="shared" si="177"/>
        <v>42115.11618055556</v>
      </c>
      <c r="Q2874" s="7">
        <f t="shared" si="178"/>
        <v>42174.907847222225</v>
      </c>
      <c r="R2874" t="e">
        <f t="shared" si="179"/>
        <v>#DIV/0!</v>
      </c>
      <c r="S2874" t="s">
        <v>8324</v>
      </c>
      <c r="T2874" t="s">
        <v>8325</v>
      </c>
    </row>
    <row r="2875" spans="1:20" ht="42.75" x14ac:dyDescent="0.4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9">
        <f t="shared" si="177"/>
        <v>42002.817488425921</v>
      </c>
      <c r="Q2875" s="7">
        <f t="shared" si="178"/>
        <v>42032.609155092585</v>
      </c>
      <c r="R2875">
        <f t="shared" si="179"/>
        <v>119</v>
      </c>
      <c r="S2875" t="s">
        <v>8324</v>
      </c>
      <c r="T2875" t="s">
        <v>8325</v>
      </c>
    </row>
    <row r="2876" spans="1:20" ht="42.75" x14ac:dyDescent="0.4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9">
        <f t="shared" si="177"/>
        <v>42722.84474537037</v>
      </c>
      <c r="Q2876" s="7">
        <f t="shared" si="178"/>
        <v>42752.636412037034</v>
      </c>
      <c r="R2876">
        <f t="shared" si="179"/>
        <v>90</v>
      </c>
      <c r="S2876" t="s">
        <v>8324</v>
      </c>
      <c r="T2876" t="s">
        <v>8325</v>
      </c>
    </row>
    <row r="2877" spans="1:20" ht="42.75" x14ac:dyDescent="0.4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9">
        <f t="shared" si="177"/>
        <v>42465.128391203703</v>
      </c>
      <c r="Q2877" s="7">
        <f t="shared" si="178"/>
        <v>42494.920057870368</v>
      </c>
      <c r="R2877">
        <f t="shared" si="179"/>
        <v>2</v>
      </c>
      <c r="S2877" t="s">
        <v>8324</v>
      </c>
      <c r="T2877" t="s">
        <v>8325</v>
      </c>
    </row>
    <row r="2878" spans="1:20" ht="42.75" x14ac:dyDescent="0.4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9">
        <f t="shared" si="177"/>
        <v>42171.743969907402</v>
      </c>
      <c r="Q2878" s="7">
        <f t="shared" si="178"/>
        <v>42201.535636574066</v>
      </c>
      <c r="R2878" t="e">
        <f t="shared" si="179"/>
        <v>#DIV/0!</v>
      </c>
      <c r="S2878" t="s">
        <v>8324</v>
      </c>
      <c r="T2878" t="s">
        <v>8325</v>
      </c>
    </row>
    <row r="2879" spans="1:20" ht="42.75" x14ac:dyDescent="0.4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9">
        <f t="shared" si="177"/>
        <v>42672.955138888894</v>
      </c>
      <c r="Q2879" s="7">
        <f t="shared" si="178"/>
        <v>42704.499999999993</v>
      </c>
      <c r="R2879">
        <f t="shared" si="179"/>
        <v>108</v>
      </c>
      <c r="S2879" t="s">
        <v>8324</v>
      </c>
      <c r="T2879" t="s">
        <v>8325</v>
      </c>
    </row>
    <row r="2880" spans="1:20" ht="42.75" x14ac:dyDescent="0.4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9">
        <f t="shared" si="177"/>
        <v>42128.615682870368</v>
      </c>
      <c r="Q2880" s="7">
        <f t="shared" si="178"/>
        <v>42188.407349537032</v>
      </c>
      <c r="R2880">
        <f t="shared" si="179"/>
        <v>16</v>
      </c>
      <c r="S2880" t="s">
        <v>8324</v>
      </c>
      <c r="T2880" t="s">
        <v>8325</v>
      </c>
    </row>
    <row r="2881" spans="1:20" ht="42.75" x14ac:dyDescent="0.4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9">
        <f t="shared" si="177"/>
        <v>42359.725243055553</v>
      </c>
      <c r="Q2881" s="7">
        <f t="shared" si="178"/>
        <v>42389.516909722217</v>
      </c>
      <c r="R2881">
        <f t="shared" si="179"/>
        <v>29</v>
      </c>
      <c r="S2881" t="s">
        <v>8324</v>
      </c>
      <c r="T2881" t="s">
        <v>8325</v>
      </c>
    </row>
    <row r="2882" spans="1:20" ht="42.75" x14ac:dyDescent="0.4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180">ROUND(E:E/D:D*100,0)</f>
        <v>23</v>
      </c>
      <c r="P2882" s="9">
        <f t="shared" si="177"/>
        <v>42192.905694444446</v>
      </c>
      <c r="Q2882" s="7">
        <f t="shared" si="178"/>
        <v>42236.503472222219</v>
      </c>
      <c r="R2882">
        <f t="shared" si="179"/>
        <v>97</v>
      </c>
      <c r="S2882" t="s">
        <v>8324</v>
      </c>
      <c r="T2882" t="s">
        <v>8325</v>
      </c>
    </row>
    <row r="2883" spans="1:20" ht="42.75" x14ac:dyDescent="0.4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 s="9">
        <f t="shared" ref="P2883:P2946" si="181">(J2883/86400)+25569</f>
        <v>41916.597638888888</v>
      </c>
      <c r="Q2883" s="7">
        <f t="shared" ref="Q2883:Q2946" si="182">(I2883/86400)+25569+(-5/24)</f>
        <v>41976.430972222217</v>
      </c>
      <c r="R2883" t="e">
        <f t="shared" ref="R2883:R2946" si="183">ROUND(E2883/L2883,0)</f>
        <v>#DIV/0!</v>
      </c>
      <c r="S2883" t="s">
        <v>8324</v>
      </c>
      <c r="T2883" t="s">
        <v>8325</v>
      </c>
    </row>
    <row r="2884" spans="1:20" ht="42.75" x14ac:dyDescent="0.4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9">
        <f t="shared" si="181"/>
        <v>42461.596273148149</v>
      </c>
      <c r="Q2884" s="7">
        <f t="shared" si="182"/>
        <v>42491.387939814813</v>
      </c>
      <c r="R2884">
        <f t="shared" si="183"/>
        <v>63</v>
      </c>
      <c r="S2884" t="s">
        <v>8324</v>
      </c>
      <c r="T2884" t="s">
        <v>8325</v>
      </c>
    </row>
    <row r="2885" spans="1:20" ht="42.75" x14ac:dyDescent="0.4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9">
        <f t="shared" si="181"/>
        <v>42370.90320601852</v>
      </c>
      <c r="Q2885" s="7">
        <f t="shared" si="182"/>
        <v>42405.999305555553</v>
      </c>
      <c r="R2885">
        <f t="shared" si="183"/>
        <v>382</v>
      </c>
      <c r="S2885" t="s">
        <v>8324</v>
      </c>
      <c r="T2885" t="s">
        <v>8325</v>
      </c>
    </row>
    <row r="2886" spans="1:20" ht="28.5" x14ac:dyDescent="0.4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9">
        <f t="shared" si="181"/>
        <v>41948.727256944447</v>
      </c>
      <c r="Q2886" s="7">
        <f t="shared" si="182"/>
        <v>41978.518923611111</v>
      </c>
      <c r="R2886">
        <f t="shared" si="183"/>
        <v>46</v>
      </c>
      <c r="S2886" t="s">
        <v>8324</v>
      </c>
      <c r="T2886" t="s">
        <v>8325</v>
      </c>
    </row>
    <row r="2887" spans="1:20" ht="28.5" x14ac:dyDescent="0.4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9">
        <f t="shared" si="181"/>
        <v>42047.07640046296</v>
      </c>
      <c r="Q2887" s="7">
        <f t="shared" si="182"/>
        <v>42076.82640046296</v>
      </c>
      <c r="R2887">
        <f t="shared" si="183"/>
        <v>26</v>
      </c>
      <c r="S2887" t="s">
        <v>8324</v>
      </c>
      <c r="T2887" t="s">
        <v>8325</v>
      </c>
    </row>
    <row r="2888" spans="1:20" ht="42.75" x14ac:dyDescent="0.4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9">
        <f t="shared" si="181"/>
        <v>42261.632916666669</v>
      </c>
      <c r="Q2888" s="7">
        <f t="shared" si="182"/>
        <v>42265.957638888889</v>
      </c>
      <c r="R2888">
        <f t="shared" si="183"/>
        <v>10</v>
      </c>
      <c r="S2888" t="s">
        <v>8324</v>
      </c>
      <c r="T2888" t="s">
        <v>8325</v>
      </c>
    </row>
    <row r="2889" spans="1:20" ht="42.75" x14ac:dyDescent="0.4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9">
        <f t="shared" si="181"/>
        <v>41985.427361111113</v>
      </c>
      <c r="Q2889" s="7">
        <f t="shared" si="182"/>
        <v>42015.219027777777</v>
      </c>
      <c r="R2889">
        <f t="shared" si="183"/>
        <v>5</v>
      </c>
      <c r="S2889" t="s">
        <v>8324</v>
      </c>
      <c r="T2889" t="s">
        <v>8325</v>
      </c>
    </row>
    <row r="2890" spans="1:20" ht="42.75" x14ac:dyDescent="0.4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9">
        <f t="shared" si="181"/>
        <v>41922.535185185188</v>
      </c>
      <c r="Q2890" s="7">
        <f t="shared" si="182"/>
        <v>41929.999305555553</v>
      </c>
      <c r="R2890" t="e">
        <f t="shared" si="183"/>
        <v>#DIV/0!</v>
      </c>
      <c r="S2890" t="s">
        <v>8324</v>
      </c>
      <c r="T2890" t="s">
        <v>8325</v>
      </c>
    </row>
    <row r="2891" spans="1:20" ht="42.75" x14ac:dyDescent="0.4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9">
        <f t="shared" si="181"/>
        <v>41850.863252314812</v>
      </c>
      <c r="Q2891" s="7">
        <f t="shared" si="182"/>
        <v>41880.654918981476</v>
      </c>
      <c r="R2891">
        <f t="shared" si="183"/>
        <v>82</v>
      </c>
      <c r="S2891" t="s">
        <v>8324</v>
      </c>
      <c r="T2891" t="s">
        <v>8325</v>
      </c>
    </row>
    <row r="2892" spans="1:20" ht="42.75" x14ac:dyDescent="0.4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9">
        <f t="shared" si="181"/>
        <v>41831.742962962962</v>
      </c>
      <c r="Q2892" s="7">
        <f t="shared" si="182"/>
        <v>41859.916666666664</v>
      </c>
      <c r="R2892">
        <f t="shared" si="183"/>
        <v>7</v>
      </c>
      <c r="S2892" t="s">
        <v>8324</v>
      </c>
      <c r="T2892" t="s">
        <v>8325</v>
      </c>
    </row>
    <row r="2893" spans="1:20" ht="42.75" x14ac:dyDescent="0.4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9">
        <f t="shared" si="181"/>
        <v>42415.883425925931</v>
      </c>
      <c r="Q2893" s="7">
        <f t="shared" si="182"/>
        <v>42475.633425925924</v>
      </c>
      <c r="R2893">
        <f t="shared" si="183"/>
        <v>27</v>
      </c>
      <c r="S2893" t="s">
        <v>8324</v>
      </c>
      <c r="T2893" t="s">
        <v>8325</v>
      </c>
    </row>
    <row r="2894" spans="1:20" ht="42.75" x14ac:dyDescent="0.4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9">
        <f t="shared" si="181"/>
        <v>41869.714166666665</v>
      </c>
      <c r="Q2894" s="7">
        <f t="shared" si="182"/>
        <v>41876.666666666664</v>
      </c>
      <c r="R2894">
        <f t="shared" si="183"/>
        <v>29</v>
      </c>
      <c r="S2894" t="s">
        <v>8324</v>
      </c>
      <c r="T2894" t="s">
        <v>8325</v>
      </c>
    </row>
    <row r="2895" spans="1:20" x14ac:dyDescent="0.4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9">
        <f t="shared" si="181"/>
        <v>41953.773090277777</v>
      </c>
      <c r="Q2895" s="7">
        <f t="shared" si="182"/>
        <v>42012.874999999993</v>
      </c>
      <c r="R2895">
        <f t="shared" si="183"/>
        <v>13</v>
      </c>
      <c r="S2895" t="s">
        <v>8324</v>
      </c>
      <c r="T2895" t="s">
        <v>8325</v>
      </c>
    </row>
    <row r="2896" spans="1:20" ht="28.5" x14ac:dyDescent="0.4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9">
        <f t="shared" si="181"/>
        <v>42037.986284722225</v>
      </c>
      <c r="Q2896" s="7">
        <f t="shared" si="182"/>
        <v>42097.736284722218</v>
      </c>
      <c r="R2896" t="e">
        <f t="shared" si="183"/>
        <v>#DIV/0!</v>
      </c>
      <c r="S2896" t="s">
        <v>8324</v>
      </c>
      <c r="T2896" t="s">
        <v>8325</v>
      </c>
    </row>
    <row r="2897" spans="1:20" ht="42.75" x14ac:dyDescent="0.4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9">
        <f t="shared" si="181"/>
        <v>41811.555462962962</v>
      </c>
      <c r="Q2897" s="7">
        <f t="shared" si="182"/>
        <v>41812.666666666664</v>
      </c>
      <c r="R2897">
        <f t="shared" si="183"/>
        <v>6</v>
      </c>
      <c r="S2897" t="s">
        <v>8324</v>
      </c>
      <c r="T2897" t="s">
        <v>8325</v>
      </c>
    </row>
    <row r="2898" spans="1:20" ht="42.75" x14ac:dyDescent="0.4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9">
        <f t="shared" si="181"/>
        <v>42701.908807870372</v>
      </c>
      <c r="Q2898" s="7">
        <f t="shared" si="182"/>
        <v>42716.041666666664</v>
      </c>
      <c r="R2898">
        <f t="shared" si="183"/>
        <v>52</v>
      </c>
      <c r="S2898" t="s">
        <v>8324</v>
      </c>
      <c r="T2898" t="s">
        <v>8325</v>
      </c>
    </row>
    <row r="2899" spans="1:20" ht="42.75" x14ac:dyDescent="0.4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9">
        <f t="shared" si="181"/>
        <v>42258.646504629629</v>
      </c>
      <c r="Q2899" s="7">
        <f t="shared" si="182"/>
        <v>42288.436863425923</v>
      </c>
      <c r="R2899">
        <f t="shared" si="183"/>
        <v>183</v>
      </c>
      <c r="S2899" t="s">
        <v>8324</v>
      </c>
      <c r="T2899" t="s">
        <v>8325</v>
      </c>
    </row>
    <row r="2900" spans="1:20" ht="42.75" x14ac:dyDescent="0.4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9">
        <f t="shared" si="181"/>
        <v>42278.664965277778</v>
      </c>
      <c r="Q2900" s="7">
        <f t="shared" si="182"/>
        <v>42308.456631944442</v>
      </c>
      <c r="R2900">
        <f t="shared" si="183"/>
        <v>26</v>
      </c>
      <c r="S2900" t="s">
        <v>8324</v>
      </c>
      <c r="T2900" t="s">
        <v>8325</v>
      </c>
    </row>
    <row r="2901" spans="1:20" ht="42.75" x14ac:dyDescent="0.4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9">
        <f t="shared" si="181"/>
        <v>42515.078217592592</v>
      </c>
      <c r="Q2901" s="7">
        <f t="shared" si="182"/>
        <v>42574.869884259257</v>
      </c>
      <c r="R2901" t="e">
        <f t="shared" si="183"/>
        <v>#DIV/0!</v>
      </c>
      <c r="S2901" t="s">
        <v>8324</v>
      </c>
      <c r="T2901" t="s">
        <v>8325</v>
      </c>
    </row>
    <row r="2902" spans="1:20" ht="57" x14ac:dyDescent="0.4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9">
        <f t="shared" si="181"/>
        <v>41830.234166666669</v>
      </c>
      <c r="Q2902" s="7">
        <f t="shared" si="182"/>
        <v>41860.025833333333</v>
      </c>
      <c r="R2902">
        <f t="shared" si="183"/>
        <v>486</v>
      </c>
      <c r="S2902" t="s">
        <v>8324</v>
      </c>
      <c r="T2902" t="s">
        <v>8325</v>
      </c>
    </row>
    <row r="2903" spans="1:20" ht="42.75" x14ac:dyDescent="0.4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9">
        <f t="shared" si="181"/>
        <v>41982.904386574075</v>
      </c>
      <c r="Q2903" s="7">
        <f t="shared" si="182"/>
        <v>42042.696053240739</v>
      </c>
      <c r="R2903">
        <f t="shared" si="183"/>
        <v>3</v>
      </c>
      <c r="S2903" t="s">
        <v>8324</v>
      </c>
      <c r="T2903" t="s">
        <v>8325</v>
      </c>
    </row>
    <row r="2904" spans="1:20" ht="42.75" x14ac:dyDescent="0.4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9">
        <f t="shared" si="181"/>
        <v>42210.439768518518</v>
      </c>
      <c r="Q2904" s="7">
        <f t="shared" si="182"/>
        <v>42240.231435185182</v>
      </c>
      <c r="R2904">
        <f t="shared" si="183"/>
        <v>25</v>
      </c>
      <c r="S2904" t="s">
        <v>8324</v>
      </c>
      <c r="T2904" t="s">
        <v>8325</v>
      </c>
    </row>
    <row r="2905" spans="1:20" ht="42.75" x14ac:dyDescent="0.4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9">
        <f t="shared" si="181"/>
        <v>42196.166874999995</v>
      </c>
      <c r="Q2905" s="7">
        <f t="shared" si="182"/>
        <v>42255.95854166666</v>
      </c>
      <c r="R2905">
        <f t="shared" si="183"/>
        <v>10</v>
      </c>
      <c r="S2905" t="s">
        <v>8324</v>
      </c>
      <c r="T2905" t="s">
        <v>8325</v>
      </c>
    </row>
    <row r="2906" spans="1:20" ht="42.75" x14ac:dyDescent="0.4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9">
        <f t="shared" si="181"/>
        <v>41940.967951388891</v>
      </c>
      <c r="Q2906" s="7">
        <f t="shared" si="182"/>
        <v>41952.291666666664</v>
      </c>
      <c r="R2906">
        <f t="shared" si="183"/>
        <v>19</v>
      </c>
      <c r="S2906" t="s">
        <v>8324</v>
      </c>
      <c r="T2906" t="s">
        <v>8325</v>
      </c>
    </row>
    <row r="2907" spans="1:20" ht="42.75" x14ac:dyDescent="0.4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9">
        <f t="shared" si="181"/>
        <v>42606.056863425925</v>
      </c>
      <c r="Q2907" s="7">
        <f t="shared" si="182"/>
        <v>42619.848530092589</v>
      </c>
      <c r="R2907">
        <f t="shared" si="183"/>
        <v>37</v>
      </c>
      <c r="S2907" t="s">
        <v>8324</v>
      </c>
      <c r="T2907" t="s">
        <v>8325</v>
      </c>
    </row>
    <row r="2908" spans="1:20" ht="42.75" x14ac:dyDescent="0.4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9">
        <f t="shared" si="181"/>
        <v>42199.648912037039</v>
      </c>
      <c r="Q2908" s="7">
        <f t="shared" si="182"/>
        <v>42216.833333333336</v>
      </c>
      <c r="R2908">
        <f t="shared" si="183"/>
        <v>81</v>
      </c>
      <c r="S2908" t="s">
        <v>8324</v>
      </c>
      <c r="T2908" t="s">
        <v>8325</v>
      </c>
    </row>
    <row r="2909" spans="1:20" ht="42.75" x14ac:dyDescent="0.4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9">
        <f t="shared" si="181"/>
        <v>42444.877743055556</v>
      </c>
      <c r="Q2909" s="7">
        <f t="shared" si="182"/>
        <v>42504.669409722221</v>
      </c>
      <c r="R2909">
        <f t="shared" si="183"/>
        <v>1</v>
      </c>
      <c r="S2909" t="s">
        <v>8324</v>
      </c>
      <c r="T2909" t="s">
        <v>8325</v>
      </c>
    </row>
    <row r="2910" spans="1:20" ht="57" x14ac:dyDescent="0.4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9">
        <f t="shared" si="181"/>
        <v>42499.73170138889</v>
      </c>
      <c r="Q2910" s="7">
        <f t="shared" si="182"/>
        <v>42529.523368055554</v>
      </c>
      <c r="R2910">
        <f t="shared" si="183"/>
        <v>53</v>
      </c>
      <c r="S2910" t="s">
        <v>8324</v>
      </c>
      <c r="T2910" t="s">
        <v>8325</v>
      </c>
    </row>
    <row r="2911" spans="1:20" ht="42.75" x14ac:dyDescent="0.4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9">
        <f t="shared" si="181"/>
        <v>41929.266215277778</v>
      </c>
      <c r="Q2911" s="7">
        <f t="shared" si="182"/>
        <v>41968.615277777775</v>
      </c>
      <c r="R2911">
        <f t="shared" si="183"/>
        <v>20</v>
      </c>
      <c r="S2911" t="s">
        <v>8324</v>
      </c>
      <c r="T2911" t="s">
        <v>8325</v>
      </c>
    </row>
    <row r="2912" spans="1:20" ht="42.75" x14ac:dyDescent="0.4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9">
        <f t="shared" si="181"/>
        <v>42107.841284722221</v>
      </c>
      <c r="Q2912" s="7">
        <f t="shared" si="182"/>
        <v>42167.632951388885</v>
      </c>
      <c r="R2912">
        <f t="shared" si="183"/>
        <v>1</v>
      </c>
      <c r="S2912" t="s">
        <v>8324</v>
      </c>
      <c r="T2912" t="s">
        <v>8325</v>
      </c>
    </row>
    <row r="2913" spans="1:20" ht="42.75" x14ac:dyDescent="0.4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9">
        <f t="shared" si="181"/>
        <v>42142.768819444449</v>
      </c>
      <c r="Q2913" s="7">
        <f t="shared" si="182"/>
        <v>42182.560486111113</v>
      </c>
      <c r="R2913">
        <f t="shared" si="183"/>
        <v>47</v>
      </c>
      <c r="S2913" t="s">
        <v>8324</v>
      </c>
      <c r="T2913" t="s">
        <v>8325</v>
      </c>
    </row>
    <row r="2914" spans="1:20" ht="42.75" x14ac:dyDescent="0.4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9">
        <f t="shared" si="181"/>
        <v>42354.131643518514</v>
      </c>
      <c r="Q2914" s="7">
        <f t="shared" si="182"/>
        <v>42383.923310185179</v>
      </c>
      <c r="R2914">
        <f t="shared" si="183"/>
        <v>78</v>
      </c>
      <c r="S2914" t="s">
        <v>8324</v>
      </c>
      <c r="T2914" t="s">
        <v>8325</v>
      </c>
    </row>
    <row r="2915" spans="1:20" ht="42.75" x14ac:dyDescent="0.4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9">
        <f t="shared" si="181"/>
        <v>41828.922905092593</v>
      </c>
      <c r="Q2915" s="7">
        <f t="shared" si="182"/>
        <v>41888.714571759258</v>
      </c>
      <c r="R2915">
        <f t="shared" si="183"/>
        <v>1</v>
      </c>
      <c r="S2915" t="s">
        <v>8324</v>
      </c>
      <c r="T2915" t="s">
        <v>8325</v>
      </c>
    </row>
    <row r="2916" spans="1:20" ht="28.5" x14ac:dyDescent="0.4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9">
        <f t="shared" si="181"/>
        <v>42017.907337962963</v>
      </c>
      <c r="Q2916" s="7">
        <f t="shared" si="182"/>
        <v>42077.657337962963</v>
      </c>
      <c r="R2916">
        <f t="shared" si="183"/>
        <v>1</v>
      </c>
      <c r="S2916" t="s">
        <v>8324</v>
      </c>
      <c r="T2916" t="s">
        <v>8325</v>
      </c>
    </row>
    <row r="2917" spans="1:20" ht="42.75" x14ac:dyDescent="0.4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9">
        <f t="shared" si="181"/>
        <v>42415.398032407407</v>
      </c>
      <c r="Q2917" s="7">
        <f t="shared" si="182"/>
        <v>42445.1480324074</v>
      </c>
      <c r="R2917">
        <f t="shared" si="183"/>
        <v>204</v>
      </c>
      <c r="S2917" t="s">
        <v>8324</v>
      </c>
      <c r="T2917" t="s">
        <v>8325</v>
      </c>
    </row>
    <row r="2918" spans="1:20" ht="42.75" x14ac:dyDescent="0.4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9">
        <f t="shared" si="181"/>
        <v>41755.476724537039</v>
      </c>
      <c r="Q2918" s="7">
        <f t="shared" si="182"/>
        <v>41778.268391203703</v>
      </c>
      <c r="R2918">
        <f t="shared" si="183"/>
        <v>21</v>
      </c>
      <c r="S2918" t="s">
        <v>8324</v>
      </c>
      <c r="T2918" t="s">
        <v>8325</v>
      </c>
    </row>
    <row r="2919" spans="1:20" ht="42.75" x14ac:dyDescent="0.4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9">
        <f t="shared" si="181"/>
        <v>42245.234340277777</v>
      </c>
      <c r="Q2919" s="7">
        <f t="shared" si="182"/>
        <v>42263.026006944441</v>
      </c>
      <c r="R2919">
        <f t="shared" si="183"/>
        <v>49</v>
      </c>
      <c r="S2919" t="s">
        <v>8324</v>
      </c>
      <c r="T2919" t="s">
        <v>8325</v>
      </c>
    </row>
    <row r="2920" spans="1:20" ht="42.75" x14ac:dyDescent="0.4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9">
        <f t="shared" si="181"/>
        <v>42278.629710648151</v>
      </c>
      <c r="Q2920" s="7">
        <f t="shared" si="182"/>
        <v>42306.421377314815</v>
      </c>
      <c r="R2920">
        <f t="shared" si="183"/>
        <v>68</v>
      </c>
      <c r="S2920" t="s">
        <v>8324</v>
      </c>
      <c r="T2920" t="s">
        <v>8325</v>
      </c>
    </row>
    <row r="2921" spans="1:20" ht="42.75" x14ac:dyDescent="0.4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9">
        <f t="shared" si="181"/>
        <v>41826.61954861111</v>
      </c>
      <c r="Q2921" s="7">
        <f t="shared" si="182"/>
        <v>41856.411215277774</v>
      </c>
      <c r="R2921">
        <f t="shared" si="183"/>
        <v>9</v>
      </c>
      <c r="S2921" t="s">
        <v>8324</v>
      </c>
      <c r="T2921" t="s">
        <v>8325</v>
      </c>
    </row>
    <row r="2922" spans="1:20" ht="42.75" x14ac:dyDescent="0.4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9">
        <f t="shared" si="181"/>
        <v>42058.792476851857</v>
      </c>
      <c r="Q2922" s="7">
        <f t="shared" si="182"/>
        <v>42088.54247685185</v>
      </c>
      <c r="R2922">
        <f t="shared" si="183"/>
        <v>52</v>
      </c>
      <c r="S2922" t="s">
        <v>8324</v>
      </c>
      <c r="T2922" t="s">
        <v>8325</v>
      </c>
    </row>
    <row r="2923" spans="1:20" ht="28.5" x14ac:dyDescent="0.4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9">
        <f t="shared" si="181"/>
        <v>41877.886620370373</v>
      </c>
      <c r="Q2923" s="7">
        <f t="shared" si="182"/>
        <v>41907.678287037037</v>
      </c>
      <c r="R2923">
        <f t="shared" si="183"/>
        <v>43</v>
      </c>
      <c r="S2923" t="s">
        <v>8324</v>
      </c>
      <c r="T2923" t="s">
        <v>8366</v>
      </c>
    </row>
    <row r="2924" spans="1:20" ht="42.75" x14ac:dyDescent="0.4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9">
        <f t="shared" si="181"/>
        <v>42097.874155092592</v>
      </c>
      <c r="Q2924" s="7">
        <f t="shared" si="182"/>
        <v>42142.665821759256</v>
      </c>
      <c r="R2924">
        <f t="shared" si="183"/>
        <v>83</v>
      </c>
      <c r="S2924" t="s">
        <v>8324</v>
      </c>
      <c r="T2924" t="s">
        <v>8366</v>
      </c>
    </row>
    <row r="2925" spans="1:20" ht="42.75" x14ac:dyDescent="0.4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9">
        <f t="shared" si="181"/>
        <v>42013.15253472222</v>
      </c>
      <c r="Q2925" s="7">
        <f t="shared" si="182"/>
        <v>42027.916666666664</v>
      </c>
      <c r="R2925">
        <f t="shared" si="183"/>
        <v>30</v>
      </c>
      <c r="S2925" t="s">
        <v>8324</v>
      </c>
      <c r="T2925" t="s">
        <v>8366</v>
      </c>
    </row>
    <row r="2926" spans="1:20" ht="42.75" x14ac:dyDescent="0.4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9">
        <f t="shared" si="181"/>
        <v>42103.556828703702</v>
      </c>
      <c r="Q2926" s="7">
        <f t="shared" si="182"/>
        <v>42132.957638888889</v>
      </c>
      <c r="R2926">
        <f t="shared" si="183"/>
        <v>176</v>
      </c>
      <c r="S2926" t="s">
        <v>8324</v>
      </c>
      <c r="T2926" t="s">
        <v>8366</v>
      </c>
    </row>
    <row r="2927" spans="1:20" ht="42.75" x14ac:dyDescent="0.4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9">
        <f t="shared" si="181"/>
        <v>41863.584120370375</v>
      </c>
      <c r="Q2927" s="7">
        <f t="shared" si="182"/>
        <v>41893.375787037039</v>
      </c>
      <c r="R2927">
        <f t="shared" si="183"/>
        <v>232</v>
      </c>
      <c r="S2927" t="s">
        <v>8324</v>
      </c>
      <c r="T2927" t="s">
        <v>8366</v>
      </c>
    </row>
    <row r="2928" spans="1:20" ht="42.75" x14ac:dyDescent="0.4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9">
        <f t="shared" si="181"/>
        <v>42044.765960648147</v>
      </c>
      <c r="Q2928" s="7">
        <f t="shared" si="182"/>
        <v>42058.557627314811</v>
      </c>
      <c r="R2928">
        <f t="shared" si="183"/>
        <v>75</v>
      </c>
      <c r="S2928" t="s">
        <v>8324</v>
      </c>
      <c r="T2928" t="s">
        <v>8366</v>
      </c>
    </row>
    <row r="2929" spans="1:20" ht="42.75" x14ac:dyDescent="0.4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9">
        <f t="shared" si="181"/>
        <v>41806.669317129628</v>
      </c>
      <c r="Q2929" s="7">
        <f t="shared" si="182"/>
        <v>41835</v>
      </c>
      <c r="R2929">
        <f t="shared" si="183"/>
        <v>112</v>
      </c>
      <c r="S2929" t="s">
        <v>8324</v>
      </c>
      <c r="T2929" t="s">
        <v>8366</v>
      </c>
    </row>
    <row r="2930" spans="1:20" ht="28.5" x14ac:dyDescent="0.4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9">
        <f t="shared" si="181"/>
        <v>42403.998217592598</v>
      </c>
      <c r="Q2930" s="7">
        <f t="shared" si="182"/>
        <v>42433.789884259262</v>
      </c>
      <c r="R2930">
        <f t="shared" si="183"/>
        <v>42</v>
      </c>
      <c r="S2930" t="s">
        <v>8324</v>
      </c>
      <c r="T2930" t="s">
        <v>8366</v>
      </c>
    </row>
    <row r="2931" spans="1:20" ht="42.75" x14ac:dyDescent="0.4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9">
        <f t="shared" si="181"/>
        <v>41754.564328703702</v>
      </c>
      <c r="Q2931" s="7">
        <f t="shared" si="182"/>
        <v>41784.355995370366</v>
      </c>
      <c r="R2931">
        <f t="shared" si="183"/>
        <v>255</v>
      </c>
      <c r="S2931" t="s">
        <v>8324</v>
      </c>
      <c r="T2931" t="s">
        <v>8366</v>
      </c>
    </row>
    <row r="2932" spans="1:20" ht="42.75" x14ac:dyDescent="0.4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9">
        <f t="shared" si="181"/>
        <v>42101.584074074075</v>
      </c>
      <c r="Q2932" s="7">
        <f t="shared" si="182"/>
        <v>42131.375740740739</v>
      </c>
      <c r="R2932">
        <f t="shared" si="183"/>
        <v>163</v>
      </c>
      <c r="S2932" t="s">
        <v>8324</v>
      </c>
      <c r="T2932" t="s">
        <v>8366</v>
      </c>
    </row>
    <row r="2933" spans="1:20" ht="42.75" x14ac:dyDescent="0.4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9">
        <f t="shared" si="181"/>
        <v>41872.291238425925</v>
      </c>
      <c r="Q2933" s="7">
        <f t="shared" si="182"/>
        <v>41897.047222222223</v>
      </c>
      <c r="R2933">
        <f t="shared" si="183"/>
        <v>88</v>
      </c>
      <c r="S2933" t="s">
        <v>8324</v>
      </c>
      <c r="T2933" t="s">
        <v>8366</v>
      </c>
    </row>
    <row r="2934" spans="1:20" ht="42.75" x14ac:dyDescent="0.4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9">
        <f t="shared" si="181"/>
        <v>42025.164780092593</v>
      </c>
      <c r="Q2934" s="7">
        <f t="shared" si="182"/>
        <v>42056.249999999993</v>
      </c>
      <c r="R2934">
        <f t="shared" si="183"/>
        <v>86</v>
      </c>
      <c r="S2934" t="s">
        <v>8324</v>
      </c>
      <c r="T2934" t="s">
        <v>8366</v>
      </c>
    </row>
    <row r="2935" spans="1:20" ht="42.75" x14ac:dyDescent="0.4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9">
        <f t="shared" si="181"/>
        <v>42495.956631944442</v>
      </c>
      <c r="Q2935" s="7">
        <f t="shared" si="182"/>
        <v>42525.748298611106</v>
      </c>
      <c r="R2935">
        <f t="shared" si="183"/>
        <v>48</v>
      </c>
      <c r="S2935" t="s">
        <v>8324</v>
      </c>
      <c r="T2935" t="s">
        <v>8366</v>
      </c>
    </row>
    <row r="2936" spans="1:20" ht="42.75" x14ac:dyDescent="0.4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9">
        <f t="shared" si="181"/>
        <v>41775.636157407411</v>
      </c>
      <c r="Q2936" s="7">
        <f t="shared" si="182"/>
        <v>41805.427824074075</v>
      </c>
      <c r="R2936">
        <f t="shared" si="183"/>
        <v>73</v>
      </c>
      <c r="S2936" t="s">
        <v>8324</v>
      </c>
      <c r="T2936" t="s">
        <v>8366</v>
      </c>
    </row>
    <row r="2937" spans="1:20" ht="42.75" x14ac:dyDescent="0.4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9">
        <f t="shared" si="181"/>
        <v>42553.583425925928</v>
      </c>
      <c r="Q2937" s="7">
        <f t="shared" si="182"/>
        <v>42611.499999999993</v>
      </c>
      <c r="R2937">
        <f t="shared" si="183"/>
        <v>91</v>
      </c>
      <c r="S2937" t="s">
        <v>8324</v>
      </c>
      <c r="T2937" t="s">
        <v>8366</v>
      </c>
    </row>
    <row r="2938" spans="1:20" ht="42.75" x14ac:dyDescent="0.4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9">
        <f t="shared" si="181"/>
        <v>41912.650729166664</v>
      </c>
      <c r="Q2938" s="7">
        <f t="shared" si="182"/>
        <v>41924.999305555553</v>
      </c>
      <c r="R2938">
        <f t="shared" si="183"/>
        <v>38</v>
      </c>
      <c r="S2938" t="s">
        <v>8324</v>
      </c>
      <c r="T2938" t="s">
        <v>8366</v>
      </c>
    </row>
    <row r="2939" spans="1:20" ht="28.5" x14ac:dyDescent="0.4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9">
        <f t="shared" si="181"/>
        <v>41803.457326388889</v>
      </c>
      <c r="Q2939" s="7">
        <f t="shared" si="182"/>
        <v>41833.248993055553</v>
      </c>
      <c r="R2939">
        <f t="shared" si="183"/>
        <v>36</v>
      </c>
      <c r="S2939" t="s">
        <v>8324</v>
      </c>
      <c r="T2939" t="s">
        <v>8366</v>
      </c>
    </row>
    <row r="2940" spans="1:20" ht="42.75" x14ac:dyDescent="0.4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9">
        <f t="shared" si="181"/>
        <v>42004.703865740739</v>
      </c>
      <c r="Q2940" s="7">
        <f t="shared" si="182"/>
        <v>42034.495532407404</v>
      </c>
      <c r="R2940">
        <f t="shared" si="183"/>
        <v>127</v>
      </c>
      <c r="S2940" t="s">
        <v>8324</v>
      </c>
      <c r="T2940" t="s">
        <v>8366</v>
      </c>
    </row>
    <row r="2941" spans="1:20" ht="42.75" x14ac:dyDescent="0.4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9">
        <f t="shared" si="181"/>
        <v>41845.809166666666</v>
      </c>
      <c r="Q2941" s="7">
        <f t="shared" si="182"/>
        <v>41878.833333333328</v>
      </c>
      <c r="R2941">
        <f t="shared" si="183"/>
        <v>329</v>
      </c>
      <c r="S2941" t="s">
        <v>8324</v>
      </c>
      <c r="T2941" t="s">
        <v>8366</v>
      </c>
    </row>
    <row r="2942" spans="1:20" ht="42.75" x14ac:dyDescent="0.4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9">
        <f t="shared" si="181"/>
        <v>41982.773356481484</v>
      </c>
      <c r="Q2942" s="7">
        <f t="shared" si="182"/>
        <v>42022.565023148149</v>
      </c>
      <c r="R2942">
        <f t="shared" si="183"/>
        <v>81</v>
      </c>
      <c r="S2942" t="s">
        <v>8324</v>
      </c>
      <c r="T2942" t="s">
        <v>8366</v>
      </c>
    </row>
    <row r="2943" spans="1:20" ht="42.75" x14ac:dyDescent="0.4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9">
        <f t="shared" si="181"/>
        <v>42034.960127314815</v>
      </c>
      <c r="Q2943" s="7">
        <f t="shared" si="182"/>
        <v>42064.751793981479</v>
      </c>
      <c r="R2943">
        <f t="shared" si="183"/>
        <v>1</v>
      </c>
      <c r="S2943" t="s">
        <v>8324</v>
      </c>
      <c r="T2943" t="s">
        <v>8364</v>
      </c>
    </row>
    <row r="2944" spans="1:20" ht="42.75" x14ac:dyDescent="0.4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9">
        <f t="shared" si="181"/>
        <v>42334.803923611107</v>
      </c>
      <c r="Q2944" s="7">
        <f t="shared" si="182"/>
        <v>42354.637499999997</v>
      </c>
      <c r="R2944">
        <f t="shared" si="183"/>
        <v>202</v>
      </c>
      <c r="S2944" t="s">
        <v>8324</v>
      </c>
      <c r="T2944" t="s">
        <v>8364</v>
      </c>
    </row>
    <row r="2945" spans="1:20" ht="42.75" x14ac:dyDescent="0.4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9">
        <f t="shared" si="181"/>
        <v>42077.129398148143</v>
      </c>
      <c r="Q2945" s="7">
        <f t="shared" si="182"/>
        <v>42106.921064814807</v>
      </c>
      <c r="R2945" t="e">
        <f t="shared" si="183"/>
        <v>#DIV/0!</v>
      </c>
      <c r="S2945" t="s">
        <v>8324</v>
      </c>
      <c r="T2945" t="s">
        <v>8364</v>
      </c>
    </row>
    <row r="2946" spans="1:20" ht="42.75" x14ac:dyDescent="0.4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184">ROUND(E:E/D:D*100,0)</f>
        <v>1</v>
      </c>
      <c r="P2946" s="9">
        <f t="shared" si="181"/>
        <v>42132.9143287037</v>
      </c>
      <c r="Q2946" s="7">
        <f t="shared" si="182"/>
        <v>42162.705995370365</v>
      </c>
      <c r="R2946">
        <f t="shared" si="183"/>
        <v>100</v>
      </c>
      <c r="S2946" t="s">
        <v>8324</v>
      </c>
      <c r="T2946" t="s">
        <v>8364</v>
      </c>
    </row>
    <row r="2947" spans="1:20" ht="57" x14ac:dyDescent="0.4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 s="9">
        <f t="shared" ref="P2947:P3010" si="185">(J2947/86400)+25569</f>
        <v>42118.139583333337</v>
      </c>
      <c r="Q2947" s="7">
        <f t="shared" ref="Q2947:Q3010" si="186">(I2947/86400)+25569+(-5/24)</f>
        <v>42147.931250000001</v>
      </c>
      <c r="R2947" t="e">
        <f t="shared" ref="R2947:R3010" si="187">ROUND(E2947/L2947,0)</f>
        <v>#DIV/0!</v>
      </c>
      <c r="S2947" t="s">
        <v>8324</v>
      </c>
      <c r="T2947" t="s">
        <v>8364</v>
      </c>
    </row>
    <row r="2948" spans="1:20" ht="42.75" x14ac:dyDescent="0.4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9">
        <f t="shared" si="185"/>
        <v>42567.531157407408</v>
      </c>
      <c r="Q2948" s="7">
        <f t="shared" si="186"/>
        <v>42597.322824074072</v>
      </c>
      <c r="R2948">
        <f t="shared" si="187"/>
        <v>1</v>
      </c>
      <c r="S2948" t="s">
        <v>8324</v>
      </c>
      <c r="T2948" t="s">
        <v>8364</v>
      </c>
    </row>
    <row r="2949" spans="1:20" ht="57" x14ac:dyDescent="0.4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9">
        <f t="shared" si="185"/>
        <v>42649.562118055561</v>
      </c>
      <c r="Q2949" s="7">
        <f t="shared" si="186"/>
        <v>42698.507638888885</v>
      </c>
      <c r="R2949">
        <f t="shared" si="187"/>
        <v>82</v>
      </c>
      <c r="S2949" t="s">
        <v>8324</v>
      </c>
      <c r="T2949" t="s">
        <v>8364</v>
      </c>
    </row>
    <row r="2950" spans="1:20" ht="42.75" x14ac:dyDescent="0.4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9">
        <f t="shared" si="185"/>
        <v>42097.649224537032</v>
      </c>
      <c r="Q2950" s="7">
        <f t="shared" si="186"/>
        <v>42157.440891203696</v>
      </c>
      <c r="R2950">
        <f t="shared" si="187"/>
        <v>3</v>
      </c>
      <c r="S2950" t="s">
        <v>8324</v>
      </c>
      <c r="T2950" t="s">
        <v>8364</v>
      </c>
    </row>
    <row r="2951" spans="1:20" ht="42.75" x14ac:dyDescent="0.4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9">
        <f t="shared" si="185"/>
        <v>42297.823113425926</v>
      </c>
      <c r="Q2951" s="7">
        <f t="shared" si="186"/>
        <v>42327.656446759262</v>
      </c>
      <c r="R2951">
        <f t="shared" si="187"/>
        <v>13</v>
      </c>
      <c r="S2951" t="s">
        <v>8324</v>
      </c>
      <c r="T2951" t="s">
        <v>8364</v>
      </c>
    </row>
    <row r="2952" spans="1:20" ht="42.75" x14ac:dyDescent="0.4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9">
        <f t="shared" si="185"/>
        <v>42362.36518518519</v>
      </c>
      <c r="Q2952" s="7">
        <f t="shared" si="186"/>
        <v>42392.156851851854</v>
      </c>
      <c r="R2952" t="e">
        <f t="shared" si="187"/>
        <v>#DIV/0!</v>
      </c>
      <c r="S2952" t="s">
        <v>8324</v>
      </c>
      <c r="T2952" t="s">
        <v>8364</v>
      </c>
    </row>
    <row r="2953" spans="1:20" ht="57" x14ac:dyDescent="0.4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9">
        <f t="shared" si="185"/>
        <v>41872.802928240737</v>
      </c>
      <c r="Q2953" s="7">
        <f t="shared" si="186"/>
        <v>41917.594594907401</v>
      </c>
      <c r="R2953">
        <f t="shared" si="187"/>
        <v>19</v>
      </c>
      <c r="S2953" t="s">
        <v>8324</v>
      </c>
      <c r="T2953" t="s">
        <v>8364</v>
      </c>
    </row>
    <row r="2954" spans="1:20" ht="42.75" x14ac:dyDescent="0.4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9">
        <f t="shared" si="185"/>
        <v>42628.690266203703</v>
      </c>
      <c r="Q2954" s="7">
        <f t="shared" si="186"/>
        <v>42659.958333333336</v>
      </c>
      <c r="R2954">
        <f t="shared" si="187"/>
        <v>201</v>
      </c>
      <c r="S2954" t="s">
        <v>8324</v>
      </c>
      <c r="T2954" t="s">
        <v>8364</v>
      </c>
    </row>
    <row r="2955" spans="1:20" ht="42.75" x14ac:dyDescent="0.4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9">
        <f t="shared" si="185"/>
        <v>42255.791909722218</v>
      </c>
      <c r="Q2955" s="7">
        <f t="shared" si="186"/>
        <v>42285.583576388883</v>
      </c>
      <c r="R2955">
        <f t="shared" si="187"/>
        <v>202</v>
      </c>
      <c r="S2955" t="s">
        <v>8324</v>
      </c>
      <c r="T2955" t="s">
        <v>8364</v>
      </c>
    </row>
    <row r="2956" spans="1:20" ht="42.75" x14ac:dyDescent="0.4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9">
        <f t="shared" si="185"/>
        <v>42790.583368055552</v>
      </c>
      <c r="Q2956" s="7">
        <f t="shared" si="186"/>
        <v>42810.333368055552</v>
      </c>
      <c r="R2956" t="e">
        <f t="shared" si="187"/>
        <v>#DIV/0!</v>
      </c>
      <c r="S2956" t="s">
        <v>8324</v>
      </c>
      <c r="T2956" t="s">
        <v>8364</v>
      </c>
    </row>
    <row r="2957" spans="1:20" ht="28.5" x14ac:dyDescent="0.4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9">
        <f t="shared" si="185"/>
        <v>42141.741307870368</v>
      </c>
      <c r="Q2957" s="7">
        <f t="shared" si="186"/>
        <v>42171.532974537033</v>
      </c>
      <c r="R2957">
        <f t="shared" si="187"/>
        <v>65</v>
      </c>
      <c r="S2957" t="s">
        <v>8324</v>
      </c>
      <c r="T2957" t="s">
        <v>8364</v>
      </c>
    </row>
    <row r="2958" spans="1:20" ht="42.75" x14ac:dyDescent="0.4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9">
        <f t="shared" si="185"/>
        <v>42464.958912037036</v>
      </c>
      <c r="Q2958" s="7">
        <f t="shared" si="186"/>
        <v>42494.750578703701</v>
      </c>
      <c r="R2958">
        <f t="shared" si="187"/>
        <v>66</v>
      </c>
      <c r="S2958" t="s">
        <v>8324</v>
      </c>
      <c r="T2958" t="s">
        <v>8364</v>
      </c>
    </row>
    <row r="2959" spans="1:20" ht="42.75" x14ac:dyDescent="0.4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9">
        <f t="shared" si="185"/>
        <v>42031.011249999996</v>
      </c>
      <c r="Q2959" s="7">
        <f t="shared" si="186"/>
        <v>42090.761249999996</v>
      </c>
      <c r="R2959">
        <f t="shared" si="187"/>
        <v>93</v>
      </c>
      <c r="S2959" t="s">
        <v>8324</v>
      </c>
      <c r="T2959" t="s">
        <v>8364</v>
      </c>
    </row>
    <row r="2960" spans="1:20" ht="42.75" x14ac:dyDescent="0.4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9">
        <f t="shared" si="185"/>
        <v>42438.779131944444</v>
      </c>
      <c r="Q2960" s="7">
        <f t="shared" si="186"/>
        <v>42498.529131944444</v>
      </c>
      <c r="R2960" t="e">
        <f t="shared" si="187"/>
        <v>#DIV/0!</v>
      </c>
      <c r="S2960" t="s">
        <v>8324</v>
      </c>
      <c r="T2960" t="s">
        <v>8364</v>
      </c>
    </row>
    <row r="2961" spans="1:20" ht="42.75" x14ac:dyDescent="0.4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9">
        <f t="shared" si="185"/>
        <v>42498.008391203708</v>
      </c>
      <c r="Q2961" s="7">
        <f t="shared" si="186"/>
        <v>42527.800057870372</v>
      </c>
      <c r="R2961" t="e">
        <f t="shared" si="187"/>
        <v>#DIV/0!</v>
      </c>
      <c r="S2961" t="s">
        <v>8324</v>
      </c>
      <c r="T2961" t="s">
        <v>8364</v>
      </c>
    </row>
    <row r="2962" spans="1:20" ht="42.75" x14ac:dyDescent="0.4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9">
        <f t="shared" si="185"/>
        <v>41863.757210648146</v>
      </c>
      <c r="Q2962" s="7">
        <f t="shared" si="186"/>
        <v>41893.54887731481</v>
      </c>
      <c r="R2962" t="e">
        <f t="shared" si="187"/>
        <v>#DIV/0!</v>
      </c>
      <c r="S2962" t="s">
        <v>8324</v>
      </c>
      <c r="T2962" t="s">
        <v>8364</v>
      </c>
    </row>
    <row r="2963" spans="1:20" ht="42.75" x14ac:dyDescent="0.4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9">
        <f t="shared" si="185"/>
        <v>42061.212488425925</v>
      </c>
      <c r="Q2963" s="7">
        <f t="shared" si="186"/>
        <v>42088.958333333336</v>
      </c>
      <c r="R2963">
        <f t="shared" si="187"/>
        <v>51</v>
      </c>
      <c r="S2963" t="s">
        <v>8324</v>
      </c>
      <c r="T2963" t="s">
        <v>8325</v>
      </c>
    </row>
    <row r="2964" spans="1:20" ht="42.75" x14ac:dyDescent="0.4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9">
        <f t="shared" si="185"/>
        <v>42036.24428240741</v>
      </c>
      <c r="Q2964" s="7">
        <f t="shared" si="186"/>
        <v>42064.082638888889</v>
      </c>
      <c r="R2964">
        <f t="shared" si="187"/>
        <v>61</v>
      </c>
      <c r="S2964" t="s">
        <v>8324</v>
      </c>
      <c r="T2964" t="s">
        <v>8325</v>
      </c>
    </row>
    <row r="2965" spans="1:20" ht="57" x14ac:dyDescent="0.4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9">
        <f t="shared" si="185"/>
        <v>42157.470185185186</v>
      </c>
      <c r="Q2965" s="7">
        <f t="shared" si="186"/>
        <v>42187.26185185185</v>
      </c>
      <c r="R2965">
        <f t="shared" si="187"/>
        <v>109</v>
      </c>
      <c r="S2965" t="s">
        <v>8324</v>
      </c>
      <c r="T2965" t="s">
        <v>8325</v>
      </c>
    </row>
    <row r="2966" spans="1:20" ht="42.75" x14ac:dyDescent="0.4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9">
        <f t="shared" si="185"/>
        <v>41827.909942129627</v>
      </c>
      <c r="Q2966" s="7">
        <f t="shared" si="186"/>
        <v>41857.688888888886</v>
      </c>
      <c r="R2966">
        <f t="shared" si="187"/>
        <v>26</v>
      </c>
      <c r="S2966" t="s">
        <v>8324</v>
      </c>
      <c r="T2966" t="s">
        <v>8325</v>
      </c>
    </row>
    <row r="2967" spans="1:20" ht="42.75" x14ac:dyDescent="0.4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9">
        <f t="shared" si="185"/>
        <v>42162.729548611111</v>
      </c>
      <c r="Q2967" s="7">
        <f t="shared" si="186"/>
        <v>42192.521215277775</v>
      </c>
      <c r="R2967">
        <f t="shared" si="187"/>
        <v>42</v>
      </c>
      <c r="S2967" t="s">
        <v>8324</v>
      </c>
      <c r="T2967" t="s">
        <v>8325</v>
      </c>
    </row>
    <row r="2968" spans="1:20" ht="42.75" x14ac:dyDescent="0.4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9">
        <f t="shared" si="185"/>
        <v>42233.738564814819</v>
      </c>
      <c r="Q2968" s="7">
        <f t="shared" si="186"/>
        <v>42263.530231481483</v>
      </c>
      <c r="R2968">
        <f t="shared" si="187"/>
        <v>89</v>
      </c>
      <c r="S2968" t="s">
        <v>8324</v>
      </c>
      <c r="T2968" t="s">
        <v>8325</v>
      </c>
    </row>
    <row r="2969" spans="1:20" ht="42.75" x14ac:dyDescent="0.4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9">
        <f t="shared" si="185"/>
        <v>42042.197824074072</v>
      </c>
      <c r="Q2969" s="7">
        <f t="shared" si="186"/>
        <v>42071.947824074072</v>
      </c>
      <c r="R2969">
        <f t="shared" si="187"/>
        <v>80</v>
      </c>
      <c r="S2969" t="s">
        <v>8324</v>
      </c>
      <c r="T2969" t="s">
        <v>8325</v>
      </c>
    </row>
    <row r="2970" spans="1:20" ht="28.5" x14ac:dyDescent="0.4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9">
        <f t="shared" si="185"/>
        <v>42585.523842592593</v>
      </c>
      <c r="Q2970" s="7">
        <f t="shared" si="186"/>
        <v>42598.957638888889</v>
      </c>
      <c r="R2970">
        <f t="shared" si="187"/>
        <v>79</v>
      </c>
      <c r="S2970" t="s">
        <v>8324</v>
      </c>
      <c r="T2970" t="s">
        <v>8325</v>
      </c>
    </row>
    <row r="2971" spans="1:20" ht="42.75" x14ac:dyDescent="0.4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9">
        <f t="shared" si="185"/>
        <v>42097.786493055552</v>
      </c>
      <c r="Q2971" s="7">
        <f t="shared" si="186"/>
        <v>42127.743750000001</v>
      </c>
      <c r="R2971">
        <f t="shared" si="187"/>
        <v>96</v>
      </c>
      <c r="S2971" t="s">
        <v>8324</v>
      </c>
      <c r="T2971" t="s">
        <v>8325</v>
      </c>
    </row>
    <row r="2972" spans="1:20" ht="42.75" x14ac:dyDescent="0.4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9">
        <f t="shared" si="185"/>
        <v>41808.669571759259</v>
      </c>
      <c r="Q2972" s="7">
        <f t="shared" si="186"/>
        <v>41838.461238425924</v>
      </c>
      <c r="R2972">
        <f t="shared" si="187"/>
        <v>70</v>
      </c>
      <c r="S2972" t="s">
        <v>8324</v>
      </c>
      <c r="T2972" t="s">
        <v>8325</v>
      </c>
    </row>
    <row r="2973" spans="1:20" ht="42.75" x14ac:dyDescent="0.4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9">
        <f t="shared" si="185"/>
        <v>41852.658310185187</v>
      </c>
      <c r="Q2973" s="7">
        <f t="shared" si="186"/>
        <v>41882.449976851851</v>
      </c>
      <c r="R2973">
        <f t="shared" si="187"/>
        <v>75</v>
      </c>
      <c r="S2973" t="s">
        <v>8324</v>
      </c>
      <c r="T2973" t="s">
        <v>8325</v>
      </c>
    </row>
    <row r="2974" spans="1:20" ht="28.5" x14ac:dyDescent="0.4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9">
        <f t="shared" si="185"/>
        <v>42694.110185185185</v>
      </c>
      <c r="Q2974" s="7">
        <f t="shared" si="186"/>
        <v>42708.833333333336</v>
      </c>
      <c r="R2974">
        <f t="shared" si="187"/>
        <v>124</v>
      </c>
      <c r="S2974" t="s">
        <v>8324</v>
      </c>
      <c r="T2974" t="s">
        <v>8325</v>
      </c>
    </row>
    <row r="2975" spans="1:20" ht="42.75" x14ac:dyDescent="0.4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9">
        <f t="shared" si="185"/>
        <v>42341.818379629629</v>
      </c>
      <c r="Q2975" s="7">
        <f t="shared" si="186"/>
        <v>42369.958333333336</v>
      </c>
      <c r="R2975">
        <f t="shared" si="187"/>
        <v>265</v>
      </c>
      <c r="S2975" t="s">
        <v>8324</v>
      </c>
      <c r="T2975" t="s">
        <v>8325</v>
      </c>
    </row>
    <row r="2976" spans="1:20" ht="42.75" x14ac:dyDescent="0.4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9">
        <f t="shared" si="185"/>
        <v>41880.061006944445</v>
      </c>
      <c r="Q2976" s="7">
        <f t="shared" si="186"/>
        <v>41907.857638888883</v>
      </c>
      <c r="R2976">
        <f t="shared" si="187"/>
        <v>59</v>
      </c>
      <c r="S2976" t="s">
        <v>8324</v>
      </c>
      <c r="T2976" t="s">
        <v>8325</v>
      </c>
    </row>
    <row r="2977" spans="1:20" ht="42.75" x14ac:dyDescent="0.4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9">
        <f t="shared" si="185"/>
        <v>41941.683865740742</v>
      </c>
      <c r="Q2977" s="7">
        <f t="shared" si="186"/>
        <v>41969.916666666664</v>
      </c>
      <c r="R2977">
        <f t="shared" si="187"/>
        <v>71</v>
      </c>
      <c r="S2977" t="s">
        <v>8324</v>
      </c>
      <c r="T2977" t="s">
        <v>8325</v>
      </c>
    </row>
    <row r="2978" spans="1:20" ht="42.75" x14ac:dyDescent="0.4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9">
        <f t="shared" si="185"/>
        <v>42425.730671296296</v>
      </c>
      <c r="Q2978" s="7">
        <f t="shared" si="186"/>
        <v>42442.291666666664</v>
      </c>
      <c r="R2978">
        <f t="shared" si="187"/>
        <v>9</v>
      </c>
      <c r="S2978" t="s">
        <v>8324</v>
      </c>
      <c r="T2978" t="s">
        <v>8325</v>
      </c>
    </row>
    <row r="2979" spans="1:20" ht="57" x14ac:dyDescent="0.4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9">
        <f t="shared" si="185"/>
        <v>42026.88118055556</v>
      </c>
      <c r="Q2979" s="7">
        <f t="shared" si="186"/>
        <v>42085.884722222218</v>
      </c>
      <c r="R2979">
        <f t="shared" si="187"/>
        <v>114</v>
      </c>
      <c r="S2979" t="s">
        <v>8324</v>
      </c>
      <c r="T2979" t="s">
        <v>8325</v>
      </c>
    </row>
    <row r="2980" spans="1:20" ht="42.75" x14ac:dyDescent="0.4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9">
        <f t="shared" si="185"/>
        <v>41922.640590277777</v>
      </c>
      <c r="Q2980" s="7">
        <f t="shared" si="186"/>
        <v>41932.040972222218</v>
      </c>
      <c r="R2980">
        <f t="shared" si="187"/>
        <v>61</v>
      </c>
      <c r="S2980" t="s">
        <v>8324</v>
      </c>
      <c r="T2980" t="s">
        <v>8325</v>
      </c>
    </row>
    <row r="2981" spans="1:20" ht="42.75" x14ac:dyDescent="0.4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9">
        <f t="shared" si="185"/>
        <v>41993.824340277773</v>
      </c>
      <c r="Q2981" s="7">
        <f t="shared" si="186"/>
        <v>42010.041666666664</v>
      </c>
      <c r="R2981">
        <f t="shared" si="187"/>
        <v>110</v>
      </c>
      <c r="S2981" t="s">
        <v>8324</v>
      </c>
      <c r="T2981" t="s">
        <v>8325</v>
      </c>
    </row>
    <row r="2982" spans="1:20" ht="42.75" x14ac:dyDescent="0.4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9">
        <f t="shared" si="185"/>
        <v>42219.915856481486</v>
      </c>
      <c r="Q2982" s="7">
        <f t="shared" si="186"/>
        <v>42239.874999999993</v>
      </c>
      <c r="R2982">
        <f t="shared" si="187"/>
        <v>136</v>
      </c>
      <c r="S2982" t="s">
        <v>8324</v>
      </c>
      <c r="T2982" t="s">
        <v>8325</v>
      </c>
    </row>
    <row r="2983" spans="1:20" ht="42.75" x14ac:dyDescent="0.4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9">
        <f t="shared" si="185"/>
        <v>42225.559675925921</v>
      </c>
      <c r="Q2983" s="7">
        <f t="shared" si="186"/>
        <v>42270.351342592585</v>
      </c>
      <c r="R2983">
        <f t="shared" si="187"/>
        <v>53</v>
      </c>
      <c r="S2983" t="s">
        <v>8324</v>
      </c>
      <c r="T2983" t="s">
        <v>8364</v>
      </c>
    </row>
    <row r="2984" spans="1:20" ht="28.5" x14ac:dyDescent="0.4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9">
        <f t="shared" si="185"/>
        <v>42381.686840277776</v>
      </c>
      <c r="Q2984" s="7">
        <f t="shared" si="186"/>
        <v>42411.478506944441</v>
      </c>
      <c r="R2984">
        <f t="shared" si="187"/>
        <v>86</v>
      </c>
      <c r="S2984" t="s">
        <v>8324</v>
      </c>
      <c r="T2984" t="s">
        <v>8364</v>
      </c>
    </row>
    <row r="2985" spans="1:20" ht="42.75" x14ac:dyDescent="0.4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9">
        <f t="shared" si="185"/>
        <v>41894.632361111115</v>
      </c>
      <c r="Q2985" s="7">
        <f t="shared" si="186"/>
        <v>41954.465694444443</v>
      </c>
      <c r="R2985">
        <f t="shared" si="187"/>
        <v>155</v>
      </c>
      <c r="S2985" t="s">
        <v>8324</v>
      </c>
      <c r="T2985" t="s">
        <v>8364</v>
      </c>
    </row>
    <row r="2986" spans="1:20" ht="42.75" x14ac:dyDescent="0.4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9">
        <f t="shared" si="185"/>
        <v>42576.278715277775</v>
      </c>
      <c r="Q2986" s="7">
        <f t="shared" si="186"/>
        <v>42606.070381944439</v>
      </c>
      <c r="R2986">
        <f t="shared" si="187"/>
        <v>115</v>
      </c>
      <c r="S2986" t="s">
        <v>8324</v>
      </c>
      <c r="T2986" t="s">
        <v>8364</v>
      </c>
    </row>
    <row r="2987" spans="1:20" ht="42.75" x14ac:dyDescent="0.4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9">
        <f t="shared" si="185"/>
        <v>42654.973703703705</v>
      </c>
      <c r="Q2987" s="7">
        <f t="shared" si="186"/>
        <v>42673.958333333336</v>
      </c>
      <c r="R2987">
        <f t="shared" si="187"/>
        <v>110</v>
      </c>
      <c r="S2987" t="s">
        <v>8324</v>
      </c>
      <c r="T2987" t="s">
        <v>8364</v>
      </c>
    </row>
    <row r="2988" spans="1:20" ht="42.75" x14ac:dyDescent="0.4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9">
        <f t="shared" si="185"/>
        <v>42431.500069444446</v>
      </c>
      <c r="Q2988" s="7">
        <f t="shared" si="186"/>
        <v>42491.250069444439</v>
      </c>
      <c r="R2988">
        <f t="shared" si="187"/>
        <v>45</v>
      </c>
      <c r="S2988" t="s">
        <v>8324</v>
      </c>
      <c r="T2988" t="s">
        <v>8364</v>
      </c>
    </row>
    <row r="2989" spans="1:20" ht="42.75" x14ac:dyDescent="0.4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9">
        <f t="shared" si="185"/>
        <v>42627.307303240741</v>
      </c>
      <c r="Q2989" s="7">
        <f t="shared" si="186"/>
        <v>42655.791666666664</v>
      </c>
      <c r="R2989">
        <f t="shared" si="187"/>
        <v>104</v>
      </c>
      <c r="S2989" t="s">
        <v>8324</v>
      </c>
      <c r="T2989" t="s">
        <v>8364</v>
      </c>
    </row>
    <row r="2990" spans="1:20" ht="42.75" x14ac:dyDescent="0.4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9">
        <f t="shared" si="185"/>
        <v>42511.36204861111</v>
      </c>
      <c r="Q2990" s="7">
        <f t="shared" si="186"/>
        <v>42541.153715277775</v>
      </c>
      <c r="R2990">
        <f t="shared" si="187"/>
        <v>36</v>
      </c>
      <c r="S2990" t="s">
        <v>8324</v>
      </c>
      <c r="T2990" t="s">
        <v>8364</v>
      </c>
    </row>
    <row r="2991" spans="1:20" x14ac:dyDescent="0.4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9">
        <f t="shared" si="185"/>
        <v>42337.02039351852</v>
      </c>
      <c r="Q2991" s="7">
        <f t="shared" si="186"/>
        <v>42358.999305555553</v>
      </c>
      <c r="R2991">
        <f t="shared" si="187"/>
        <v>97</v>
      </c>
      <c r="S2991" t="s">
        <v>8324</v>
      </c>
      <c r="T2991" t="s">
        <v>8364</v>
      </c>
    </row>
    <row r="2992" spans="1:20" ht="42.75" x14ac:dyDescent="0.4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9">
        <f t="shared" si="185"/>
        <v>42341.57430555555</v>
      </c>
      <c r="Q2992" s="7">
        <f t="shared" si="186"/>
        <v>42376.365972222215</v>
      </c>
      <c r="R2992">
        <f t="shared" si="187"/>
        <v>370</v>
      </c>
      <c r="S2992" t="s">
        <v>8324</v>
      </c>
      <c r="T2992" t="s">
        <v>8364</v>
      </c>
    </row>
    <row r="2993" spans="1:20" ht="42.75" x14ac:dyDescent="0.4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9">
        <f t="shared" si="185"/>
        <v>42740.837152777778</v>
      </c>
      <c r="Q2993" s="7">
        <f t="shared" si="186"/>
        <v>42762.628819444442</v>
      </c>
      <c r="R2993">
        <f t="shared" si="187"/>
        <v>94</v>
      </c>
      <c r="S2993" t="s">
        <v>8324</v>
      </c>
      <c r="T2993" t="s">
        <v>8364</v>
      </c>
    </row>
    <row r="2994" spans="1:20" ht="42.75" x14ac:dyDescent="0.4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9">
        <f t="shared" si="185"/>
        <v>42622.767476851848</v>
      </c>
      <c r="Q2994" s="7">
        <f t="shared" si="186"/>
        <v>42652.559143518512</v>
      </c>
      <c r="R2994">
        <f t="shared" si="187"/>
        <v>49</v>
      </c>
      <c r="S2994" t="s">
        <v>8324</v>
      </c>
      <c r="T2994" t="s">
        <v>8364</v>
      </c>
    </row>
    <row r="2995" spans="1:20" x14ac:dyDescent="0.4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9">
        <f t="shared" si="185"/>
        <v>42390.838738425926</v>
      </c>
      <c r="Q2995" s="7">
        <f t="shared" si="186"/>
        <v>42420.63040509259</v>
      </c>
      <c r="R2995">
        <f t="shared" si="187"/>
        <v>46</v>
      </c>
      <c r="S2995" t="s">
        <v>8324</v>
      </c>
      <c r="T2995" t="s">
        <v>8364</v>
      </c>
    </row>
    <row r="2996" spans="1:20" ht="42.75" x14ac:dyDescent="0.4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9">
        <f t="shared" si="185"/>
        <v>41885.478842592594</v>
      </c>
      <c r="Q2996" s="7">
        <f t="shared" si="186"/>
        <v>41915.270509259259</v>
      </c>
      <c r="R2996">
        <f t="shared" si="187"/>
        <v>23</v>
      </c>
      <c r="S2996" t="s">
        <v>8324</v>
      </c>
      <c r="T2996" t="s">
        <v>8364</v>
      </c>
    </row>
    <row r="2997" spans="1:20" ht="42.75" x14ac:dyDescent="0.4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9">
        <f t="shared" si="185"/>
        <v>42724.665173611109</v>
      </c>
      <c r="Q2997" s="7">
        <f t="shared" si="186"/>
        <v>42754.456840277773</v>
      </c>
      <c r="R2997">
        <f t="shared" si="187"/>
        <v>63</v>
      </c>
      <c r="S2997" t="s">
        <v>8324</v>
      </c>
      <c r="T2997" t="s">
        <v>8364</v>
      </c>
    </row>
    <row r="2998" spans="1:20" ht="28.5" x14ac:dyDescent="0.4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9">
        <f t="shared" si="185"/>
        <v>42090.912499999999</v>
      </c>
      <c r="Q2998" s="7">
        <f t="shared" si="186"/>
        <v>42150.704166666663</v>
      </c>
      <c r="R2998">
        <f t="shared" si="187"/>
        <v>154</v>
      </c>
      <c r="S2998" t="s">
        <v>8324</v>
      </c>
      <c r="T2998" t="s">
        <v>8364</v>
      </c>
    </row>
    <row r="2999" spans="1:20" ht="42.75" x14ac:dyDescent="0.4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9">
        <f t="shared" si="185"/>
        <v>42775.733715277776</v>
      </c>
      <c r="Q2999" s="7">
        <f t="shared" si="186"/>
        <v>42792.999305555553</v>
      </c>
      <c r="R2999">
        <f t="shared" si="187"/>
        <v>90</v>
      </c>
      <c r="S2999" t="s">
        <v>8324</v>
      </c>
      <c r="T2999" t="s">
        <v>8364</v>
      </c>
    </row>
    <row r="3000" spans="1:20" ht="42.75" x14ac:dyDescent="0.4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9">
        <f t="shared" si="185"/>
        <v>41778.193622685183</v>
      </c>
      <c r="Q3000" s="7">
        <f t="shared" si="186"/>
        <v>41805.975694444445</v>
      </c>
      <c r="R3000">
        <f t="shared" si="187"/>
        <v>119</v>
      </c>
      <c r="S3000" t="s">
        <v>8324</v>
      </c>
      <c r="T3000" t="s">
        <v>8364</v>
      </c>
    </row>
    <row r="3001" spans="1:20" ht="42.75" x14ac:dyDescent="0.4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9">
        <f t="shared" si="185"/>
        <v>42780.740277777775</v>
      </c>
      <c r="Q3001" s="7">
        <f t="shared" si="186"/>
        <v>42794.874999999993</v>
      </c>
      <c r="R3001">
        <f t="shared" si="187"/>
        <v>80</v>
      </c>
      <c r="S3001" t="s">
        <v>8324</v>
      </c>
      <c r="T3001" t="s">
        <v>8364</v>
      </c>
    </row>
    <row r="3002" spans="1:20" ht="42.75" x14ac:dyDescent="0.4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9">
        <f t="shared" si="185"/>
        <v>42752.827199074076</v>
      </c>
      <c r="Q3002" s="7">
        <f t="shared" si="186"/>
        <v>42766.541666666664</v>
      </c>
      <c r="R3002">
        <f t="shared" si="187"/>
        <v>63</v>
      </c>
      <c r="S3002" t="s">
        <v>8324</v>
      </c>
      <c r="T3002" t="s">
        <v>8364</v>
      </c>
    </row>
    <row r="3003" spans="1:20" ht="42.75" x14ac:dyDescent="0.4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9">
        <f t="shared" si="185"/>
        <v>42534.895625000005</v>
      </c>
      <c r="Q3003" s="7">
        <f t="shared" si="186"/>
        <v>42564.687291666669</v>
      </c>
      <c r="R3003">
        <f t="shared" si="187"/>
        <v>131</v>
      </c>
      <c r="S3003" t="s">
        <v>8324</v>
      </c>
      <c r="T3003" t="s">
        <v>8364</v>
      </c>
    </row>
    <row r="3004" spans="1:20" ht="28.5" x14ac:dyDescent="0.4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9">
        <f t="shared" si="185"/>
        <v>41239.83625</v>
      </c>
      <c r="Q3004" s="7">
        <f t="shared" si="186"/>
        <v>41269.627916666665</v>
      </c>
      <c r="R3004">
        <f t="shared" si="187"/>
        <v>73</v>
      </c>
      <c r="S3004" t="s">
        <v>8324</v>
      </c>
      <c r="T3004" t="s">
        <v>8364</v>
      </c>
    </row>
    <row r="3005" spans="1:20" ht="42.75" x14ac:dyDescent="0.4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9">
        <f t="shared" si="185"/>
        <v>42398.849259259259</v>
      </c>
      <c r="Q3005" s="7">
        <f t="shared" si="186"/>
        <v>42430.040972222218</v>
      </c>
      <c r="R3005">
        <f t="shared" si="187"/>
        <v>179</v>
      </c>
      <c r="S3005" t="s">
        <v>8324</v>
      </c>
      <c r="T3005" t="s">
        <v>8364</v>
      </c>
    </row>
    <row r="3006" spans="1:20" ht="42.75" x14ac:dyDescent="0.4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9">
        <f t="shared" si="185"/>
        <v>41928.881064814814</v>
      </c>
      <c r="Q3006" s="7">
        <f t="shared" si="186"/>
        <v>41958.714398148142</v>
      </c>
      <c r="R3006">
        <f t="shared" si="187"/>
        <v>163</v>
      </c>
      <c r="S3006" t="s">
        <v>8324</v>
      </c>
      <c r="T3006" t="s">
        <v>8364</v>
      </c>
    </row>
    <row r="3007" spans="1:20" ht="42.75" x14ac:dyDescent="0.4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9">
        <f t="shared" si="185"/>
        <v>41888.674826388888</v>
      </c>
      <c r="Q3007" s="7">
        <f t="shared" si="186"/>
        <v>41918.466493055552</v>
      </c>
      <c r="R3007">
        <f t="shared" si="187"/>
        <v>108</v>
      </c>
      <c r="S3007" t="s">
        <v>8324</v>
      </c>
      <c r="T3007" t="s">
        <v>8364</v>
      </c>
    </row>
    <row r="3008" spans="1:20" ht="28.5" x14ac:dyDescent="0.4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9">
        <f t="shared" si="185"/>
        <v>41957.756840277776</v>
      </c>
      <c r="Q3008" s="7">
        <f t="shared" si="186"/>
        <v>41987.54850694444</v>
      </c>
      <c r="R3008">
        <f t="shared" si="187"/>
        <v>89</v>
      </c>
      <c r="S3008" t="s">
        <v>8324</v>
      </c>
      <c r="T3008" t="s">
        <v>8364</v>
      </c>
    </row>
    <row r="3009" spans="1:20" ht="28.5" x14ac:dyDescent="0.4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9">
        <f t="shared" si="185"/>
        <v>42098.216238425928</v>
      </c>
      <c r="Q3009" s="7">
        <f t="shared" si="186"/>
        <v>42119.007905092592</v>
      </c>
      <c r="R3009">
        <f t="shared" si="187"/>
        <v>54</v>
      </c>
      <c r="S3009" t="s">
        <v>8324</v>
      </c>
      <c r="T3009" t="s">
        <v>8364</v>
      </c>
    </row>
    <row r="3010" spans="1:20" ht="42.75" x14ac:dyDescent="0.4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188">ROUND(E:E/D:D*100,0)</f>
        <v>101</v>
      </c>
      <c r="P3010" s="9">
        <f t="shared" si="185"/>
        <v>42360.212025462963</v>
      </c>
      <c r="Q3010" s="7">
        <f t="shared" si="186"/>
        <v>42390.003692129627</v>
      </c>
      <c r="R3010">
        <f t="shared" si="187"/>
        <v>117</v>
      </c>
      <c r="S3010" t="s">
        <v>8324</v>
      </c>
      <c r="T3010" t="s">
        <v>8364</v>
      </c>
    </row>
    <row r="3011" spans="1:20" ht="42.75" x14ac:dyDescent="0.4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120</v>
      </c>
      <c r="P3011" s="9">
        <f t="shared" ref="P3011:P3074" si="189">(J3011/86400)+25569</f>
        <v>41939.569907407407</v>
      </c>
      <c r="Q3011" s="7">
        <f t="shared" ref="Q3011:Q3074" si="190">(I3011/86400)+25569+(-5/24)</f>
        <v>41969.403240740743</v>
      </c>
      <c r="R3011">
        <f t="shared" ref="R3011:R3074" si="191">ROUND(E3011/L3011,0)</f>
        <v>234</v>
      </c>
      <c r="S3011" t="s">
        <v>8324</v>
      </c>
      <c r="T3011" t="s">
        <v>8364</v>
      </c>
    </row>
    <row r="3012" spans="1:20" ht="42.75" x14ac:dyDescent="0.4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9">
        <f t="shared" si="189"/>
        <v>41996.832395833335</v>
      </c>
      <c r="Q3012" s="7">
        <f t="shared" si="190"/>
        <v>42056.624062499999</v>
      </c>
      <c r="R3012">
        <f t="shared" si="191"/>
        <v>158</v>
      </c>
      <c r="S3012" t="s">
        <v>8324</v>
      </c>
      <c r="T3012" t="s">
        <v>8364</v>
      </c>
    </row>
    <row r="3013" spans="1:20" ht="42.75" x14ac:dyDescent="0.4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9">
        <f t="shared" si="189"/>
        <v>42334.468935185185</v>
      </c>
      <c r="Q3013" s="7">
        <f t="shared" si="190"/>
        <v>42361.749305555553</v>
      </c>
      <c r="R3013">
        <f t="shared" si="191"/>
        <v>15</v>
      </c>
      <c r="S3013" t="s">
        <v>8324</v>
      </c>
      <c r="T3013" t="s">
        <v>8364</v>
      </c>
    </row>
    <row r="3014" spans="1:20" ht="42.75" x14ac:dyDescent="0.4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9">
        <f t="shared" si="189"/>
        <v>42024.702893518523</v>
      </c>
      <c r="Q3014" s="7">
        <f t="shared" si="190"/>
        <v>42045.494560185187</v>
      </c>
      <c r="R3014">
        <f t="shared" si="191"/>
        <v>85</v>
      </c>
      <c r="S3014" t="s">
        <v>8324</v>
      </c>
      <c r="T3014" t="s">
        <v>8364</v>
      </c>
    </row>
    <row r="3015" spans="1:20" ht="42.75" x14ac:dyDescent="0.4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9">
        <f t="shared" si="189"/>
        <v>42146.836215277777</v>
      </c>
      <c r="Q3015" s="7">
        <f t="shared" si="190"/>
        <v>42176.627881944441</v>
      </c>
      <c r="R3015">
        <f t="shared" si="191"/>
        <v>147</v>
      </c>
      <c r="S3015" t="s">
        <v>8324</v>
      </c>
      <c r="T3015" t="s">
        <v>8364</v>
      </c>
    </row>
    <row r="3016" spans="1:20" ht="42.75" x14ac:dyDescent="0.4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9">
        <f t="shared" si="189"/>
        <v>41920.123611111107</v>
      </c>
      <c r="Q3016" s="7">
        <f t="shared" si="190"/>
        <v>41948</v>
      </c>
      <c r="R3016">
        <f t="shared" si="191"/>
        <v>51</v>
      </c>
      <c r="S3016" t="s">
        <v>8324</v>
      </c>
      <c r="T3016" t="s">
        <v>8364</v>
      </c>
    </row>
    <row r="3017" spans="1:20" ht="42.75" x14ac:dyDescent="0.4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9">
        <f t="shared" si="189"/>
        <v>41785.72729166667</v>
      </c>
      <c r="Q3017" s="7">
        <f t="shared" si="190"/>
        <v>41800.958333333328</v>
      </c>
      <c r="R3017">
        <f t="shared" si="191"/>
        <v>88</v>
      </c>
      <c r="S3017" t="s">
        <v>8324</v>
      </c>
      <c r="T3017" t="s">
        <v>8364</v>
      </c>
    </row>
    <row r="3018" spans="1:20" ht="42.75" x14ac:dyDescent="0.4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9">
        <f t="shared" si="189"/>
        <v>41778.548055555555</v>
      </c>
      <c r="Q3018" s="7">
        <f t="shared" si="190"/>
        <v>41838.339722222219</v>
      </c>
      <c r="R3018">
        <f t="shared" si="191"/>
        <v>242</v>
      </c>
      <c r="S3018" t="s">
        <v>8324</v>
      </c>
      <c r="T3018" t="s">
        <v>8364</v>
      </c>
    </row>
    <row r="3019" spans="1:20" ht="42.75" x14ac:dyDescent="0.4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9">
        <f t="shared" si="189"/>
        <v>41841.850034722222</v>
      </c>
      <c r="Q3019" s="7">
        <f t="shared" si="190"/>
        <v>41871.641701388886</v>
      </c>
      <c r="R3019">
        <f t="shared" si="191"/>
        <v>146</v>
      </c>
      <c r="S3019" t="s">
        <v>8324</v>
      </c>
      <c r="T3019" t="s">
        <v>8364</v>
      </c>
    </row>
    <row r="3020" spans="1:20" ht="42.75" x14ac:dyDescent="0.4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9">
        <f t="shared" si="189"/>
        <v>42163.298333333332</v>
      </c>
      <c r="Q3020" s="7">
        <f t="shared" si="190"/>
        <v>42205.708333333336</v>
      </c>
      <c r="R3020">
        <f t="shared" si="191"/>
        <v>103</v>
      </c>
      <c r="S3020" t="s">
        <v>8324</v>
      </c>
      <c r="T3020" t="s">
        <v>8364</v>
      </c>
    </row>
    <row r="3021" spans="1:20" ht="42.75" x14ac:dyDescent="0.4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9">
        <f t="shared" si="189"/>
        <v>41758.833564814813</v>
      </c>
      <c r="Q3021" s="7">
        <f t="shared" si="190"/>
        <v>41785.916666666664</v>
      </c>
      <c r="R3021">
        <f t="shared" si="191"/>
        <v>80</v>
      </c>
      <c r="S3021" t="s">
        <v>8324</v>
      </c>
      <c r="T3021" t="s">
        <v>8364</v>
      </c>
    </row>
    <row r="3022" spans="1:20" ht="42.75" x14ac:dyDescent="0.4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9">
        <f t="shared" si="189"/>
        <v>42170.846446759257</v>
      </c>
      <c r="Q3022" s="7">
        <f t="shared" si="190"/>
        <v>42230.638113425921</v>
      </c>
      <c r="R3022">
        <f t="shared" si="191"/>
        <v>235</v>
      </c>
      <c r="S3022" t="s">
        <v>8324</v>
      </c>
      <c r="T3022" t="s">
        <v>8364</v>
      </c>
    </row>
    <row r="3023" spans="1:20" ht="42.75" x14ac:dyDescent="0.4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9">
        <f t="shared" si="189"/>
        <v>42660.618854166663</v>
      </c>
      <c r="Q3023" s="7">
        <f t="shared" si="190"/>
        <v>42696.040972222218</v>
      </c>
      <c r="R3023">
        <f t="shared" si="191"/>
        <v>51</v>
      </c>
      <c r="S3023" t="s">
        <v>8324</v>
      </c>
      <c r="T3023" t="s">
        <v>8364</v>
      </c>
    </row>
    <row r="3024" spans="1:20" ht="42.75" x14ac:dyDescent="0.4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9">
        <f t="shared" si="189"/>
        <v>42564.95380787037</v>
      </c>
      <c r="Q3024" s="7">
        <f t="shared" si="190"/>
        <v>42609.745474537034</v>
      </c>
      <c r="R3024">
        <f t="shared" si="191"/>
        <v>163</v>
      </c>
      <c r="S3024" t="s">
        <v>8324</v>
      </c>
      <c r="T3024" t="s">
        <v>8364</v>
      </c>
    </row>
    <row r="3025" spans="1:20" ht="42.75" x14ac:dyDescent="0.4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9">
        <f t="shared" si="189"/>
        <v>42121.675763888888</v>
      </c>
      <c r="Q3025" s="7">
        <f t="shared" si="190"/>
        <v>42166.467430555553</v>
      </c>
      <c r="R3025">
        <f t="shared" si="191"/>
        <v>120</v>
      </c>
      <c r="S3025" t="s">
        <v>8324</v>
      </c>
      <c r="T3025" t="s">
        <v>8364</v>
      </c>
    </row>
    <row r="3026" spans="1:20" ht="42.75" x14ac:dyDescent="0.4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9">
        <f t="shared" si="189"/>
        <v>41158.993923611109</v>
      </c>
      <c r="Q3026" s="7">
        <f t="shared" si="190"/>
        <v>41188.785590277774</v>
      </c>
      <c r="R3026">
        <f t="shared" si="191"/>
        <v>68</v>
      </c>
      <c r="S3026" t="s">
        <v>8324</v>
      </c>
      <c r="T3026" t="s">
        <v>8364</v>
      </c>
    </row>
    <row r="3027" spans="1:20" ht="42.75" x14ac:dyDescent="0.4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9">
        <f t="shared" si="189"/>
        <v>41761.509409722225</v>
      </c>
      <c r="Q3027" s="7">
        <f t="shared" si="190"/>
        <v>41789.458333333328</v>
      </c>
      <c r="R3027">
        <f t="shared" si="191"/>
        <v>52</v>
      </c>
      <c r="S3027" t="s">
        <v>8324</v>
      </c>
      <c r="T3027" t="s">
        <v>8364</v>
      </c>
    </row>
    <row r="3028" spans="1:20" ht="42.75" x14ac:dyDescent="0.4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9">
        <f t="shared" si="189"/>
        <v>42783.459398148145</v>
      </c>
      <c r="Q3028" s="7">
        <f t="shared" si="190"/>
        <v>42797.251064814809</v>
      </c>
      <c r="R3028">
        <f t="shared" si="191"/>
        <v>52</v>
      </c>
      <c r="S3028" t="s">
        <v>8324</v>
      </c>
      <c r="T3028" t="s">
        <v>8364</v>
      </c>
    </row>
    <row r="3029" spans="1:20" ht="42.75" x14ac:dyDescent="0.4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9">
        <f t="shared" si="189"/>
        <v>42053.704293981486</v>
      </c>
      <c r="Q3029" s="7">
        <f t="shared" si="190"/>
        <v>42083.454293981478</v>
      </c>
      <c r="R3029">
        <f t="shared" si="191"/>
        <v>164</v>
      </c>
      <c r="S3029" t="s">
        <v>8324</v>
      </c>
      <c r="T3029" t="s">
        <v>8364</v>
      </c>
    </row>
    <row r="3030" spans="1:20" ht="28.5" x14ac:dyDescent="0.4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9">
        <f t="shared" si="189"/>
        <v>42567.264178240745</v>
      </c>
      <c r="Q3030" s="7">
        <f t="shared" si="190"/>
        <v>42597.055844907409</v>
      </c>
      <c r="R3030">
        <f t="shared" si="191"/>
        <v>85</v>
      </c>
      <c r="S3030" t="s">
        <v>8324</v>
      </c>
      <c r="T3030" t="s">
        <v>8364</v>
      </c>
    </row>
    <row r="3031" spans="1:20" ht="42.75" x14ac:dyDescent="0.4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9">
        <f t="shared" si="189"/>
        <v>41932.708877314813</v>
      </c>
      <c r="Q3031" s="7">
        <f t="shared" si="190"/>
        <v>41960.982638888883</v>
      </c>
      <c r="R3031">
        <f t="shared" si="191"/>
        <v>95</v>
      </c>
      <c r="S3031" t="s">
        <v>8324</v>
      </c>
      <c r="T3031" t="s">
        <v>8364</v>
      </c>
    </row>
    <row r="3032" spans="1:20" ht="42.75" x14ac:dyDescent="0.4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9">
        <f t="shared" si="189"/>
        <v>42233.747349537036</v>
      </c>
      <c r="Q3032" s="7">
        <f t="shared" si="190"/>
        <v>42263.5390162037</v>
      </c>
      <c r="R3032">
        <f t="shared" si="191"/>
        <v>46</v>
      </c>
      <c r="S3032" t="s">
        <v>8324</v>
      </c>
      <c r="T3032" t="s">
        <v>8364</v>
      </c>
    </row>
    <row r="3033" spans="1:20" ht="71.25" x14ac:dyDescent="0.4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9">
        <f t="shared" si="189"/>
        <v>42597.882488425923</v>
      </c>
      <c r="Q3033" s="7">
        <f t="shared" si="190"/>
        <v>42657.674155092587</v>
      </c>
      <c r="R3033">
        <f t="shared" si="191"/>
        <v>52</v>
      </c>
      <c r="S3033" t="s">
        <v>8324</v>
      </c>
      <c r="T3033" t="s">
        <v>8364</v>
      </c>
    </row>
    <row r="3034" spans="1:20" ht="42.75" x14ac:dyDescent="0.4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9">
        <f t="shared" si="189"/>
        <v>42228.044664351852</v>
      </c>
      <c r="Q3034" s="7">
        <f t="shared" si="190"/>
        <v>42257.836331018516</v>
      </c>
      <c r="R3034">
        <f t="shared" si="191"/>
        <v>51</v>
      </c>
      <c r="S3034" t="s">
        <v>8324</v>
      </c>
      <c r="T3034" t="s">
        <v>8364</v>
      </c>
    </row>
    <row r="3035" spans="1:20" ht="42.75" x14ac:dyDescent="0.4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9">
        <f t="shared" si="189"/>
        <v>42570.110243055555</v>
      </c>
      <c r="Q3035" s="7">
        <f t="shared" si="190"/>
        <v>42599.901909722219</v>
      </c>
      <c r="R3035">
        <f t="shared" si="191"/>
        <v>191</v>
      </c>
      <c r="S3035" t="s">
        <v>8324</v>
      </c>
      <c r="T3035" t="s">
        <v>8364</v>
      </c>
    </row>
    <row r="3036" spans="1:20" ht="57" x14ac:dyDescent="0.4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9">
        <f t="shared" si="189"/>
        <v>42644.535358796296</v>
      </c>
      <c r="Q3036" s="7">
        <f t="shared" si="190"/>
        <v>42674.957638888889</v>
      </c>
      <c r="R3036">
        <f t="shared" si="191"/>
        <v>89</v>
      </c>
      <c r="S3036" t="s">
        <v>8324</v>
      </c>
      <c r="T3036" t="s">
        <v>8364</v>
      </c>
    </row>
    <row r="3037" spans="1:20" ht="28.5" x14ac:dyDescent="0.4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9">
        <f t="shared" si="189"/>
        <v>41368.560289351852</v>
      </c>
      <c r="Q3037" s="7">
        <f t="shared" si="190"/>
        <v>41398.351956018516</v>
      </c>
      <c r="R3037">
        <f t="shared" si="191"/>
        <v>89</v>
      </c>
      <c r="S3037" t="s">
        <v>8324</v>
      </c>
      <c r="T3037" t="s">
        <v>8364</v>
      </c>
    </row>
    <row r="3038" spans="1:20" ht="42.75" x14ac:dyDescent="0.4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9">
        <f t="shared" si="189"/>
        <v>41466.785231481481</v>
      </c>
      <c r="Q3038" s="7">
        <f t="shared" si="190"/>
        <v>41502.290972222218</v>
      </c>
      <c r="R3038">
        <f t="shared" si="191"/>
        <v>96</v>
      </c>
      <c r="S3038" t="s">
        <v>8324</v>
      </c>
      <c r="T3038" t="s">
        <v>8364</v>
      </c>
    </row>
    <row r="3039" spans="1:20" ht="57" x14ac:dyDescent="0.4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9">
        <f t="shared" si="189"/>
        <v>40378.893206018518</v>
      </c>
      <c r="Q3039" s="7">
        <f t="shared" si="190"/>
        <v>40452.999305555553</v>
      </c>
      <c r="R3039">
        <f t="shared" si="191"/>
        <v>33</v>
      </c>
      <c r="S3039" t="s">
        <v>8324</v>
      </c>
      <c r="T3039" t="s">
        <v>8364</v>
      </c>
    </row>
    <row r="3040" spans="1:20" ht="42.75" x14ac:dyDescent="0.4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9">
        <f t="shared" si="189"/>
        <v>42373.252280092594</v>
      </c>
      <c r="Q3040" s="7">
        <f t="shared" si="190"/>
        <v>42433.043946759259</v>
      </c>
      <c r="R3040">
        <f t="shared" si="191"/>
        <v>37</v>
      </c>
      <c r="S3040" t="s">
        <v>8324</v>
      </c>
      <c r="T3040" t="s">
        <v>8364</v>
      </c>
    </row>
    <row r="3041" spans="1:20" ht="42.75" x14ac:dyDescent="0.4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9">
        <f t="shared" si="189"/>
        <v>41610.794421296298</v>
      </c>
      <c r="Q3041" s="7">
        <f t="shared" si="190"/>
        <v>41637.124305555553</v>
      </c>
      <c r="R3041">
        <f t="shared" si="191"/>
        <v>92</v>
      </c>
      <c r="S3041" t="s">
        <v>8324</v>
      </c>
      <c r="T3041" t="s">
        <v>8364</v>
      </c>
    </row>
    <row r="3042" spans="1:20" ht="42.75" x14ac:dyDescent="0.4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9">
        <f t="shared" si="189"/>
        <v>42177.791909722218</v>
      </c>
      <c r="Q3042" s="7">
        <f t="shared" si="190"/>
        <v>42181.749999999993</v>
      </c>
      <c r="R3042">
        <f t="shared" si="191"/>
        <v>77</v>
      </c>
      <c r="S3042" t="s">
        <v>8324</v>
      </c>
      <c r="T3042" t="s">
        <v>8364</v>
      </c>
    </row>
    <row r="3043" spans="1:20" ht="28.5" x14ac:dyDescent="0.4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9">
        <f t="shared" si="189"/>
        <v>42359.868611111116</v>
      </c>
      <c r="Q3043" s="7">
        <f t="shared" si="190"/>
        <v>42389.660277777781</v>
      </c>
      <c r="R3043">
        <f t="shared" si="191"/>
        <v>97</v>
      </c>
      <c r="S3043" t="s">
        <v>8324</v>
      </c>
      <c r="T3043" t="s">
        <v>8364</v>
      </c>
    </row>
    <row r="3044" spans="1:20" ht="42.75" x14ac:dyDescent="0.4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9">
        <f t="shared" si="189"/>
        <v>42253.688043981485</v>
      </c>
      <c r="Q3044" s="7">
        <f t="shared" si="190"/>
        <v>42283.479710648149</v>
      </c>
      <c r="R3044">
        <f t="shared" si="191"/>
        <v>52</v>
      </c>
      <c r="S3044" t="s">
        <v>8324</v>
      </c>
      <c r="T3044" t="s">
        <v>8364</v>
      </c>
    </row>
    <row r="3045" spans="1:20" ht="42.75" x14ac:dyDescent="0.4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9">
        <f t="shared" si="189"/>
        <v>42083.070590277777</v>
      </c>
      <c r="Q3045" s="7">
        <f t="shared" si="190"/>
        <v>42109.909722222219</v>
      </c>
      <c r="R3045">
        <f t="shared" si="191"/>
        <v>129</v>
      </c>
      <c r="S3045" t="s">
        <v>8324</v>
      </c>
      <c r="T3045" t="s">
        <v>8364</v>
      </c>
    </row>
    <row r="3046" spans="1:20" ht="42.75" x14ac:dyDescent="0.4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9">
        <f t="shared" si="189"/>
        <v>42387.7268287037</v>
      </c>
      <c r="Q3046" s="7">
        <f t="shared" si="190"/>
        <v>42402.518495370365</v>
      </c>
      <c r="R3046">
        <f t="shared" si="191"/>
        <v>84</v>
      </c>
      <c r="S3046" t="s">
        <v>8324</v>
      </c>
      <c r="T3046" t="s">
        <v>8364</v>
      </c>
    </row>
    <row r="3047" spans="1:20" ht="42.75" x14ac:dyDescent="0.4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9">
        <f t="shared" si="189"/>
        <v>41843.155729166669</v>
      </c>
      <c r="Q3047" s="7">
        <f t="shared" si="190"/>
        <v>41872.947395833333</v>
      </c>
      <c r="R3047">
        <f t="shared" si="191"/>
        <v>83</v>
      </c>
      <c r="S3047" t="s">
        <v>8324</v>
      </c>
      <c r="T3047" t="s">
        <v>8364</v>
      </c>
    </row>
    <row r="3048" spans="1:20" ht="42.75" x14ac:dyDescent="0.4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9">
        <f t="shared" si="189"/>
        <v>41862.803078703706</v>
      </c>
      <c r="Q3048" s="7">
        <f t="shared" si="190"/>
        <v>41891.994444444441</v>
      </c>
      <c r="R3048">
        <f t="shared" si="191"/>
        <v>260</v>
      </c>
      <c r="S3048" t="s">
        <v>8324</v>
      </c>
      <c r="T3048" t="s">
        <v>8364</v>
      </c>
    </row>
    <row r="3049" spans="1:20" ht="42.75" x14ac:dyDescent="0.4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9">
        <f t="shared" si="189"/>
        <v>42443.989050925928</v>
      </c>
      <c r="Q3049" s="7">
        <f t="shared" si="190"/>
        <v>42487.344444444439</v>
      </c>
      <c r="R3049">
        <f t="shared" si="191"/>
        <v>37</v>
      </c>
      <c r="S3049" t="s">
        <v>8324</v>
      </c>
      <c r="T3049" t="s">
        <v>8364</v>
      </c>
    </row>
    <row r="3050" spans="1:20" ht="42.75" x14ac:dyDescent="0.4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9">
        <f t="shared" si="189"/>
        <v>41975.901180555556</v>
      </c>
      <c r="Q3050" s="7">
        <f t="shared" si="190"/>
        <v>42004.681944444441</v>
      </c>
      <c r="R3050">
        <f t="shared" si="191"/>
        <v>177</v>
      </c>
      <c r="S3050" t="s">
        <v>8324</v>
      </c>
      <c r="T3050" t="s">
        <v>8364</v>
      </c>
    </row>
    <row r="3051" spans="1:20" ht="42.75" x14ac:dyDescent="0.4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9">
        <f t="shared" si="189"/>
        <v>42139.014525462961</v>
      </c>
      <c r="Q3051" s="7">
        <f t="shared" si="190"/>
        <v>42168.806192129625</v>
      </c>
      <c r="R3051">
        <f t="shared" si="191"/>
        <v>74</v>
      </c>
      <c r="S3051" t="s">
        <v>8324</v>
      </c>
      <c r="T3051" t="s">
        <v>8364</v>
      </c>
    </row>
    <row r="3052" spans="1:20" ht="28.5" x14ac:dyDescent="0.4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9">
        <f t="shared" si="189"/>
        <v>42465.16851851852</v>
      </c>
      <c r="Q3052" s="7">
        <f t="shared" si="190"/>
        <v>42494.960185185184</v>
      </c>
      <c r="R3052">
        <f t="shared" si="191"/>
        <v>71</v>
      </c>
      <c r="S3052" t="s">
        <v>8324</v>
      </c>
      <c r="T3052" t="s">
        <v>8364</v>
      </c>
    </row>
    <row r="3053" spans="1:20" ht="42.75" x14ac:dyDescent="0.4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9">
        <f t="shared" si="189"/>
        <v>42744.416030092594</v>
      </c>
      <c r="Q3053" s="7">
        <f t="shared" si="190"/>
        <v>42774.207696759258</v>
      </c>
      <c r="R3053">
        <f t="shared" si="191"/>
        <v>24</v>
      </c>
      <c r="S3053" t="s">
        <v>8324</v>
      </c>
      <c r="T3053" t="s">
        <v>8364</v>
      </c>
    </row>
    <row r="3054" spans="1:20" ht="28.5" x14ac:dyDescent="0.4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9">
        <f t="shared" si="189"/>
        <v>42122.670069444444</v>
      </c>
      <c r="Q3054" s="7">
        <f t="shared" si="190"/>
        <v>42152.457638888889</v>
      </c>
      <c r="R3054">
        <f t="shared" si="191"/>
        <v>38</v>
      </c>
      <c r="S3054" t="s">
        <v>8324</v>
      </c>
      <c r="T3054" t="s">
        <v>8364</v>
      </c>
    </row>
    <row r="3055" spans="1:20" ht="42.75" x14ac:dyDescent="0.4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9">
        <f t="shared" si="189"/>
        <v>41862.761724537035</v>
      </c>
      <c r="Q3055" s="7">
        <f t="shared" si="190"/>
        <v>41913.957638888889</v>
      </c>
      <c r="R3055">
        <f t="shared" si="191"/>
        <v>13</v>
      </c>
      <c r="S3055" t="s">
        <v>8324</v>
      </c>
      <c r="T3055" t="s">
        <v>8364</v>
      </c>
    </row>
    <row r="3056" spans="1:20" ht="42.75" x14ac:dyDescent="0.4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9">
        <f t="shared" si="189"/>
        <v>42027.832800925928</v>
      </c>
      <c r="Q3056" s="7">
        <f t="shared" si="190"/>
        <v>42064.836111111108</v>
      </c>
      <c r="R3056" t="e">
        <f t="shared" si="191"/>
        <v>#DIV/0!</v>
      </c>
      <c r="S3056" t="s">
        <v>8324</v>
      </c>
      <c r="T3056" t="s">
        <v>8364</v>
      </c>
    </row>
    <row r="3057" spans="1:20" ht="42.75" x14ac:dyDescent="0.4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9">
        <f t="shared" si="189"/>
        <v>41953.95821759259</v>
      </c>
      <c r="Q3057" s="7">
        <f t="shared" si="190"/>
        <v>42013.749884259254</v>
      </c>
      <c r="R3057">
        <f t="shared" si="191"/>
        <v>1</v>
      </c>
      <c r="S3057" t="s">
        <v>8324</v>
      </c>
      <c r="T3057" t="s">
        <v>8364</v>
      </c>
    </row>
    <row r="3058" spans="1:20" ht="42.75" x14ac:dyDescent="0.4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9">
        <f t="shared" si="189"/>
        <v>41851.636388888888</v>
      </c>
      <c r="Q3058" s="7">
        <f t="shared" si="190"/>
        <v>41911.428055555552</v>
      </c>
      <c r="R3058" t="e">
        <f t="shared" si="191"/>
        <v>#DIV/0!</v>
      </c>
      <c r="S3058" t="s">
        <v>8324</v>
      </c>
      <c r="T3058" t="s">
        <v>8364</v>
      </c>
    </row>
    <row r="3059" spans="1:20" ht="42.75" x14ac:dyDescent="0.4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9">
        <f t="shared" si="189"/>
        <v>42433.650590277779</v>
      </c>
      <c r="Q3059" s="7">
        <f t="shared" si="190"/>
        <v>42463.400590277779</v>
      </c>
      <c r="R3059" t="e">
        <f t="shared" si="191"/>
        <v>#DIV/0!</v>
      </c>
      <c r="S3059" t="s">
        <v>8324</v>
      </c>
      <c r="T3059" t="s">
        <v>8364</v>
      </c>
    </row>
    <row r="3060" spans="1:20" ht="42.75" x14ac:dyDescent="0.4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9">
        <f t="shared" si="189"/>
        <v>42460.374305555553</v>
      </c>
      <c r="Q3060" s="7">
        <f t="shared" si="190"/>
        <v>42510.165972222218</v>
      </c>
      <c r="R3060">
        <f t="shared" si="191"/>
        <v>1</v>
      </c>
      <c r="S3060" t="s">
        <v>8324</v>
      </c>
      <c r="T3060" t="s">
        <v>8364</v>
      </c>
    </row>
    <row r="3061" spans="1:20" ht="42.75" x14ac:dyDescent="0.4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9">
        <f t="shared" si="189"/>
        <v>41829.935717592591</v>
      </c>
      <c r="Q3061" s="7">
        <f t="shared" si="190"/>
        <v>41859.727384259255</v>
      </c>
      <c r="R3061">
        <f t="shared" si="191"/>
        <v>41</v>
      </c>
      <c r="S3061" t="s">
        <v>8324</v>
      </c>
      <c r="T3061" t="s">
        <v>8364</v>
      </c>
    </row>
    <row r="3062" spans="1:20" ht="28.5" x14ac:dyDescent="0.4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9">
        <f t="shared" si="189"/>
        <v>42245.274699074071</v>
      </c>
      <c r="Q3062" s="7">
        <f t="shared" si="190"/>
        <v>42275.066365740735</v>
      </c>
      <c r="R3062">
        <f t="shared" si="191"/>
        <v>56</v>
      </c>
      <c r="S3062" t="s">
        <v>8324</v>
      </c>
      <c r="T3062" t="s">
        <v>8364</v>
      </c>
    </row>
    <row r="3063" spans="1:20" x14ac:dyDescent="0.4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9">
        <f t="shared" si="189"/>
        <v>41834.784120370372</v>
      </c>
      <c r="Q3063" s="7">
        <f t="shared" si="190"/>
        <v>41864.575787037036</v>
      </c>
      <c r="R3063" t="e">
        <f t="shared" si="191"/>
        <v>#DIV/0!</v>
      </c>
      <c r="S3063" t="s">
        <v>8324</v>
      </c>
      <c r="T3063" t="s">
        <v>8364</v>
      </c>
    </row>
    <row r="3064" spans="1:20" ht="42.75" x14ac:dyDescent="0.4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9">
        <f t="shared" si="189"/>
        <v>42248.535787037035</v>
      </c>
      <c r="Q3064" s="7">
        <f t="shared" si="190"/>
        <v>42277.541666666664</v>
      </c>
      <c r="R3064">
        <f t="shared" si="191"/>
        <v>100</v>
      </c>
      <c r="S3064" t="s">
        <v>8324</v>
      </c>
      <c r="T3064" t="s">
        <v>8364</v>
      </c>
    </row>
    <row r="3065" spans="1:20" ht="42.75" x14ac:dyDescent="0.4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9">
        <f t="shared" si="189"/>
        <v>42630.922893518524</v>
      </c>
      <c r="Q3065" s="7">
        <f t="shared" si="190"/>
        <v>42665.714560185188</v>
      </c>
      <c r="R3065">
        <f t="shared" si="191"/>
        <v>26</v>
      </c>
      <c r="S3065" t="s">
        <v>8324</v>
      </c>
      <c r="T3065" t="s">
        <v>8364</v>
      </c>
    </row>
    <row r="3066" spans="1:20" ht="28.5" x14ac:dyDescent="0.4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9">
        <f t="shared" si="189"/>
        <v>42299.130162037036</v>
      </c>
      <c r="Q3066" s="7">
        <f t="shared" si="190"/>
        <v>42330.082638888889</v>
      </c>
      <c r="R3066">
        <f t="shared" si="191"/>
        <v>118</v>
      </c>
      <c r="S3066" t="s">
        <v>8324</v>
      </c>
      <c r="T3066" t="s">
        <v>8364</v>
      </c>
    </row>
    <row r="3067" spans="1:20" ht="42.75" x14ac:dyDescent="0.4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9">
        <f t="shared" si="189"/>
        <v>41825.055231481485</v>
      </c>
      <c r="Q3067" s="7">
        <f t="shared" si="190"/>
        <v>41849.846898148149</v>
      </c>
      <c r="R3067">
        <f t="shared" si="191"/>
        <v>5</v>
      </c>
      <c r="S3067" t="s">
        <v>8324</v>
      </c>
      <c r="T3067" t="s">
        <v>8364</v>
      </c>
    </row>
    <row r="3068" spans="1:20" ht="42.75" x14ac:dyDescent="0.4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9">
        <f t="shared" si="189"/>
        <v>42531.228437500002</v>
      </c>
      <c r="Q3068" s="7">
        <f t="shared" si="190"/>
        <v>42561.020104166666</v>
      </c>
      <c r="R3068">
        <f t="shared" si="191"/>
        <v>2797</v>
      </c>
      <c r="S3068" t="s">
        <v>8324</v>
      </c>
      <c r="T3068" t="s">
        <v>8364</v>
      </c>
    </row>
    <row r="3069" spans="1:20" ht="42.75" x14ac:dyDescent="0.4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9">
        <f t="shared" si="189"/>
        <v>42226.938414351855</v>
      </c>
      <c r="Q3069" s="7">
        <f t="shared" si="190"/>
        <v>42256.730081018519</v>
      </c>
      <c r="R3069">
        <f t="shared" si="191"/>
        <v>200</v>
      </c>
      <c r="S3069" t="s">
        <v>8324</v>
      </c>
      <c r="T3069" t="s">
        <v>8364</v>
      </c>
    </row>
    <row r="3070" spans="1:20" ht="42.75" x14ac:dyDescent="0.4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9">
        <f t="shared" si="189"/>
        <v>42263.691574074073</v>
      </c>
      <c r="Q3070" s="7">
        <f t="shared" si="190"/>
        <v>42293.483240740738</v>
      </c>
      <c r="R3070">
        <f t="shared" si="191"/>
        <v>88</v>
      </c>
      <c r="S3070" t="s">
        <v>8324</v>
      </c>
      <c r="T3070" t="s">
        <v>8364</v>
      </c>
    </row>
    <row r="3071" spans="1:20" ht="42.75" x14ac:dyDescent="0.4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9">
        <f t="shared" si="189"/>
        <v>41957.833726851852</v>
      </c>
      <c r="Q3071" s="7">
        <f t="shared" si="190"/>
        <v>41987.625393518516</v>
      </c>
      <c r="R3071">
        <f t="shared" si="191"/>
        <v>20</v>
      </c>
      <c r="S3071" t="s">
        <v>8324</v>
      </c>
      <c r="T3071" t="s">
        <v>8364</v>
      </c>
    </row>
    <row r="3072" spans="1:20" ht="42.75" x14ac:dyDescent="0.4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9">
        <f t="shared" si="189"/>
        <v>42690.733437499999</v>
      </c>
      <c r="Q3072" s="7">
        <f t="shared" si="190"/>
        <v>42711.525104166663</v>
      </c>
      <c r="R3072">
        <f t="shared" si="191"/>
        <v>21</v>
      </c>
      <c r="S3072" t="s">
        <v>8324</v>
      </c>
      <c r="T3072" t="s">
        <v>8364</v>
      </c>
    </row>
    <row r="3073" spans="1:20" ht="42.75" x14ac:dyDescent="0.4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9">
        <f t="shared" si="189"/>
        <v>42097.732418981483</v>
      </c>
      <c r="Q3073" s="7">
        <f t="shared" si="190"/>
        <v>42115.040972222218</v>
      </c>
      <c r="R3073">
        <f t="shared" si="191"/>
        <v>61</v>
      </c>
      <c r="S3073" t="s">
        <v>8324</v>
      </c>
      <c r="T3073" t="s">
        <v>8364</v>
      </c>
    </row>
    <row r="3074" spans="1:20" ht="42.75" x14ac:dyDescent="0.4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192">ROUND(E:E/D:D*100,0)</f>
        <v>0</v>
      </c>
      <c r="P3074" s="9">
        <f t="shared" si="189"/>
        <v>42658.690532407403</v>
      </c>
      <c r="Q3074" s="7">
        <f t="shared" si="190"/>
        <v>42672.865277777775</v>
      </c>
      <c r="R3074">
        <f t="shared" si="191"/>
        <v>1</v>
      </c>
      <c r="S3074" t="s">
        <v>8324</v>
      </c>
      <c r="T3074" t="s">
        <v>8364</v>
      </c>
    </row>
    <row r="3075" spans="1:20" ht="42.75" x14ac:dyDescent="0.4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0</v>
      </c>
      <c r="P3075" s="9">
        <f t="shared" ref="P3075:P3138" si="193">(J3075/86400)+25569</f>
        <v>42111.684027777781</v>
      </c>
      <c r="Q3075" s="7">
        <f t="shared" ref="Q3075:Q3138" si="194">(I3075/86400)+25569+(-5/24)</f>
        <v>42169.59652777778</v>
      </c>
      <c r="R3075">
        <f t="shared" ref="R3075:R3138" si="195">ROUND(E3075/L3075,0)</f>
        <v>92</v>
      </c>
      <c r="S3075" t="s">
        <v>8324</v>
      </c>
      <c r="T3075" t="s">
        <v>8364</v>
      </c>
    </row>
    <row r="3076" spans="1:20" ht="57" x14ac:dyDescent="0.4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9">
        <f t="shared" si="193"/>
        <v>42409.571284722224</v>
      </c>
      <c r="Q3076" s="7">
        <f t="shared" si="194"/>
        <v>42439.362951388888</v>
      </c>
      <c r="R3076">
        <f t="shared" si="195"/>
        <v>7</v>
      </c>
      <c r="S3076" t="s">
        <v>8324</v>
      </c>
      <c r="T3076" t="s">
        <v>8364</v>
      </c>
    </row>
    <row r="3077" spans="1:20" ht="42.75" x14ac:dyDescent="0.4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9">
        <f t="shared" si="193"/>
        <v>42551.102314814816</v>
      </c>
      <c r="Q3077" s="7">
        <f t="shared" si="194"/>
        <v>42600.89398148148</v>
      </c>
      <c r="R3077">
        <f t="shared" si="195"/>
        <v>65</v>
      </c>
      <c r="S3077" t="s">
        <v>8324</v>
      </c>
      <c r="T3077" t="s">
        <v>8364</v>
      </c>
    </row>
    <row r="3078" spans="1:20" ht="28.5" x14ac:dyDescent="0.4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9">
        <f t="shared" si="193"/>
        <v>42226.651886574073</v>
      </c>
      <c r="Q3078" s="7">
        <f t="shared" si="194"/>
        <v>42286.443553240737</v>
      </c>
      <c r="R3078">
        <f t="shared" si="195"/>
        <v>30</v>
      </c>
      <c r="S3078" t="s">
        <v>8324</v>
      </c>
      <c r="T3078" t="s">
        <v>8364</v>
      </c>
    </row>
    <row r="3079" spans="1:20" ht="42.75" x14ac:dyDescent="0.4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9">
        <f t="shared" si="193"/>
        <v>42766.956921296296</v>
      </c>
      <c r="Q3079" s="7">
        <f t="shared" si="194"/>
        <v>42796.74858796296</v>
      </c>
      <c r="R3079">
        <f t="shared" si="195"/>
        <v>53</v>
      </c>
      <c r="S3079" t="s">
        <v>8324</v>
      </c>
      <c r="T3079" t="s">
        <v>8364</v>
      </c>
    </row>
    <row r="3080" spans="1:20" ht="42.75" x14ac:dyDescent="0.4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9">
        <f t="shared" si="193"/>
        <v>42031.138831018514</v>
      </c>
      <c r="Q3080" s="7">
        <f t="shared" si="194"/>
        <v>42060.930497685178</v>
      </c>
      <c r="R3080">
        <f t="shared" si="195"/>
        <v>24</v>
      </c>
      <c r="S3080" t="s">
        <v>8324</v>
      </c>
      <c r="T3080" t="s">
        <v>8364</v>
      </c>
    </row>
    <row r="3081" spans="1:20" ht="42.75" x14ac:dyDescent="0.4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9">
        <f t="shared" si="193"/>
        <v>42055.713368055556</v>
      </c>
      <c r="Q3081" s="7">
        <f t="shared" si="194"/>
        <v>42085.463368055549</v>
      </c>
      <c r="R3081">
        <f t="shared" si="195"/>
        <v>416</v>
      </c>
      <c r="S3081" t="s">
        <v>8324</v>
      </c>
      <c r="T3081" t="s">
        <v>8364</v>
      </c>
    </row>
    <row r="3082" spans="1:20" ht="42.75" x14ac:dyDescent="0.4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9">
        <f t="shared" si="193"/>
        <v>41940.028287037036</v>
      </c>
      <c r="Q3082" s="7">
        <f t="shared" si="194"/>
        <v>41999.861620370364</v>
      </c>
      <c r="R3082">
        <f t="shared" si="195"/>
        <v>54</v>
      </c>
      <c r="S3082" t="s">
        <v>8324</v>
      </c>
      <c r="T3082" t="s">
        <v>8364</v>
      </c>
    </row>
    <row r="3083" spans="1:20" ht="42.75" x14ac:dyDescent="0.4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9">
        <f t="shared" si="193"/>
        <v>42237.181608796294</v>
      </c>
      <c r="Q3083" s="7">
        <f t="shared" si="194"/>
        <v>42266.973275462959</v>
      </c>
      <c r="R3083">
        <f t="shared" si="195"/>
        <v>421</v>
      </c>
      <c r="S3083" t="s">
        <v>8324</v>
      </c>
      <c r="T3083" t="s">
        <v>8364</v>
      </c>
    </row>
    <row r="3084" spans="1:20" ht="42.75" x14ac:dyDescent="0.4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9">
        <f t="shared" si="193"/>
        <v>42293.922986111109</v>
      </c>
      <c r="Q3084" s="7">
        <f t="shared" si="194"/>
        <v>42323.756319444445</v>
      </c>
      <c r="R3084" t="e">
        <f t="shared" si="195"/>
        <v>#DIV/0!</v>
      </c>
      <c r="S3084" t="s">
        <v>8324</v>
      </c>
      <c r="T3084" t="s">
        <v>8364</v>
      </c>
    </row>
    <row r="3085" spans="1:20" ht="57" x14ac:dyDescent="0.4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9">
        <f t="shared" si="193"/>
        <v>41853.563402777778</v>
      </c>
      <c r="Q3085" s="7">
        <f t="shared" si="194"/>
        <v>41883</v>
      </c>
      <c r="R3085">
        <f t="shared" si="195"/>
        <v>19</v>
      </c>
      <c r="S3085" t="s">
        <v>8324</v>
      </c>
      <c r="T3085" t="s">
        <v>8364</v>
      </c>
    </row>
    <row r="3086" spans="1:20" ht="42.75" x14ac:dyDescent="0.4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9">
        <f t="shared" si="193"/>
        <v>42100.723738425921</v>
      </c>
      <c r="Q3086" s="7">
        <f t="shared" si="194"/>
        <v>42129.574999999997</v>
      </c>
      <c r="R3086">
        <f t="shared" si="195"/>
        <v>78</v>
      </c>
      <c r="S3086" t="s">
        <v>8324</v>
      </c>
      <c r="T3086" t="s">
        <v>8364</v>
      </c>
    </row>
    <row r="3087" spans="1:20" ht="42.75" x14ac:dyDescent="0.4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9">
        <f t="shared" si="193"/>
        <v>42246.883784722224</v>
      </c>
      <c r="Q3087" s="7">
        <f t="shared" si="194"/>
        <v>42276.675451388888</v>
      </c>
      <c r="R3087">
        <f t="shared" si="195"/>
        <v>68</v>
      </c>
      <c r="S3087" t="s">
        <v>8324</v>
      </c>
      <c r="T3087" t="s">
        <v>8364</v>
      </c>
    </row>
    <row r="3088" spans="1:20" ht="42.75" x14ac:dyDescent="0.4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9">
        <f t="shared" si="193"/>
        <v>42173.67082175926</v>
      </c>
      <c r="Q3088" s="7">
        <f t="shared" si="194"/>
        <v>42233.462488425925</v>
      </c>
      <c r="R3088">
        <f t="shared" si="195"/>
        <v>17</v>
      </c>
      <c r="S3088" t="s">
        <v>8324</v>
      </c>
      <c r="T3088" t="s">
        <v>8364</v>
      </c>
    </row>
    <row r="3089" spans="1:20" ht="42.75" x14ac:dyDescent="0.4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9">
        <f t="shared" si="193"/>
        <v>42665.150347222225</v>
      </c>
      <c r="Q3089" s="7">
        <f t="shared" si="194"/>
        <v>42724.983680555553</v>
      </c>
      <c r="R3089">
        <f t="shared" si="195"/>
        <v>63</v>
      </c>
      <c r="S3089" t="s">
        <v>8324</v>
      </c>
      <c r="T3089" t="s">
        <v>8364</v>
      </c>
    </row>
    <row r="3090" spans="1:20" ht="42.75" x14ac:dyDescent="0.4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9">
        <f t="shared" si="193"/>
        <v>41981.57230324074</v>
      </c>
      <c r="Q3090" s="7">
        <f t="shared" si="194"/>
        <v>42012.361805555549</v>
      </c>
      <c r="R3090">
        <f t="shared" si="195"/>
        <v>42</v>
      </c>
      <c r="S3090" t="s">
        <v>8324</v>
      </c>
      <c r="T3090" t="s">
        <v>8364</v>
      </c>
    </row>
    <row r="3091" spans="1:20" ht="42.75" x14ac:dyDescent="0.4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9">
        <f t="shared" si="193"/>
        <v>42528.542627314819</v>
      </c>
      <c r="Q3091" s="7">
        <f t="shared" si="194"/>
        <v>42559.874305555553</v>
      </c>
      <c r="R3091">
        <f t="shared" si="195"/>
        <v>130</v>
      </c>
      <c r="S3091" t="s">
        <v>8324</v>
      </c>
      <c r="T3091" t="s">
        <v>8364</v>
      </c>
    </row>
    <row r="3092" spans="1:20" ht="42.75" x14ac:dyDescent="0.4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9">
        <f t="shared" si="193"/>
        <v>42065.818807870368</v>
      </c>
      <c r="Q3092" s="7">
        <f t="shared" si="194"/>
        <v>42125.568807870368</v>
      </c>
      <c r="R3092">
        <f t="shared" si="195"/>
        <v>1270</v>
      </c>
      <c r="S3092" t="s">
        <v>8324</v>
      </c>
      <c r="T3092" t="s">
        <v>8364</v>
      </c>
    </row>
    <row r="3093" spans="1:20" ht="42.75" x14ac:dyDescent="0.4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9">
        <f t="shared" si="193"/>
        <v>42566.948414351849</v>
      </c>
      <c r="Q3093" s="7">
        <f t="shared" si="194"/>
        <v>42596.740081018514</v>
      </c>
      <c r="R3093">
        <f t="shared" si="195"/>
        <v>88</v>
      </c>
      <c r="S3093" t="s">
        <v>8324</v>
      </c>
      <c r="T3093" t="s">
        <v>8364</v>
      </c>
    </row>
    <row r="3094" spans="1:20" ht="42.75" x14ac:dyDescent="0.4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9">
        <f t="shared" si="193"/>
        <v>42255.619351851856</v>
      </c>
      <c r="Q3094" s="7">
        <f t="shared" si="194"/>
        <v>42292.708333333336</v>
      </c>
      <c r="R3094">
        <f t="shared" si="195"/>
        <v>56</v>
      </c>
      <c r="S3094" t="s">
        <v>8324</v>
      </c>
      <c r="T3094" t="s">
        <v>8364</v>
      </c>
    </row>
    <row r="3095" spans="1:20" ht="42.75" x14ac:dyDescent="0.4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9">
        <f t="shared" si="193"/>
        <v>41760.909039351856</v>
      </c>
      <c r="Q3095" s="7">
        <f t="shared" si="194"/>
        <v>41790.957638888889</v>
      </c>
      <c r="R3095">
        <f t="shared" si="195"/>
        <v>54</v>
      </c>
      <c r="S3095" t="s">
        <v>8324</v>
      </c>
      <c r="T3095" t="s">
        <v>8364</v>
      </c>
    </row>
    <row r="3096" spans="1:20" ht="42.75" x14ac:dyDescent="0.4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9">
        <f t="shared" si="193"/>
        <v>42207.795787037037</v>
      </c>
      <c r="Q3096" s="7">
        <f t="shared" si="194"/>
        <v>42267.587453703702</v>
      </c>
      <c r="R3096">
        <f t="shared" si="195"/>
        <v>25</v>
      </c>
      <c r="S3096" t="s">
        <v>8324</v>
      </c>
      <c r="T3096" t="s">
        <v>8364</v>
      </c>
    </row>
    <row r="3097" spans="1:20" ht="42.75" x14ac:dyDescent="0.4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9">
        <f t="shared" si="193"/>
        <v>42523.025231481486</v>
      </c>
      <c r="Q3097" s="7">
        <f t="shared" si="194"/>
        <v>42582.81689814815</v>
      </c>
      <c r="R3097">
        <f t="shared" si="195"/>
        <v>50</v>
      </c>
      <c r="S3097" t="s">
        <v>8324</v>
      </c>
      <c r="T3097" t="s">
        <v>8364</v>
      </c>
    </row>
    <row r="3098" spans="1:20" ht="42.75" x14ac:dyDescent="0.4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9">
        <f t="shared" si="193"/>
        <v>42114.825532407413</v>
      </c>
      <c r="Q3098" s="7">
        <f t="shared" si="194"/>
        <v>42144.617199074077</v>
      </c>
      <c r="R3098">
        <f t="shared" si="195"/>
        <v>57</v>
      </c>
      <c r="S3098" t="s">
        <v>8324</v>
      </c>
      <c r="T3098" t="s">
        <v>8364</v>
      </c>
    </row>
    <row r="3099" spans="1:20" ht="42.75" x14ac:dyDescent="0.4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9">
        <f t="shared" si="193"/>
        <v>42629.503483796296</v>
      </c>
      <c r="Q3099" s="7">
        <f t="shared" si="194"/>
        <v>42650.374999999993</v>
      </c>
      <c r="R3099">
        <f t="shared" si="195"/>
        <v>41</v>
      </c>
      <c r="S3099" t="s">
        <v>8324</v>
      </c>
      <c r="T3099" t="s">
        <v>8364</v>
      </c>
    </row>
    <row r="3100" spans="1:20" ht="42.75" x14ac:dyDescent="0.4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9">
        <f t="shared" si="193"/>
        <v>42359.792233796295</v>
      </c>
      <c r="Q3100" s="7">
        <f t="shared" si="194"/>
        <v>42407.803472222215</v>
      </c>
      <c r="R3100">
        <f t="shared" si="195"/>
        <v>65</v>
      </c>
      <c r="S3100" t="s">
        <v>8324</v>
      </c>
      <c r="T3100" t="s">
        <v>8364</v>
      </c>
    </row>
    <row r="3101" spans="1:20" ht="42.75" x14ac:dyDescent="0.4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9">
        <f t="shared" si="193"/>
        <v>42382.189710648148</v>
      </c>
      <c r="Q3101" s="7">
        <f t="shared" si="194"/>
        <v>42411.981377314813</v>
      </c>
      <c r="R3101">
        <f t="shared" si="195"/>
        <v>56</v>
      </c>
      <c r="S3101" t="s">
        <v>8324</v>
      </c>
      <c r="T3101" t="s">
        <v>8364</v>
      </c>
    </row>
    <row r="3102" spans="1:20" ht="42.75" x14ac:dyDescent="0.4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9">
        <f t="shared" si="193"/>
        <v>41902.622395833336</v>
      </c>
      <c r="Q3102" s="7">
        <f t="shared" si="194"/>
        <v>41932.4140625</v>
      </c>
      <c r="R3102">
        <f t="shared" si="195"/>
        <v>141</v>
      </c>
      <c r="S3102" t="s">
        <v>8324</v>
      </c>
      <c r="T3102" t="s">
        <v>8364</v>
      </c>
    </row>
    <row r="3103" spans="1:20" ht="57" x14ac:dyDescent="0.4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9">
        <f t="shared" si="193"/>
        <v>42171.383530092593</v>
      </c>
      <c r="Q3103" s="7">
        <f t="shared" si="194"/>
        <v>42201.12222222222</v>
      </c>
      <c r="R3103">
        <f t="shared" si="195"/>
        <v>25</v>
      </c>
      <c r="S3103" t="s">
        <v>8324</v>
      </c>
      <c r="T3103" t="s">
        <v>8364</v>
      </c>
    </row>
    <row r="3104" spans="1:20" ht="42.75" x14ac:dyDescent="0.4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9">
        <f t="shared" si="193"/>
        <v>42555.340486111112</v>
      </c>
      <c r="Q3104" s="7">
        <f t="shared" si="194"/>
        <v>42605.132152777776</v>
      </c>
      <c r="R3104">
        <f t="shared" si="195"/>
        <v>70</v>
      </c>
      <c r="S3104" t="s">
        <v>8324</v>
      </c>
      <c r="T3104" t="s">
        <v>8364</v>
      </c>
    </row>
    <row r="3105" spans="1:20" ht="28.5" x14ac:dyDescent="0.4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9">
        <f t="shared" si="193"/>
        <v>42107.156319444446</v>
      </c>
      <c r="Q3105" s="7">
        <f t="shared" si="194"/>
        <v>42166.94798611111</v>
      </c>
      <c r="R3105">
        <f t="shared" si="195"/>
        <v>6</v>
      </c>
      <c r="S3105" t="s">
        <v>8324</v>
      </c>
      <c r="T3105" t="s">
        <v>8364</v>
      </c>
    </row>
    <row r="3106" spans="1:20" ht="42.75" x14ac:dyDescent="0.4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9">
        <f t="shared" si="193"/>
        <v>42006.908692129626</v>
      </c>
      <c r="Q3106" s="7">
        <f t="shared" si="194"/>
        <v>42037.874999999993</v>
      </c>
      <c r="R3106">
        <f t="shared" si="195"/>
        <v>237</v>
      </c>
      <c r="S3106" t="s">
        <v>8324</v>
      </c>
      <c r="T3106" t="s">
        <v>8364</v>
      </c>
    </row>
    <row r="3107" spans="1:20" ht="42.75" x14ac:dyDescent="0.4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9">
        <f t="shared" si="193"/>
        <v>41876.718935185185</v>
      </c>
      <c r="Q3107" s="7">
        <f t="shared" si="194"/>
        <v>41931</v>
      </c>
      <c r="R3107">
        <f t="shared" si="195"/>
        <v>80</v>
      </c>
      <c r="S3107" t="s">
        <v>8324</v>
      </c>
      <c r="T3107" t="s">
        <v>8364</v>
      </c>
    </row>
    <row r="3108" spans="1:20" ht="57" x14ac:dyDescent="0.4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9">
        <f t="shared" si="193"/>
        <v>42241.429120370369</v>
      </c>
      <c r="Q3108" s="7">
        <f t="shared" si="194"/>
        <v>42263.708333333336</v>
      </c>
      <c r="R3108">
        <f t="shared" si="195"/>
        <v>10</v>
      </c>
      <c r="S3108" t="s">
        <v>8324</v>
      </c>
      <c r="T3108" t="s">
        <v>8364</v>
      </c>
    </row>
    <row r="3109" spans="1:20" ht="42.75" x14ac:dyDescent="0.4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9">
        <f t="shared" si="193"/>
        <v>42128.814247685186</v>
      </c>
      <c r="Q3109" s="7">
        <f t="shared" si="194"/>
        <v>42135.605914351851</v>
      </c>
      <c r="R3109">
        <f t="shared" si="195"/>
        <v>273</v>
      </c>
      <c r="S3109" t="s">
        <v>8324</v>
      </c>
      <c r="T3109" t="s">
        <v>8364</v>
      </c>
    </row>
    <row r="3110" spans="1:20" x14ac:dyDescent="0.4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9">
        <f t="shared" si="193"/>
        <v>42062.680486111116</v>
      </c>
      <c r="Q3110" s="7">
        <f t="shared" si="194"/>
        <v>42122.430486111109</v>
      </c>
      <c r="R3110">
        <f t="shared" si="195"/>
        <v>13</v>
      </c>
      <c r="S3110" t="s">
        <v>8324</v>
      </c>
      <c r="T3110" t="s">
        <v>8364</v>
      </c>
    </row>
    <row r="3111" spans="1:20" ht="42.75" x14ac:dyDescent="0.4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9">
        <f t="shared" si="193"/>
        <v>41844.125115740739</v>
      </c>
      <c r="Q3111" s="7">
        <f t="shared" si="194"/>
        <v>41878.916782407403</v>
      </c>
      <c r="R3111">
        <f t="shared" si="195"/>
        <v>58</v>
      </c>
      <c r="S3111" t="s">
        <v>8324</v>
      </c>
      <c r="T3111" t="s">
        <v>8364</v>
      </c>
    </row>
    <row r="3112" spans="1:20" ht="42.75" x14ac:dyDescent="0.4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9">
        <f t="shared" si="193"/>
        <v>42745.031469907408</v>
      </c>
      <c r="Q3112" s="7">
        <f t="shared" si="194"/>
        <v>42784.823136574072</v>
      </c>
      <c r="R3112">
        <f t="shared" si="195"/>
        <v>10</v>
      </c>
      <c r="S3112" t="s">
        <v>8324</v>
      </c>
      <c r="T3112" t="s">
        <v>8364</v>
      </c>
    </row>
    <row r="3113" spans="1:20" ht="28.5" x14ac:dyDescent="0.4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9">
        <f t="shared" si="193"/>
        <v>41885.595138888893</v>
      </c>
      <c r="Q3113" s="7">
        <f t="shared" si="194"/>
        <v>41916.386805555558</v>
      </c>
      <c r="R3113">
        <f t="shared" si="195"/>
        <v>70</v>
      </c>
      <c r="S3113" t="s">
        <v>8324</v>
      </c>
      <c r="T3113" t="s">
        <v>8364</v>
      </c>
    </row>
    <row r="3114" spans="1:20" ht="42.75" x14ac:dyDescent="0.4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9">
        <f t="shared" si="193"/>
        <v>42615.121921296297</v>
      </c>
      <c r="Q3114" s="7">
        <f t="shared" si="194"/>
        <v>42674.913587962961</v>
      </c>
      <c r="R3114">
        <f t="shared" si="195"/>
        <v>58</v>
      </c>
      <c r="S3114" t="s">
        <v>8324</v>
      </c>
      <c r="T3114" t="s">
        <v>8364</v>
      </c>
    </row>
    <row r="3115" spans="1:20" ht="42.75" x14ac:dyDescent="0.4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9">
        <f t="shared" si="193"/>
        <v>42081.731273148151</v>
      </c>
      <c r="Q3115" s="7">
        <f t="shared" si="194"/>
        <v>42111.522939814815</v>
      </c>
      <c r="R3115">
        <f t="shared" si="195"/>
        <v>125</v>
      </c>
      <c r="S3115" t="s">
        <v>8324</v>
      </c>
      <c r="T3115" t="s">
        <v>8364</v>
      </c>
    </row>
    <row r="3116" spans="1:20" ht="42.75" x14ac:dyDescent="0.4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9">
        <f t="shared" si="193"/>
        <v>41843.632523148146</v>
      </c>
      <c r="Q3116" s="7">
        <f t="shared" si="194"/>
        <v>41903.42418981481</v>
      </c>
      <c r="R3116" t="e">
        <f t="shared" si="195"/>
        <v>#DIV/0!</v>
      </c>
      <c r="S3116" t="s">
        <v>8324</v>
      </c>
      <c r="T3116" t="s">
        <v>8364</v>
      </c>
    </row>
    <row r="3117" spans="1:20" ht="42.75" x14ac:dyDescent="0.4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9">
        <f t="shared" si="193"/>
        <v>42496.447071759263</v>
      </c>
      <c r="Q3117" s="7">
        <f t="shared" si="194"/>
        <v>42526.238738425927</v>
      </c>
      <c r="R3117">
        <f t="shared" si="195"/>
        <v>300</v>
      </c>
      <c r="S3117" t="s">
        <v>8324</v>
      </c>
      <c r="T3117" t="s">
        <v>8364</v>
      </c>
    </row>
    <row r="3118" spans="1:20" ht="42.75" x14ac:dyDescent="0.4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9">
        <f t="shared" si="193"/>
        <v>42081.515335648146</v>
      </c>
      <c r="Q3118" s="7">
        <f t="shared" si="194"/>
        <v>42095.30700231481</v>
      </c>
      <c r="R3118">
        <f t="shared" si="195"/>
        <v>43</v>
      </c>
      <c r="S3118" t="s">
        <v>8324</v>
      </c>
      <c r="T3118" t="s">
        <v>8364</v>
      </c>
    </row>
    <row r="3119" spans="1:20" ht="42.75" x14ac:dyDescent="0.4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9">
        <f t="shared" si="193"/>
        <v>42509.374537037038</v>
      </c>
      <c r="Q3119" s="7">
        <f t="shared" si="194"/>
        <v>42517.341666666667</v>
      </c>
      <c r="R3119">
        <f t="shared" si="195"/>
        <v>1</v>
      </c>
      <c r="S3119" t="s">
        <v>8324</v>
      </c>
      <c r="T3119" t="s">
        <v>8364</v>
      </c>
    </row>
    <row r="3120" spans="1:20" ht="28.5" x14ac:dyDescent="0.4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9">
        <f t="shared" si="193"/>
        <v>42534.649571759262</v>
      </c>
      <c r="Q3120" s="7">
        <f t="shared" si="194"/>
        <v>42553.441238425927</v>
      </c>
      <c r="R3120">
        <f t="shared" si="195"/>
        <v>775</v>
      </c>
      <c r="S3120" t="s">
        <v>8324</v>
      </c>
      <c r="T3120" t="s">
        <v>8364</v>
      </c>
    </row>
    <row r="3121" spans="1:20" ht="42.75" x14ac:dyDescent="0.4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9">
        <f t="shared" si="193"/>
        <v>42060.04550925926</v>
      </c>
      <c r="Q3121" s="7">
        <f t="shared" si="194"/>
        <v>42089.795509259253</v>
      </c>
      <c r="R3121">
        <f t="shared" si="195"/>
        <v>5</v>
      </c>
      <c r="S3121" t="s">
        <v>8324</v>
      </c>
      <c r="T3121" t="s">
        <v>8364</v>
      </c>
    </row>
    <row r="3122" spans="1:20" ht="42.75" x14ac:dyDescent="0.4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9">
        <f t="shared" si="193"/>
        <v>42435.942083333328</v>
      </c>
      <c r="Q3122" s="7">
        <f t="shared" si="194"/>
        <v>42495.692083333335</v>
      </c>
      <c r="R3122">
        <f t="shared" si="195"/>
        <v>13</v>
      </c>
      <c r="S3122" t="s">
        <v>8324</v>
      </c>
      <c r="T3122" t="s">
        <v>8364</v>
      </c>
    </row>
    <row r="3123" spans="1:20" ht="28.5" x14ac:dyDescent="0.4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9">
        <f t="shared" si="193"/>
        <v>41848.679803240739</v>
      </c>
      <c r="Q3123" s="7">
        <f t="shared" si="194"/>
        <v>41908.471469907403</v>
      </c>
      <c r="R3123">
        <f t="shared" si="195"/>
        <v>10</v>
      </c>
      <c r="S3123" t="s">
        <v>8324</v>
      </c>
      <c r="T3123" t="s">
        <v>8364</v>
      </c>
    </row>
    <row r="3124" spans="1:20" x14ac:dyDescent="0.4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9">
        <f t="shared" si="193"/>
        <v>42678.932083333333</v>
      </c>
      <c r="Q3124" s="7">
        <f t="shared" si="194"/>
        <v>42683.765416666669</v>
      </c>
      <c r="R3124">
        <f t="shared" si="195"/>
        <v>58</v>
      </c>
      <c r="S3124" t="s">
        <v>8324</v>
      </c>
      <c r="T3124" t="s">
        <v>8364</v>
      </c>
    </row>
    <row r="3125" spans="1:20" ht="42.75" x14ac:dyDescent="0.4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9">
        <f t="shared" si="193"/>
        <v>42530.993032407408</v>
      </c>
      <c r="Q3125" s="7">
        <f t="shared" si="194"/>
        <v>42560.784699074073</v>
      </c>
      <c r="R3125">
        <f t="shared" si="195"/>
        <v>245</v>
      </c>
      <c r="S3125" t="s">
        <v>8324</v>
      </c>
      <c r="T3125" t="s">
        <v>8364</v>
      </c>
    </row>
    <row r="3126" spans="1:20" ht="42.75" x14ac:dyDescent="0.4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9">
        <f t="shared" si="193"/>
        <v>41977.780104166668</v>
      </c>
      <c r="Q3126" s="7">
        <f t="shared" si="194"/>
        <v>42037.571770833332</v>
      </c>
      <c r="R3126">
        <f t="shared" si="195"/>
        <v>7</v>
      </c>
      <c r="S3126" t="s">
        <v>8324</v>
      </c>
      <c r="T3126" t="s">
        <v>8364</v>
      </c>
    </row>
    <row r="3127" spans="1:20" x14ac:dyDescent="0.4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9">
        <f t="shared" si="193"/>
        <v>42346.20685185185</v>
      </c>
      <c r="Q3127" s="7">
        <f t="shared" si="194"/>
        <v>42375.998518518514</v>
      </c>
      <c r="R3127" t="e">
        <f t="shared" si="195"/>
        <v>#DIV/0!</v>
      </c>
      <c r="S3127" t="s">
        <v>8324</v>
      </c>
      <c r="T3127" t="s">
        <v>8364</v>
      </c>
    </row>
    <row r="3128" spans="1:20" ht="71.25" x14ac:dyDescent="0.4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9">
        <f t="shared" si="193"/>
        <v>42427.018078703702</v>
      </c>
      <c r="Q3128" s="7">
        <f t="shared" si="194"/>
        <v>42456.768078703702</v>
      </c>
      <c r="R3128">
        <f t="shared" si="195"/>
        <v>61</v>
      </c>
      <c r="S3128" t="s">
        <v>8324</v>
      </c>
      <c r="T3128" t="s">
        <v>8364</v>
      </c>
    </row>
    <row r="3129" spans="1:20" ht="42.75" x14ac:dyDescent="0.4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9">
        <f t="shared" si="193"/>
        <v>42034.856817129628</v>
      </c>
      <c r="Q3129" s="7">
        <f t="shared" si="194"/>
        <v>42064.648483796293</v>
      </c>
      <c r="R3129" t="e">
        <f t="shared" si="195"/>
        <v>#DIV/0!</v>
      </c>
      <c r="S3129" t="s">
        <v>8324</v>
      </c>
      <c r="T3129" t="s">
        <v>8364</v>
      </c>
    </row>
    <row r="3130" spans="1:20" ht="42.75" x14ac:dyDescent="0.4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9">
        <f t="shared" si="193"/>
        <v>42780.825706018513</v>
      </c>
      <c r="Q3130" s="7">
        <f t="shared" si="194"/>
        <v>42810.575706018521</v>
      </c>
      <c r="R3130">
        <f t="shared" si="195"/>
        <v>139</v>
      </c>
      <c r="S3130" t="s">
        <v>8324</v>
      </c>
      <c r="T3130" t="s">
        <v>8325</v>
      </c>
    </row>
    <row r="3131" spans="1:20" ht="42.75" x14ac:dyDescent="0.4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9">
        <f t="shared" si="193"/>
        <v>42803.842812499999</v>
      </c>
      <c r="Q3131" s="7">
        <f t="shared" si="194"/>
        <v>42843.592812499999</v>
      </c>
      <c r="R3131">
        <f t="shared" si="195"/>
        <v>10</v>
      </c>
      <c r="S3131" t="s">
        <v>8324</v>
      </c>
      <c r="T3131" t="s">
        <v>8325</v>
      </c>
    </row>
    <row r="3132" spans="1:20" ht="42.75" x14ac:dyDescent="0.4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9">
        <f t="shared" si="193"/>
        <v>42808.640231481477</v>
      </c>
      <c r="Q3132" s="7">
        <f t="shared" si="194"/>
        <v>42838.999305555553</v>
      </c>
      <c r="R3132">
        <f t="shared" si="195"/>
        <v>94</v>
      </c>
      <c r="S3132" t="s">
        <v>8324</v>
      </c>
      <c r="T3132" t="s">
        <v>8325</v>
      </c>
    </row>
    <row r="3133" spans="1:20" ht="28.5" x14ac:dyDescent="0.4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9">
        <f t="shared" si="193"/>
        <v>42803.579224537039</v>
      </c>
      <c r="Q3133" s="7">
        <f t="shared" si="194"/>
        <v>42833.329224537032</v>
      </c>
      <c r="R3133">
        <f t="shared" si="195"/>
        <v>54</v>
      </c>
      <c r="S3133" t="s">
        <v>8324</v>
      </c>
      <c r="T3133" t="s">
        <v>8325</v>
      </c>
    </row>
    <row r="3134" spans="1:20" ht="28.5" x14ac:dyDescent="0.4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9">
        <f t="shared" si="193"/>
        <v>42786.350231481483</v>
      </c>
      <c r="Q3134" s="7">
        <f t="shared" si="194"/>
        <v>42846.100231481476</v>
      </c>
      <c r="R3134">
        <f t="shared" si="195"/>
        <v>10</v>
      </c>
      <c r="S3134" t="s">
        <v>8324</v>
      </c>
      <c r="T3134" t="s">
        <v>8325</v>
      </c>
    </row>
    <row r="3135" spans="1:20" ht="42.75" x14ac:dyDescent="0.4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9">
        <f t="shared" si="193"/>
        <v>42788.565208333333</v>
      </c>
      <c r="Q3135" s="7">
        <f t="shared" si="194"/>
        <v>42818.315208333333</v>
      </c>
      <c r="R3135">
        <f t="shared" si="195"/>
        <v>34</v>
      </c>
      <c r="S3135" t="s">
        <v>8324</v>
      </c>
      <c r="T3135" t="s">
        <v>8325</v>
      </c>
    </row>
    <row r="3136" spans="1:20" ht="42.75" x14ac:dyDescent="0.4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9">
        <f t="shared" si="193"/>
        <v>42800.720127314809</v>
      </c>
      <c r="Q3136" s="7">
        <f t="shared" si="194"/>
        <v>42821.470127314817</v>
      </c>
      <c r="R3136">
        <f t="shared" si="195"/>
        <v>19</v>
      </c>
      <c r="S3136" t="s">
        <v>8324</v>
      </c>
      <c r="T3136" t="s">
        <v>8325</v>
      </c>
    </row>
    <row r="3137" spans="1:20" ht="42.75" x14ac:dyDescent="0.4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9">
        <f t="shared" si="193"/>
        <v>42807.151863425926</v>
      </c>
      <c r="Q3137" s="7">
        <f t="shared" si="194"/>
        <v>42828.943530092591</v>
      </c>
      <c r="R3137">
        <f t="shared" si="195"/>
        <v>23</v>
      </c>
      <c r="S3137" t="s">
        <v>8324</v>
      </c>
      <c r="T3137" t="s">
        <v>8325</v>
      </c>
    </row>
    <row r="3138" spans="1:20" ht="42.75" x14ac:dyDescent="0.4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196">ROUND(E:E/D:D*100,0)</f>
        <v>128</v>
      </c>
      <c r="P3138" s="9">
        <f t="shared" si="193"/>
        <v>42789.462430555555</v>
      </c>
      <c r="Q3138" s="7">
        <f t="shared" si="194"/>
        <v>42825.749305555553</v>
      </c>
      <c r="R3138">
        <f t="shared" si="195"/>
        <v>29</v>
      </c>
      <c r="S3138" t="s">
        <v>8324</v>
      </c>
      <c r="T3138" t="s">
        <v>8325</v>
      </c>
    </row>
    <row r="3139" spans="1:20" ht="28.5" x14ac:dyDescent="0.4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</v>
      </c>
      <c r="P3139" s="9">
        <f t="shared" ref="P3139:P3202" si="197">(J3139/86400)+25569</f>
        <v>42807.885057870371</v>
      </c>
      <c r="Q3139" s="7">
        <f t="shared" ref="Q3139:Q3202" si="198">(I3139/86400)+25569+(-5/24)</f>
        <v>42858.591666666667</v>
      </c>
      <c r="R3139">
        <f t="shared" ref="R3139:R3202" si="199">ROUND(E3139/L3139,0)</f>
        <v>50</v>
      </c>
      <c r="S3139" t="s">
        <v>8324</v>
      </c>
      <c r="T3139" t="s">
        <v>8325</v>
      </c>
    </row>
    <row r="3140" spans="1:20" ht="57" x14ac:dyDescent="0.4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9">
        <f t="shared" si="197"/>
        <v>42809.645914351851</v>
      </c>
      <c r="Q3140" s="7">
        <f t="shared" si="198"/>
        <v>42828.437581018516</v>
      </c>
      <c r="R3140" t="e">
        <f t="shared" si="199"/>
        <v>#DIV/0!</v>
      </c>
      <c r="S3140" t="s">
        <v>8324</v>
      </c>
      <c r="T3140" t="s">
        <v>8325</v>
      </c>
    </row>
    <row r="3141" spans="1:20" ht="42.75" x14ac:dyDescent="0.4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9">
        <f t="shared" si="197"/>
        <v>42785.270370370374</v>
      </c>
      <c r="Q3141" s="7">
        <f t="shared" si="198"/>
        <v>42818.981249999997</v>
      </c>
      <c r="R3141">
        <f t="shared" si="199"/>
        <v>450</v>
      </c>
      <c r="S3141" t="s">
        <v>8324</v>
      </c>
      <c r="T3141" t="s">
        <v>8325</v>
      </c>
    </row>
    <row r="3142" spans="1:20" ht="42.75" x14ac:dyDescent="0.4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9">
        <f t="shared" si="197"/>
        <v>42802.718784722223</v>
      </c>
      <c r="Q3142" s="7">
        <f t="shared" si="198"/>
        <v>42832.468784722216</v>
      </c>
      <c r="R3142">
        <f t="shared" si="199"/>
        <v>24</v>
      </c>
      <c r="S3142" t="s">
        <v>8324</v>
      </c>
      <c r="T3142" t="s">
        <v>8325</v>
      </c>
    </row>
    <row r="3143" spans="1:20" ht="57" x14ac:dyDescent="0.4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9">
        <f t="shared" si="197"/>
        <v>42800.753333333334</v>
      </c>
      <c r="Q3143" s="7">
        <f t="shared" si="198"/>
        <v>42841.624999999993</v>
      </c>
      <c r="R3143">
        <f t="shared" si="199"/>
        <v>32</v>
      </c>
      <c r="S3143" t="s">
        <v>8324</v>
      </c>
      <c r="T3143" t="s">
        <v>8325</v>
      </c>
    </row>
    <row r="3144" spans="1:20" ht="42.75" x14ac:dyDescent="0.4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9">
        <f t="shared" si="197"/>
        <v>42783.513182870374</v>
      </c>
      <c r="Q3144" s="7">
        <f t="shared" si="198"/>
        <v>42813.263182870367</v>
      </c>
      <c r="R3144">
        <f t="shared" si="199"/>
        <v>15</v>
      </c>
      <c r="S3144" t="s">
        <v>8324</v>
      </c>
      <c r="T3144" t="s">
        <v>8325</v>
      </c>
    </row>
    <row r="3145" spans="1:20" ht="57" x14ac:dyDescent="0.4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9">
        <f t="shared" si="197"/>
        <v>42808.358287037037</v>
      </c>
      <c r="Q3145" s="7">
        <f t="shared" si="198"/>
        <v>42834.149953703702</v>
      </c>
      <c r="R3145" t="e">
        <f t="shared" si="199"/>
        <v>#DIV/0!</v>
      </c>
      <c r="S3145" t="s">
        <v>8324</v>
      </c>
      <c r="T3145" t="s">
        <v>8325</v>
      </c>
    </row>
    <row r="3146" spans="1:20" ht="57" x14ac:dyDescent="0.4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9">
        <f t="shared" si="197"/>
        <v>42796.538275462968</v>
      </c>
      <c r="Q3146" s="7">
        <f t="shared" si="198"/>
        <v>42813.041666666664</v>
      </c>
      <c r="R3146">
        <f t="shared" si="199"/>
        <v>251</v>
      </c>
      <c r="S3146" t="s">
        <v>8324</v>
      </c>
      <c r="T3146" t="s">
        <v>8325</v>
      </c>
    </row>
    <row r="3147" spans="1:20" ht="42.75" x14ac:dyDescent="0.4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9">
        <f t="shared" si="197"/>
        <v>42762.040902777779</v>
      </c>
      <c r="Q3147" s="7">
        <f t="shared" si="198"/>
        <v>42821.790902777771</v>
      </c>
      <c r="R3147" t="e">
        <f t="shared" si="199"/>
        <v>#DIV/0!</v>
      </c>
      <c r="S3147" t="s">
        <v>8324</v>
      </c>
      <c r="T3147" t="s">
        <v>8325</v>
      </c>
    </row>
    <row r="3148" spans="1:20" ht="28.5" x14ac:dyDescent="0.4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9">
        <f t="shared" si="197"/>
        <v>42796.682476851856</v>
      </c>
      <c r="Q3148" s="7">
        <f t="shared" si="198"/>
        <v>42841.432476851849</v>
      </c>
      <c r="R3148">
        <f t="shared" si="199"/>
        <v>438</v>
      </c>
      <c r="S3148" t="s">
        <v>8324</v>
      </c>
      <c r="T3148" t="s">
        <v>8325</v>
      </c>
    </row>
    <row r="3149" spans="1:20" ht="42.75" x14ac:dyDescent="0.4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9">
        <f t="shared" si="197"/>
        <v>41909.96938657407</v>
      </c>
      <c r="Q3149" s="7">
        <f t="shared" si="198"/>
        <v>41949.802719907406</v>
      </c>
      <c r="R3149">
        <f t="shared" si="199"/>
        <v>110</v>
      </c>
      <c r="S3149" t="s">
        <v>8324</v>
      </c>
      <c r="T3149" t="s">
        <v>8325</v>
      </c>
    </row>
    <row r="3150" spans="1:20" ht="28.5" x14ac:dyDescent="0.4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9">
        <f t="shared" si="197"/>
        <v>41891.665324074071</v>
      </c>
      <c r="Q3150" s="7">
        <f t="shared" si="198"/>
        <v>41912.958333333328</v>
      </c>
      <c r="R3150">
        <f t="shared" si="199"/>
        <v>41</v>
      </c>
      <c r="S3150" t="s">
        <v>8324</v>
      </c>
      <c r="T3150" t="s">
        <v>8325</v>
      </c>
    </row>
    <row r="3151" spans="1:20" ht="42.75" x14ac:dyDescent="0.4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9">
        <f t="shared" si="197"/>
        <v>41226.017361111109</v>
      </c>
      <c r="Q3151" s="7">
        <f t="shared" si="198"/>
        <v>41249.875</v>
      </c>
      <c r="R3151">
        <f t="shared" si="199"/>
        <v>52</v>
      </c>
      <c r="S3151" t="s">
        <v>8324</v>
      </c>
      <c r="T3151" t="s">
        <v>8325</v>
      </c>
    </row>
    <row r="3152" spans="1:20" ht="57" x14ac:dyDescent="0.4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9">
        <f t="shared" si="197"/>
        <v>40478.263923611114</v>
      </c>
      <c r="Q3152" s="7">
        <f t="shared" si="198"/>
        <v>40567.958333333328</v>
      </c>
      <c r="R3152">
        <f t="shared" si="199"/>
        <v>34</v>
      </c>
      <c r="S3152" t="s">
        <v>8324</v>
      </c>
      <c r="T3152" t="s">
        <v>8325</v>
      </c>
    </row>
    <row r="3153" spans="1:20" ht="42.75" x14ac:dyDescent="0.4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9">
        <f t="shared" si="197"/>
        <v>41862.83997685185</v>
      </c>
      <c r="Q3153" s="7">
        <f t="shared" si="198"/>
        <v>41892.631643518514</v>
      </c>
      <c r="R3153">
        <f t="shared" si="199"/>
        <v>103</v>
      </c>
      <c r="S3153" t="s">
        <v>8324</v>
      </c>
      <c r="T3153" t="s">
        <v>8325</v>
      </c>
    </row>
    <row r="3154" spans="1:20" ht="42.75" x14ac:dyDescent="0.4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9">
        <f t="shared" si="197"/>
        <v>41550.867673611108</v>
      </c>
      <c r="Q3154" s="7">
        <f t="shared" si="198"/>
        <v>41580.659340277773</v>
      </c>
      <c r="R3154">
        <f t="shared" si="199"/>
        <v>35</v>
      </c>
      <c r="S3154" t="s">
        <v>8324</v>
      </c>
      <c r="T3154" t="s">
        <v>8325</v>
      </c>
    </row>
    <row r="3155" spans="1:20" ht="42.75" x14ac:dyDescent="0.4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9">
        <f t="shared" si="197"/>
        <v>40633.154363425929</v>
      </c>
      <c r="Q3155" s="7">
        <f t="shared" si="198"/>
        <v>40663.999305555553</v>
      </c>
      <c r="R3155">
        <f t="shared" si="199"/>
        <v>42</v>
      </c>
      <c r="S3155" t="s">
        <v>8324</v>
      </c>
      <c r="T3155" t="s">
        <v>8325</v>
      </c>
    </row>
    <row r="3156" spans="1:20" ht="42.75" x14ac:dyDescent="0.4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9">
        <f t="shared" si="197"/>
        <v>40970.875671296293</v>
      </c>
      <c r="Q3156" s="7">
        <f t="shared" si="198"/>
        <v>41000.625671296293</v>
      </c>
      <c r="R3156">
        <f t="shared" si="199"/>
        <v>64</v>
      </c>
      <c r="S3156" t="s">
        <v>8324</v>
      </c>
      <c r="T3156" t="s">
        <v>8325</v>
      </c>
    </row>
    <row r="3157" spans="1:20" ht="42.75" x14ac:dyDescent="0.4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9">
        <f t="shared" si="197"/>
        <v>41233.499131944445</v>
      </c>
      <c r="Q3157" s="7">
        <f t="shared" si="198"/>
        <v>41263.290798611109</v>
      </c>
      <c r="R3157">
        <f t="shared" si="199"/>
        <v>31</v>
      </c>
      <c r="S3157" t="s">
        <v>8324</v>
      </c>
      <c r="T3157" t="s">
        <v>8325</v>
      </c>
    </row>
    <row r="3158" spans="1:20" ht="42.75" x14ac:dyDescent="0.4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9">
        <f t="shared" si="197"/>
        <v>41026.953055555554</v>
      </c>
      <c r="Q3158" s="7">
        <f t="shared" si="198"/>
        <v>41061.744722222218</v>
      </c>
      <c r="R3158">
        <f t="shared" si="199"/>
        <v>63</v>
      </c>
      <c r="S3158" t="s">
        <v>8324</v>
      </c>
      <c r="T3158" t="s">
        <v>8325</v>
      </c>
    </row>
    <row r="3159" spans="1:20" ht="28.5" x14ac:dyDescent="0.4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9">
        <f t="shared" si="197"/>
        <v>41829.788252314815</v>
      </c>
      <c r="Q3159" s="7">
        <f t="shared" si="198"/>
        <v>41839</v>
      </c>
      <c r="R3159">
        <f t="shared" si="199"/>
        <v>99</v>
      </c>
      <c r="S3159" t="s">
        <v>8324</v>
      </c>
      <c r="T3159" t="s">
        <v>8325</v>
      </c>
    </row>
    <row r="3160" spans="1:20" ht="28.5" x14ac:dyDescent="0.4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9">
        <f t="shared" si="197"/>
        <v>41447.839722222227</v>
      </c>
      <c r="Q3160" s="7">
        <f t="shared" si="198"/>
        <v>41477.631388888891</v>
      </c>
      <c r="R3160">
        <f t="shared" si="199"/>
        <v>83</v>
      </c>
      <c r="S3160" t="s">
        <v>8324</v>
      </c>
      <c r="T3160" t="s">
        <v>8325</v>
      </c>
    </row>
    <row r="3161" spans="1:20" ht="28.5" x14ac:dyDescent="0.4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9">
        <f t="shared" si="197"/>
        <v>40884.066678240742</v>
      </c>
      <c r="Q3161" s="7">
        <f t="shared" si="198"/>
        <v>40926.75</v>
      </c>
      <c r="R3161">
        <f t="shared" si="199"/>
        <v>39</v>
      </c>
      <c r="S3161" t="s">
        <v>8324</v>
      </c>
      <c r="T3161" t="s">
        <v>8325</v>
      </c>
    </row>
    <row r="3162" spans="1:20" ht="42.75" x14ac:dyDescent="0.4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9">
        <f t="shared" si="197"/>
        <v>41841.26489583333</v>
      </c>
      <c r="Q3162" s="7">
        <f t="shared" si="198"/>
        <v>41863.999305555553</v>
      </c>
      <c r="R3162">
        <f t="shared" si="199"/>
        <v>80</v>
      </c>
      <c r="S3162" t="s">
        <v>8324</v>
      </c>
      <c r="T3162" t="s">
        <v>8325</v>
      </c>
    </row>
    <row r="3163" spans="1:20" ht="42.75" x14ac:dyDescent="0.4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9">
        <f t="shared" si="197"/>
        <v>41897.536134259259</v>
      </c>
      <c r="Q3163" s="7">
        <f t="shared" si="198"/>
        <v>41927.327800925923</v>
      </c>
      <c r="R3163">
        <f t="shared" si="199"/>
        <v>28</v>
      </c>
      <c r="S3163" t="s">
        <v>8324</v>
      </c>
      <c r="T3163" t="s">
        <v>8325</v>
      </c>
    </row>
    <row r="3164" spans="1:20" ht="42.75" x14ac:dyDescent="0.4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9">
        <f t="shared" si="197"/>
        <v>41799.685902777775</v>
      </c>
      <c r="Q3164" s="7">
        <f t="shared" si="198"/>
        <v>41826.875</v>
      </c>
      <c r="R3164">
        <f t="shared" si="199"/>
        <v>81</v>
      </c>
      <c r="S3164" t="s">
        <v>8324</v>
      </c>
      <c r="T3164" t="s">
        <v>8325</v>
      </c>
    </row>
    <row r="3165" spans="1:20" ht="42.75" x14ac:dyDescent="0.4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9">
        <f t="shared" si="197"/>
        <v>41775.753761574073</v>
      </c>
      <c r="Q3165" s="7">
        <f t="shared" si="198"/>
        <v>41805.545428240737</v>
      </c>
      <c r="R3165">
        <f t="shared" si="199"/>
        <v>201</v>
      </c>
      <c r="S3165" t="s">
        <v>8324</v>
      </c>
      <c r="T3165" t="s">
        <v>8325</v>
      </c>
    </row>
    <row r="3166" spans="1:20" ht="42.75" x14ac:dyDescent="0.4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9">
        <f t="shared" si="197"/>
        <v>41766.805729166663</v>
      </c>
      <c r="Q3166" s="7">
        <f t="shared" si="198"/>
        <v>41799.597395833327</v>
      </c>
      <c r="R3166">
        <f t="shared" si="199"/>
        <v>38</v>
      </c>
      <c r="S3166" t="s">
        <v>8324</v>
      </c>
      <c r="T3166" t="s">
        <v>8325</v>
      </c>
    </row>
    <row r="3167" spans="1:20" ht="42.75" x14ac:dyDescent="0.4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9">
        <f t="shared" si="197"/>
        <v>40644.159259259257</v>
      </c>
      <c r="Q3167" s="7">
        <f t="shared" si="198"/>
        <v>40665.957638888889</v>
      </c>
      <c r="R3167">
        <f t="shared" si="199"/>
        <v>58</v>
      </c>
      <c r="S3167" t="s">
        <v>8324</v>
      </c>
      <c r="T3167" t="s">
        <v>8325</v>
      </c>
    </row>
    <row r="3168" spans="1:20" ht="42.75" x14ac:dyDescent="0.4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9">
        <f t="shared" si="197"/>
        <v>41940.69158564815</v>
      </c>
      <c r="Q3168" s="7">
        <f t="shared" si="198"/>
        <v>41969.124305555553</v>
      </c>
      <c r="R3168">
        <f t="shared" si="199"/>
        <v>60</v>
      </c>
      <c r="S3168" t="s">
        <v>8324</v>
      </c>
      <c r="T3168" t="s">
        <v>8325</v>
      </c>
    </row>
    <row r="3169" spans="1:20" ht="28.5" x14ac:dyDescent="0.4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9">
        <f t="shared" si="197"/>
        <v>41839.175706018519</v>
      </c>
      <c r="Q3169" s="7">
        <f t="shared" si="198"/>
        <v>41852.967372685183</v>
      </c>
      <c r="R3169">
        <f t="shared" si="199"/>
        <v>63</v>
      </c>
      <c r="S3169" t="s">
        <v>8324</v>
      </c>
      <c r="T3169" t="s">
        <v>8325</v>
      </c>
    </row>
    <row r="3170" spans="1:20" ht="42.75" x14ac:dyDescent="0.4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9">
        <f t="shared" si="197"/>
        <v>41772.105937500004</v>
      </c>
      <c r="Q3170" s="7">
        <f t="shared" si="198"/>
        <v>41803.708333333328</v>
      </c>
      <c r="R3170">
        <f t="shared" si="199"/>
        <v>51</v>
      </c>
      <c r="S3170" t="s">
        <v>8324</v>
      </c>
      <c r="T3170" t="s">
        <v>8325</v>
      </c>
    </row>
    <row r="3171" spans="1:20" ht="28.5" x14ac:dyDescent="0.4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9">
        <f t="shared" si="197"/>
        <v>41591.737974537034</v>
      </c>
      <c r="Q3171" s="7">
        <f t="shared" si="198"/>
        <v>41620.999305555553</v>
      </c>
      <c r="R3171">
        <f t="shared" si="199"/>
        <v>101</v>
      </c>
      <c r="S3171" t="s">
        <v>8324</v>
      </c>
      <c r="T3171" t="s">
        <v>8325</v>
      </c>
    </row>
    <row r="3172" spans="1:20" ht="42.75" x14ac:dyDescent="0.4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9">
        <f t="shared" si="197"/>
        <v>41789.080370370371</v>
      </c>
      <c r="Q3172" s="7">
        <f t="shared" si="198"/>
        <v>41821.958333333328</v>
      </c>
      <c r="R3172">
        <f t="shared" si="199"/>
        <v>32</v>
      </c>
      <c r="S3172" t="s">
        <v>8324</v>
      </c>
      <c r="T3172" t="s">
        <v>8325</v>
      </c>
    </row>
    <row r="3173" spans="1:20" ht="42.75" x14ac:dyDescent="0.4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9">
        <f t="shared" si="197"/>
        <v>42466.608310185184</v>
      </c>
      <c r="Q3173" s="7">
        <f t="shared" si="198"/>
        <v>42496.399976851848</v>
      </c>
      <c r="R3173">
        <f t="shared" si="199"/>
        <v>65</v>
      </c>
      <c r="S3173" t="s">
        <v>8324</v>
      </c>
      <c r="T3173" t="s">
        <v>8325</v>
      </c>
    </row>
    <row r="3174" spans="1:20" ht="42.75" x14ac:dyDescent="0.4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9">
        <f t="shared" si="197"/>
        <v>40923.729953703703</v>
      </c>
      <c r="Q3174" s="7">
        <f t="shared" si="198"/>
        <v>40953.521620370368</v>
      </c>
      <c r="R3174">
        <f t="shared" si="199"/>
        <v>79</v>
      </c>
      <c r="S3174" t="s">
        <v>8324</v>
      </c>
      <c r="T3174" t="s">
        <v>8325</v>
      </c>
    </row>
    <row r="3175" spans="1:20" ht="42.75" x14ac:dyDescent="0.4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9">
        <f t="shared" si="197"/>
        <v>41878.878379629634</v>
      </c>
      <c r="Q3175" s="7">
        <f t="shared" si="198"/>
        <v>41908.670046296298</v>
      </c>
      <c r="R3175">
        <f t="shared" si="199"/>
        <v>139</v>
      </c>
      <c r="S3175" t="s">
        <v>8324</v>
      </c>
      <c r="T3175" t="s">
        <v>8325</v>
      </c>
    </row>
    <row r="3176" spans="1:20" ht="42.75" x14ac:dyDescent="0.4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9">
        <f t="shared" si="197"/>
        <v>41862.864675925928</v>
      </c>
      <c r="Q3176" s="7">
        <f t="shared" si="198"/>
        <v>41876.656342592592</v>
      </c>
      <c r="R3176">
        <f t="shared" si="199"/>
        <v>132</v>
      </c>
      <c r="S3176" t="s">
        <v>8324</v>
      </c>
      <c r="T3176" t="s">
        <v>8325</v>
      </c>
    </row>
    <row r="3177" spans="1:20" ht="57" x14ac:dyDescent="0.4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9">
        <f t="shared" si="197"/>
        <v>40531.886886574073</v>
      </c>
      <c r="Q3177" s="7">
        <f t="shared" si="198"/>
        <v>40591.678553240738</v>
      </c>
      <c r="R3177">
        <f t="shared" si="199"/>
        <v>91</v>
      </c>
      <c r="S3177" t="s">
        <v>8324</v>
      </c>
      <c r="T3177" t="s">
        <v>8325</v>
      </c>
    </row>
    <row r="3178" spans="1:20" ht="42.75" x14ac:dyDescent="0.4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9">
        <f t="shared" si="197"/>
        <v>41477.930914351848</v>
      </c>
      <c r="Q3178" s="7">
        <f t="shared" si="198"/>
        <v>41504.416666666664</v>
      </c>
      <c r="R3178">
        <f t="shared" si="199"/>
        <v>40</v>
      </c>
      <c r="S3178" t="s">
        <v>8324</v>
      </c>
      <c r="T3178" t="s">
        <v>8325</v>
      </c>
    </row>
    <row r="3179" spans="1:20" ht="42.75" x14ac:dyDescent="0.4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9">
        <f t="shared" si="197"/>
        <v>41781.666770833333</v>
      </c>
      <c r="Q3179" s="7">
        <f t="shared" si="198"/>
        <v>41811.458437499998</v>
      </c>
      <c r="R3179">
        <f t="shared" si="199"/>
        <v>58</v>
      </c>
      <c r="S3179" t="s">
        <v>8324</v>
      </c>
      <c r="T3179" t="s">
        <v>8325</v>
      </c>
    </row>
    <row r="3180" spans="1:20" ht="42.75" x14ac:dyDescent="0.4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9">
        <f t="shared" si="197"/>
        <v>41806.605034722219</v>
      </c>
      <c r="Q3180" s="7">
        <f t="shared" si="198"/>
        <v>41836.396701388883</v>
      </c>
      <c r="R3180">
        <f t="shared" si="199"/>
        <v>33</v>
      </c>
      <c r="S3180" t="s">
        <v>8324</v>
      </c>
      <c r="T3180" t="s">
        <v>8325</v>
      </c>
    </row>
    <row r="3181" spans="1:20" ht="28.5" x14ac:dyDescent="0.4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9">
        <f t="shared" si="197"/>
        <v>41375.702210648145</v>
      </c>
      <c r="Q3181" s="7">
        <f t="shared" si="198"/>
        <v>41400.49387731481</v>
      </c>
      <c r="R3181">
        <f t="shared" si="199"/>
        <v>77</v>
      </c>
      <c r="S3181" t="s">
        <v>8324</v>
      </c>
      <c r="T3181" t="s">
        <v>8325</v>
      </c>
    </row>
    <row r="3182" spans="1:20" ht="42.75" x14ac:dyDescent="0.4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9">
        <f t="shared" si="197"/>
        <v>41780.412604166668</v>
      </c>
      <c r="Q3182" s="7">
        <f t="shared" si="198"/>
        <v>41810.204270833332</v>
      </c>
      <c r="R3182">
        <f t="shared" si="199"/>
        <v>32</v>
      </c>
      <c r="S3182" t="s">
        <v>8324</v>
      </c>
      <c r="T3182" t="s">
        <v>8325</v>
      </c>
    </row>
    <row r="3183" spans="1:20" ht="42.75" x14ac:dyDescent="0.4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9">
        <f t="shared" si="197"/>
        <v>41779.310034722221</v>
      </c>
      <c r="Q3183" s="7">
        <f t="shared" si="198"/>
        <v>41805.458333333328</v>
      </c>
      <c r="R3183">
        <f t="shared" si="199"/>
        <v>36</v>
      </c>
      <c r="S3183" t="s">
        <v>8324</v>
      </c>
      <c r="T3183" t="s">
        <v>8325</v>
      </c>
    </row>
    <row r="3184" spans="1:20" ht="57" x14ac:dyDescent="0.4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9">
        <f t="shared" si="197"/>
        <v>40883.949317129627</v>
      </c>
      <c r="Q3184" s="7">
        <f t="shared" si="198"/>
        <v>40939.5</v>
      </c>
      <c r="R3184">
        <f t="shared" si="199"/>
        <v>47</v>
      </c>
      <c r="S3184" t="s">
        <v>8324</v>
      </c>
      <c r="T3184" t="s">
        <v>8325</v>
      </c>
    </row>
    <row r="3185" spans="1:20" ht="42.75" x14ac:dyDescent="0.4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9">
        <f t="shared" si="197"/>
        <v>41491.79478009259</v>
      </c>
      <c r="Q3185" s="7">
        <f t="shared" si="198"/>
        <v>41509.586446759255</v>
      </c>
      <c r="R3185">
        <f t="shared" si="199"/>
        <v>40</v>
      </c>
      <c r="S3185" t="s">
        <v>8324</v>
      </c>
      <c r="T3185" t="s">
        <v>8325</v>
      </c>
    </row>
    <row r="3186" spans="1:20" ht="42.75" x14ac:dyDescent="0.4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9">
        <f t="shared" si="197"/>
        <v>41791.993414351848</v>
      </c>
      <c r="Q3186" s="7">
        <f t="shared" si="198"/>
        <v>41821.785081018512</v>
      </c>
      <c r="R3186">
        <f t="shared" si="199"/>
        <v>100</v>
      </c>
      <c r="S3186" t="s">
        <v>8324</v>
      </c>
      <c r="T3186" t="s">
        <v>8325</v>
      </c>
    </row>
    <row r="3187" spans="1:20" ht="42.75" x14ac:dyDescent="0.4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9">
        <f t="shared" si="197"/>
        <v>41829.977326388893</v>
      </c>
      <c r="Q3187" s="7">
        <f t="shared" si="198"/>
        <v>41836.768993055557</v>
      </c>
      <c r="R3187">
        <f t="shared" si="199"/>
        <v>42</v>
      </c>
      <c r="S3187" t="s">
        <v>8324</v>
      </c>
      <c r="T3187" t="s">
        <v>8325</v>
      </c>
    </row>
    <row r="3188" spans="1:20" ht="42.75" x14ac:dyDescent="0.4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9">
        <f t="shared" si="197"/>
        <v>41868.924050925925</v>
      </c>
      <c r="Q3188" s="7">
        <f t="shared" si="198"/>
        <v>41898.666666666664</v>
      </c>
      <c r="R3188">
        <f t="shared" si="199"/>
        <v>47</v>
      </c>
      <c r="S3188" t="s">
        <v>8324</v>
      </c>
      <c r="T3188" t="s">
        <v>8325</v>
      </c>
    </row>
    <row r="3189" spans="1:20" ht="42.75" x14ac:dyDescent="0.4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9">
        <f t="shared" si="197"/>
        <v>41835.666354166664</v>
      </c>
      <c r="Q3189" s="7">
        <f t="shared" si="198"/>
        <v>41855.458020833328</v>
      </c>
      <c r="R3189">
        <f t="shared" si="199"/>
        <v>71</v>
      </c>
      <c r="S3189" t="s">
        <v>8324</v>
      </c>
      <c r="T3189" t="s">
        <v>8325</v>
      </c>
    </row>
    <row r="3190" spans="1:20" ht="42.75" x14ac:dyDescent="0.4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9">
        <f t="shared" si="197"/>
        <v>42144.415532407409</v>
      </c>
      <c r="Q3190" s="7">
        <f t="shared" si="198"/>
        <v>42165.207199074073</v>
      </c>
      <c r="R3190">
        <f t="shared" si="199"/>
        <v>14</v>
      </c>
      <c r="S3190" t="s">
        <v>8324</v>
      </c>
      <c r="T3190" t="s">
        <v>8366</v>
      </c>
    </row>
    <row r="3191" spans="1:20" ht="57" x14ac:dyDescent="0.4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9">
        <f t="shared" si="197"/>
        <v>42118.346435185187</v>
      </c>
      <c r="Q3191" s="7">
        <f t="shared" si="198"/>
        <v>42148.138101851851</v>
      </c>
      <c r="R3191">
        <f t="shared" si="199"/>
        <v>357</v>
      </c>
      <c r="S3191" t="s">
        <v>8324</v>
      </c>
      <c r="T3191" t="s">
        <v>8366</v>
      </c>
    </row>
    <row r="3192" spans="1:20" ht="42.75" x14ac:dyDescent="0.4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9">
        <f t="shared" si="197"/>
        <v>42683.151331018518</v>
      </c>
      <c r="Q3192" s="7">
        <f t="shared" si="198"/>
        <v>42712.984664351847</v>
      </c>
      <c r="R3192" t="e">
        <f t="shared" si="199"/>
        <v>#DIV/0!</v>
      </c>
      <c r="S3192" t="s">
        <v>8324</v>
      </c>
      <c r="T3192" t="s">
        <v>8366</v>
      </c>
    </row>
    <row r="3193" spans="1:20" ht="42.75" x14ac:dyDescent="0.4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9">
        <f t="shared" si="197"/>
        <v>42538.755428240736</v>
      </c>
      <c r="Q3193" s="7">
        <f t="shared" si="198"/>
        <v>42598.547094907401</v>
      </c>
      <c r="R3193">
        <f t="shared" si="199"/>
        <v>38</v>
      </c>
      <c r="S3193" t="s">
        <v>8324</v>
      </c>
      <c r="T3193" t="s">
        <v>8366</v>
      </c>
    </row>
    <row r="3194" spans="1:20" ht="42.75" x14ac:dyDescent="0.4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9">
        <f t="shared" si="197"/>
        <v>42018.94049768518</v>
      </c>
      <c r="Q3194" s="7">
        <f t="shared" si="198"/>
        <v>42063.708333333336</v>
      </c>
      <c r="R3194">
        <f t="shared" si="199"/>
        <v>13</v>
      </c>
      <c r="S3194" t="s">
        <v>8324</v>
      </c>
      <c r="T3194" t="s">
        <v>8366</v>
      </c>
    </row>
    <row r="3195" spans="1:20" ht="42.75" x14ac:dyDescent="0.4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9">
        <f t="shared" si="197"/>
        <v>42010.968240740738</v>
      </c>
      <c r="Q3195" s="7">
        <f t="shared" si="198"/>
        <v>42055.759907407402</v>
      </c>
      <c r="R3195">
        <f t="shared" si="199"/>
        <v>24</v>
      </c>
      <c r="S3195" t="s">
        <v>8324</v>
      </c>
      <c r="T3195" t="s">
        <v>8366</v>
      </c>
    </row>
    <row r="3196" spans="1:20" ht="42.75" x14ac:dyDescent="0.4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9">
        <f t="shared" si="197"/>
        <v>42182.062476851846</v>
      </c>
      <c r="Q3196" s="7">
        <f t="shared" si="198"/>
        <v>42211.854143518511</v>
      </c>
      <c r="R3196" t="e">
        <f t="shared" si="199"/>
        <v>#DIV/0!</v>
      </c>
      <c r="S3196" t="s">
        <v>8324</v>
      </c>
      <c r="T3196" t="s">
        <v>8366</v>
      </c>
    </row>
    <row r="3197" spans="1:20" ht="42.75" x14ac:dyDescent="0.4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9">
        <f t="shared" si="197"/>
        <v>42017.594236111108</v>
      </c>
      <c r="Q3197" s="7">
        <f t="shared" si="198"/>
        <v>42047.385902777773</v>
      </c>
      <c r="R3197">
        <f t="shared" si="199"/>
        <v>53</v>
      </c>
      <c r="S3197" t="s">
        <v>8324</v>
      </c>
      <c r="T3197" t="s">
        <v>8366</v>
      </c>
    </row>
    <row r="3198" spans="1:20" ht="42.75" x14ac:dyDescent="0.4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9">
        <f t="shared" si="197"/>
        <v>42157.598090277781</v>
      </c>
      <c r="Q3198" s="7">
        <f t="shared" si="198"/>
        <v>42217.374999999993</v>
      </c>
      <c r="R3198">
        <f t="shared" si="199"/>
        <v>300</v>
      </c>
      <c r="S3198" t="s">
        <v>8324</v>
      </c>
      <c r="T3198" t="s">
        <v>8366</v>
      </c>
    </row>
    <row r="3199" spans="1:20" ht="28.5" x14ac:dyDescent="0.4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9">
        <f t="shared" si="197"/>
        <v>42009.493263888886</v>
      </c>
      <c r="Q3199" s="7">
        <f t="shared" si="198"/>
        <v>42039.28493055555</v>
      </c>
      <c r="R3199">
        <f t="shared" si="199"/>
        <v>286</v>
      </c>
      <c r="S3199" t="s">
        <v>8324</v>
      </c>
      <c r="T3199" t="s">
        <v>8366</v>
      </c>
    </row>
    <row r="3200" spans="1:20" ht="42.75" x14ac:dyDescent="0.4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9">
        <f t="shared" si="197"/>
        <v>42013.424502314811</v>
      </c>
      <c r="Q3200" s="7">
        <f t="shared" si="198"/>
        <v>42051.216168981475</v>
      </c>
      <c r="R3200">
        <f t="shared" si="199"/>
        <v>37</v>
      </c>
      <c r="S3200" t="s">
        <v>8324</v>
      </c>
      <c r="T3200" t="s">
        <v>8366</v>
      </c>
    </row>
    <row r="3201" spans="1:20" ht="42.75" x14ac:dyDescent="0.4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9">
        <f t="shared" si="197"/>
        <v>41858.761782407411</v>
      </c>
      <c r="Q3201" s="7">
        <f t="shared" si="198"/>
        <v>41888.666666666664</v>
      </c>
      <c r="R3201">
        <f t="shared" si="199"/>
        <v>49</v>
      </c>
      <c r="S3201" t="s">
        <v>8324</v>
      </c>
      <c r="T3201" t="s">
        <v>8366</v>
      </c>
    </row>
    <row r="3202" spans="1:20" ht="42.75" x14ac:dyDescent="0.4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200">ROUND(E:E/D:D*100,0)</f>
        <v>0</v>
      </c>
      <c r="P3202" s="9">
        <f t="shared" si="197"/>
        <v>42460.320613425924</v>
      </c>
      <c r="Q3202" s="7">
        <f t="shared" si="198"/>
        <v>42490.023611111108</v>
      </c>
      <c r="R3202">
        <f t="shared" si="199"/>
        <v>1</v>
      </c>
      <c r="S3202" t="s">
        <v>8324</v>
      </c>
      <c r="T3202" t="s">
        <v>8366</v>
      </c>
    </row>
    <row r="3203" spans="1:20" ht="42.75" x14ac:dyDescent="0.4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</v>
      </c>
      <c r="P3203" s="9">
        <f t="shared" ref="P3203:P3266" si="201">(J3203/86400)+25569</f>
        <v>41861.767094907409</v>
      </c>
      <c r="Q3203" s="7">
        <f t="shared" ref="Q3203:Q3266" si="202">(I3203/86400)+25569+(-5/24)</f>
        <v>41882.558761574073</v>
      </c>
      <c r="R3203">
        <f t="shared" ref="R3203:R3266" si="203">ROUND(E3203/L3203,0)</f>
        <v>13</v>
      </c>
      <c r="S3203" t="s">
        <v>8324</v>
      </c>
      <c r="T3203" t="s">
        <v>8366</v>
      </c>
    </row>
    <row r="3204" spans="1:20" ht="42.75" x14ac:dyDescent="0.4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9">
        <f t="shared" si="201"/>
        <v>42293.853541666671</v>
      </c>
      <c r="Q3204" s="7">
        <f t="shared" si="202"/>
        <v>42352.040972222218</v>
      </c>
      <c r="R3204">
        <f t="shared" si="203"/>
        <v>109</v>
      </c>
      <c r="S3204" t="s">
        <v>8324</v>
      </c>
      <c r="T3204" t="s">
        <v>8366</v>
      </c>
    </row>
    <row r="3205" spans="1:20" ht="42.75" x14ac:dyDescent="0.4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9">
        <f t="shared" si="201"/>
        <v>42242.988680555558</v>
      </c>
      <c r="Q3205" s="7">
        <f t="shared" si="202"/>
        <v>42272.780347222222</v>
      </c>
      <c r="R3205">
        <f t="shared" si="203"/>
        <v>42</v>
      </c>
      <c r="S3205" t="s">
        <v>8324</v>
      </c>
      <c r="T3205" t="s">
        <v>8366</v>
      </c>
    </row>
    <row r="3206" spans="1:20" ht="42.75" x14ac:dyDescent="0.4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9">
        <f t="shared" si="201"/>
        <v>42172.686099537037</v>
      </c>
      <c r="Q3206" s="7">
        <f t="shared" si="202"/>
        <v>42202.468055555553</v>
      </c>
      <c r="R3206" t="e">
        <f t="shared" si="203"/>
        <v>#DIV/0!</v>
      </c>
      <c r="S3206" t="s">
        <v>8324</v>
      </c>
      <c r="T3206" t="s">
        <v>8366</v>
      </c>
    </row>
    <row r="3207" spans="1:20" ht="42.75" x14ac:dyDescent="0.4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9">
        <f t="shared" si="201"/>
        <v>42095.374675925923</v>
      </c>
      <c r="Q3207" s="7">
        <f t="shared" si="202"/>
        <v>42125.166342592587</v>
      </c>
      <c r="R3207">
        <f t="shared" si="203"/>
        <v>23</v>
      </c>
      <c r="S3207" t="s">
        <v>8324</v>
      </c>
      <c r="T3207" t="s">
        <v>8366</v>
      </c>
    </row>
    <row r="3208" spans="1:20" ht="42.75" x14ac:dyDescent="0.4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9">
        <f t="shared" si="201"/>
        <v>42236.276053240741</v>
      </c>
      <c r="Q3208" s="7">
        <f t="shared" si="202"/>
        <v>42266.067719907405</v>
      </c>
      <c r="R3208" t="e">
        <f t="shared" si="203"/>
        <v>#DIV/0!</v>
      </c>
      <c r="S3208" t="s">
        <v>8324</v>
      </c>
      <c r="T3208" t="s">
        <v>8366</v>
      </c>
    </row>
    <row r="3209" spans="1:20" ht="42.75" x14ac:dyDescent="0.4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9">
        <f t="shared" si="201"/>
        <v>42057.277858796297</v>
      </c>
      <c r="Q3209" s="7">
        <f t="shared" si="202"/>
        <v>42117.027858796289</v>
      </c>
      <c r="R3209">
        <f t="shared" si="203"/>
        <v>71</v>
      </c>
      <c r="S3209" t="s">
        <v>8324</v>
      </c>
      <c r="T3209" t="s">
        <v>8366</v>
      </c>
    </row>
    <row r="3210" spans="1:20" ht="42.75" x14ac:dyDescent="0.4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9">
        <f t="shared" si="201"/>
        <v>41827.605057870373</v>
      </c>
      <c r="Q3210" s="7">
        <f t="shared" si="202"/>
        <v>41848.396724537037</v>
      </c>
      <c r="R3210">
        <f t="shared" si="203"/>
        <v>63</v>
      </c>
      <c r="S3210" t="s">
        <v>8324</v>
      </c>
      <c r="T3210" t="s">
        <v>8325</v>
      </c>
    </row>
    <row r="3211" spans="1:20" ht="42.75" x14ac:dyDescent="0.4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9">
        <f t="shared" si="201"/>
        <v>41778.637245370366</v>
      </c>
      <c r="Q3211" s="7">
        <f t="shared" si="202"/>
        <v>41810.75</v>
      </c>
      <c r="R3211">
        <f t="shared" si="203"/>
        <v>50</v>
      </c>
      <c r="S3211" t="s">
        <v>8324</v>
      </c>
      <c r="T3211" t="s">
        <v>8325</v>
      </c>
    </row>
    <row r="3212" spans="1:20" ht="42.75" x14ac:dyDescent="0.4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9">
        <f t="shared" si="201"/>
        <v>41013.936562499999</v>
      </c>
      <c r="Q3212" s="7">
        <f t="shared" si="202"/>
        <v>41060.957638888889</v>
      </c>
      <c r="R3212">
        <f t="shared" si="203"/>
        <v>63</v>
      </c>
      <c r="S3212" t="s">
        <v>8324</v>
      </c>
      <c r="T3212" t="s">
        <v>8325</v>
      </c>
    </row>
    <row r="3213" spans="1:20" ht="42.75" x14ac:dyDescent="0.4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9">
        <f t="shared" si="201"/>
        <v>41834.58657407407</v>
      </c>
      <c r="Q3213" s="7">
        <f t="shared" si="202"/>
        <v>41865.875</v>
      </c>
      <c r="R3213">
        <f t="shared" si="203"/>
        <v>86</v>
      </c>
      <c r="S3213" t="s">
        <v>8324</v>
      </c>
      <c r="T3213" t="s">
        <v>8325</v>
      </c>
    </row>
    <row r="3214" spans="1:20" ht="28.5" x14ac:dyDescent="0.4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9">
        <f t="shared" si="201"/>
        <v>41829.795729166668</v>
      </c>
      <c r="Q3214" s="7">
        <f t="shared" si="202"/>
        <v>41859.587395833332</v>
      </c>
      <c r="R3214">
        <f t="shared" si="203"/>
        <v>54</v>
      </c>
      <c r="S3214" t="s">
        <v>8324</v>
      </c>
      <c r="T3214" t="s">
        <v>8325</v>
      </c>
    </row>
    <row r="3215" spans="1:20" ht="42.75" x14ac:dyDescent="0.4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9">
        <f t="shared" si="201"/>
        <v>42171.763414351852</v>
      </c>
      <c r="Q3215" s="7">
        <f t="shared" si="202"/>
        <v>42211.555081018516</v>
      </c>
      <c r="R3215">
        <f t="shared" si="203"/>
        <v>128</v>
      </c>
      <c r="S3215" t="s">
        <v>8324</v>
      </c>
      <c r="T3215" t="s">
        <v>8325</v>
      </c>
    </row>
    <row r="3216" spans="1:20" ht="42.75" x14ac:dyDescent="0.4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9">
        <f t="shared" si="201"/>
        <v>42337.792511574073</v>
      </c>
      <c r="Q3216" s="7">
        <f t="shared" si="202"/>
        <v>42374.788194444445</v>
      </c>
      <c r="R3216">
        <f t="shared" si="203"/>
        <v>107</v>
      </c>
      <c r="S3216" t="s">
        <v>8324</v>
      </c>
      <c r="T3216" t="s">
        <v>8325</v>
      </c>
    </row>
    <row r="3217" spans="1:20" ht="57" x14ac:dyDescent="0.4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9">
        <f t="shared" si="201"/>
        <v>42219.665173611109</v>
      </c>
      <c r="Q3217" s="7">
        <f t="shared" si="202"/>
        <v>42256.957638888889</v>
      </c>
      <c r="R3217">
        <f t="shared" si="203"/>
        <v>262</v>
      </c>
      <c r="S3217" t="s">
        <v>8324</v>
      </c>
      <c r="T3217" t="s">
        <v>8325</v>
      </c>
    </row>
    <row r="3218" spans="1:20" ht="42.75" x14ac:dyDescent="0.4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9">
        <f t="shared" si="201"/>
        <v>42165.462627314817</v>
      </c>
      <c r="Q3218" s="7">
        <f t="shared" si="202"/>
        <v>42196.395833333336</v>
      </c>
      <c r="R3218">
        <f t="shared" si="203"/>
        <v>57</v>
      </c>
      <c r="S3218" t="s">
        <v>8324</v>
      </c>
      <c r="T3218" t="s">
        <v>8325</v>
      </c>
    </row>
    <row r="3219" spans="1:20" ht="28.5" x14ac:dyDescent="0.4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9">
        <f t="shared" si="201"/>
        <v>42648.546111111107</v>
      </c>
      <c r="Q3219" s="7">
        <f t="shared" si="202"/>
        <v>42678.337777777771</v>
      </c>
      <c r="R3219">
        <f t="shared" si="203"/>
        <v>50</v>
      </c>
      <c r="S3219" t="s">
        <v>8324</v>
      </c>
      <c r="T3219" t="s">
        <v>8325</v>
      </c>
    </row>
    <row r="3220" spans="1:20" ht="42.75" x14ac:dyDescent="0.4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9">
        <f t="shared" si="201"/>
        <v>41971.002152777779</v>
      </c>
      <c r="Q3220" s="7">
        <f t="shared" si="202"/>
        <v>42003.791666666664</v>
      </c>
      <c r="R3220">
        <f t="shared" si="203"/>
        <v>67</v>
      </c>
      <c r="S3220" t="s">
        <v>8324</v>
      </c>
      <c r="T3220" t="s">
        <v>8325</v>
      </c>
    </row>
    <row r="3221" spans="1:20" ht="28.5" x14ac:dyDescent="0.4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9">
        <f t="shared" si="201"/>
        <v>42050.983182870375</v>
      </c>
      <c r="Q3221" s="7">
        <f t="shared" si="202"/>
        <v>42085.733182870368</v>
      </c>
      <c r="R3221">
        <f t="shared" si="203"/>
        <v>168</v>
      </c>
      <c r="S3221" t="s">
        <v>8324</v>
      </c>
      <c r="T3221" t="s">
        <v>8325</v>
      </c>
    </row>
    <row r="3222" spans="1:20" ht="28.5" x14ac:dyDescent="0.4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9">
        <f t="shared" si="201"/>
        <v>42772.833379629628</v>
      </c>
      <c r="Q3222" s="7">
        <f t="shared" si="202"/>
        <v>42806.666666666664</v>
      </c>
      <c r="R3222">
        <f t="shared" si="203"/>
        <v>256</v>
      </c>
      <c r="S3222" t="s">
        <v>8324</v>
      </c>
      <c r="T3222" t="s">
        <v>8325</v>
      </c>
    </row>
    <row r="3223" spans="1:20" ht="57" x14ac:dyDescent="0.4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9">
        <f t="shared" si="201"/>
        <v>42155.696793981479</v>
      </c>
      <c r="Q3223" s="7">
        <f t="shared" si="202"/>
        <v>42190.488460648143</v>
      </c>
      <c r="R3223">
        <f t="shared" si="203"/>
        <v>37</v>
      </c>
      <c r="S3223" t="s">
        <v>8324</v>
      </c>
      <c r="T3223" t="s">
        <v>8325</v>
      </c>
    </row>
    <row r="3224" spans="1:20" ht="42.75" x14ac:dyDescent="0.4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9">
        <f t="shared" si="201"/>
        <v>42270.582141203704</v>
      </c>
      <c r="Q3224" s="7">
        <f t="shared" si="202"/>
        <v>42301.686805555553</v>
      </c>
      <c r="R3224">
        <f t="shared" si="203"/>
        <v>37</v>
      </c>
      <c r="S3224" t="s">
        <v>8324</v>
      </c>
      <c r="T3224" t="s">
        <v>8325</v>
      </c>
    </row>
    <row r="3225" spans="1:20" ht="28.5" x14ac:dyDescent="0.4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9">
        <f t="shared" si="201"/>
        <v>42206.835370370369</v>
      </c>
      <c r="Q3225" s="7">
        <f t="shared" si="202"/>
        <v>42236.627037037033</v>
      </c>
      <c r="R3225">
        <f t="shared" si="203"/>
        <v>46</v>
      </c>
      <c r="S3225" t="s">
        <v>8324</v>
      </c>
      <c r="T3225" t="s">
        <v>8325</v>
      </c>
    </row>
    <row r="3226" spans="1:20" ht="42.75" x14ac:dyDescent="0.4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9">
        <f t="shared" si="201"/>
        <v>42697.850844907407</v>
      </c>
      <c r="Q3226" s="7">
        <f t="shared" si="202"/>
        <v>42744.999999999993</v>
      </c>
      <c r="R3226">
        <f t="shared" si="203"/>
        <v>142</v>
      </c>
      <c r="S3226" t="s">
        <v>8324</v>
      </c>
      <c r="T3226" t="s">
        <v>8325</v>
      </c>
    </row>
    <row r="3227" spans="1:20" ht="42.75" x14ac:dyDescent="0.4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9">
        <f t="shared" si="201"/>
        <v>42503.559467592597</v>
      </c>
      <c r="Q3227" s="7">
        <f t="shared" si="202"/>
        <v>42524.666666666664</v>
      </c>
      <c r="R3227">
        <f t="shared" si="203"/>
        <v>52</v>
      </c>
      <c r="S3227" t="s">
        <v>8324</v>
      </c>
      <c r="T3227" t="s">
        <v>8325</v>
      </c>
    </row>
    <row r="3228" spans="1:20" ht="42.75" x14ac:dyDescent="0.4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9">
        <f t="shared" si="201"/>
        <v>42277.583472222221</v>
      </c>
      <c r="Q3228" s="7">
        <f t="shared" si="202"/>
        <v>42307.375138888885</v>
      </c>
      <c r="R3228">
        <f t="shared" si="203"/>
        <v>60</v>
      </c>
      <c r="S3228" t="s">
        <v>8324</v>
      </c>
      <c r="T3228" t="s">
        <v>8325</v>
      </c>
    </row>
    <row r="3229" spans="1:20" ht="42.75" x14ac:dyDescent="0.4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9">
        <f t="shared" si="201"/>
        <v>42722.882361111115</v>
      </c>
      <c r="Q3229" s="7">
        <f t="shared" si="202"/>
        <v>42752.674027777779</v>
      </c>
      <c r="R3229">
        <f t="shared" si="203"/>
        <v>50</v>
      </c>
      <c r="S3229" t="s">
        <v>8324</v>
      </c>
      <c r="T3229" t="s">
        <v>8325</v>
      </c>
    </row>
    <row r="3230" spans="1:20" ht="28.5" x14ac:dyDescent="0.4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9">
        <f t="shared" si="201"/>
        <v>42323.70930555556</v>
      </c>
      <c r="Q3230" s="7">
        <f t="shared" si="202"/>
        <v>42354.999305555553</v>
      </c>
      <c r="R3230">
        <f t="shared" si="203"/>
        <v>194</v>
      </c>
      <c r="S3230" t="s">
        <v>8324</v>
      </c>
      <c r="T3230" t="s">
        <v>8325</v>
      </c>
    </row>
    <row r="3231" spans="1:20" ht="42.75" x14ac:dyDescent="0.4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9">
        <f t="shared" si="201"/>
        <v>41933.291643518518</v>
      </c>
      <c r="Q3231" s="7">
        <f t="shared" si="202"/>
        <v>41963.124976851854</v>
      </c>
      <c r="R3231">
        <f t="shared" si="203"/>
        <v>107</v>
      </c>
      <c r="S3231" t="s">
        <v>8324</v>
      </c>
      <c r="T3231" t="s">
        <v>8325</v>
      </c>
    </row>
    <row r="3232" spans="1:20" ht="42.75" x14ac:dyDescent="0.4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9">
        <f t="shared" si="201"/>
        <v>41898.168124999997</v>
      </c>
      <c r="Q3232" s="7">
        <f t="shared" si="202"/>
        <v>41912.957638888889</v>
      </c>
      <c r="R3232">
        <f t="shared" si="203"/>
        <v>77</v>
      </c>
      <c r="S3232" t="s">
        <v>8324</v>
      </c>
      <c r="T3232" t="s">
        <v>8325</v>
      </c>
    </row>
    <row r="3233" spans="1:20" ht="42.75" x14ac:dyDescent="0.4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9">
        <f t="shared" si="201"/>
        <v>42446.943831018521</v>
      </c>
      <c r="Q3233" s="7">
        <f t="shared" si="202"/>
        <v>42476.735497685186</v>
      </c>
      <c r="R3233">
        <f t="shared" si="203"/>
        <v>58</v>
      </c>
      <c r="S3233" t="s">
        <v>8324</v>
      </c>
      <c r="T3233" t="s">
        <v>8325</v>
      </c>
    </row>
    <row r="3234" spans="1:20" ht="42.75" x14ac:dyDescent="0.4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9">
        <f t="shared" si="201"/>
        <v>42463.81385416667</v>
      </c>
      <c r="Q3234" s="7">
        <f t="shared" si="202"/>
        <v>42493.957638888889</v>
      </c>
      <c r="R3234">
        <f t="shared" si="203"/>
        <v>50</v>
      </c>
      <c r="S3234" t="s">
        <v>8324</v>
      </c>
      <c r="T3234" t="s">
        <v>8325</v>
      </c>
    </row>
    <row r="3235" spans="1:20" ht="42.75" x14ac:dyDescent="0.4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9">
        <f t="shared" si="201"/>
        <v>42766.805034722223</v>
      </c>
      <c r="Q3235" s="7">
        <f t="shared" si="202"/>
        <v>42796.596701388888</v>
      </c>
      <c r="R3235">
        <f t="shared" si="203"/>
        <v>97</v>
      </c>
      <c r="S3235" t="s">
        <v>8324</v>
      </c>
      <c r="T3235" t="s">
        <v>8325</v>
      </c>
    </row>
    <row r="3236" spans="1:20" ht="42.75" x14ac:dyDescent="0.4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9">
        <f t="shared" si="201"/>
        <v>42734.789444444439</v>
      </c>
      <c r="Q3236" s="7">
        <f t="shared" si="202"/>
        <v>42767.771527777775</v>
      </c>
      <c r="R3236">
        <f t="shared" si="203"/>
        <v>35</v>
      </c>
      <c r="S3236" t="s">
        <v>8324</v>
      </c>
      <c r="T3236" t="s">
        <v>8325</v>
      </c>
    </row>
    <row r="3237" spans="1:20" ht="42.75" x14ac:dyDescent="0.4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9">
        <f t="shared" si="201"/>
        <v>42522.347812499997</v>
      </c>
      <c r="Q3237" s="7">
        <f t="shared" si="202"/>
        <v>42552.139479166661</v>
      </c>
      <c r="R3237">
        <f t="shared" si="203"/>
        <v>86</v>
      </c>
      <c r="S3237" t="s">
        <v>8324</v>
      </c>
      <c r="T3237" t="s">
        <v>8325</v>
      </c>
    </row>
    <row r="3238" spans="1:20" ht="42.75" x14ac:dyDescent="0.4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9">
        <f t="shared" si="201"/>
        <v>42702.917048611111</v>
      </c>
      <c r="Q3238" s="7">
        <f t="shared" si="202"/>
        <v>42732.708715277775</v>
      </c>
      <c r="R3238">
        <f t="shared" si="203"/>
        <v>183</v>
      </c>
      <c r="S3238" t="s">
        <v>8324</v>
      </c>
      <c r="T3238" t="s">
        <v>8325</v>
      </c>
    </row>
    <row r="3239" spans="1:20" ht="28.5" x14ac:dyDescent="0.4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9">
        <f t="shared" si="201"/>
        <v>42252.474351851852</v>
      </c>
      <c r="Q3239" s="7">
        <f t="shared" si="202"/>
        <v>42275.957638888889</v>
      </c>
      <c r="R3239">
        <f t="shared" si="203"/>
        <v>131</v>
      </c>
      <c r="S3239" t="s">
        <v>8324</v>
      </c>
      <c r="T3239" t="s">
        <v>8325</v>
      </c>
    </row>
    <row r="3240" spans="1:20" ht="42.75" x14ac:dyDescent="0.4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9">
        <f t="shared" si="201"/>
        <v>42156.510393518518</v>
      </c>
      <c r="Q3240" s="7">
        <f t="shared" si="202"/>
        <v>42186.302060185182</v>
      </c>
      <c r="R3240">
        <f t="shared" si="203"/>
        <v>40</v>
      </c>
      <c r="S3240" t="s">
        <v>8324</v>
      </c>
      <c r="T3240" t="s">
        <v>8325</v>
      </c>
    </row>
    <row r="3241" spans="1:20" ht="42.75" x14ac:dyDescent="0.4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9">
        <f t="shared" si="201"/>
        <v>42278.089039351849</v>
      </c>
      <c r="Q3241" s="7">
        <f t="shared" si="202"/>
        <v>42302.790972222218</v>
      </c>
      <c r="R3241">
        <f t="shared" si="203"/>
        <v>60</v>
      </c>
      <c r="S3241" t="s">
        <v>8324</v>
      </c>
      <c r="T3241" t="s">
        <v>8325</v>
      </c>
    </row>
    <row r="3242" spans="1:20" ht="42.75" x14ac:dyDescent="0.4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9">
        <f t="shared" si="201"/>
        <v>42754.693842592591</v>
      </c>
      <c r="Q3242" s="7">
        <f t="shared" si="202"/>
        <v>42782.749999999993</v>
      </c>
      <c r="R3242">
        <f t="shared" si="203"/>
        <v>89</v>
      </c>
      <c r="S3242" t="s">
        <v>8324</v>
      </c>
      <c r="T3242" t="s">
        <v>8325</v>
      </c>
    </row>
    <row r="3243" spans="1:20" ht="57" x14ac:dyDescent="0.4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9">
        <f t="shared" si="201"/>
        <v>41893.324884259258</v>
      </c>
      <c r="Q3243" s="7">
        <f t="shared" si="202"/>
        <v>41926.082638888889</v>
      </c>
      <c r="R3243">
        <f t="shared" si="203"/>
        <v>59</v>
      </c>
      <c r="S3243" t="s">
        <v>8324</v>
      </c>
      <c r="T3243" t="s">
        <v>8325</v>
      </c>
    </row>
    <row r="3244" spans="1:20" ht="28.5" x14ac:dyDescent="0.4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9">
        <f t="shared" si="201"/>
        <v>41871.755694444444</v>
      </c>
      <c r="Q3244" s="7">
        <f t="shared" si="202"/>
        <v>41901.547361111108</v>
      </c>
      <c r="R3244">
        <f t="shared" si="203"/>
        <v>70</v>
      </c>
      <c r="S3244" t="s">
        <v>8324</v>
      </c>
      <c r="T3244" t="s">
        <v>8325</v>
      </c>
    </row>
    <row r="3245" spans="1:20" ht="42.75" x14ac:dyDescent="0.4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9">
        <f t="shared" si="201"/>
        <v>42262.096782407403</v>
      </c>
      <c r="Q3245" s="7">
        <f t="shared" si="202"/>
        <v>42285.791666666664</v>
      </c>
      <c r="R3245">
        <f t="shared" si="203"/>
        <v>116</v>
      </c>
      <c r="S3245" t="s">
        <v>8324</v>
      </c>
      <c r="T3245" t="s">
        <v>8325</v>
      </c>
    </row>
    <row r="3246" spans="1:20" ht="42.75" x14ac:dyDescent="0.4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9">
        <f t="shared" si="201"/>
        <v>42675.694236111114</v>
      </c>
      <c r="Q3246" s="7">
        <f t="shared" si="202"/>
        <v>42705.527569444443</v>
      </c>
      <c r="R3246">
        <f t="shared" si="203"/>
        <v>24</v>
      </c>
      <c r="S3246" t="s">
        <v>8324</v>
      </c>
      <c r="T3246" t="s">
        <v>8325</v>
      </c>
    </row>
    <row r="3247" spans="1:20" ht="42.75" x14ac:dyDescent="0.4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9">
        <f t="shared" si="201"/>
        <v>42135.60020833333</v>
      </c>
      <c r="Q3247" s="7">
        <f t="shared" si="202"/>
        <v>42166.874999999993</v>
      </c>
      <c r="R3247">
        <f t="shared" si="203"/>
        <v>81</v>
      </c>
      <c r="S3247" t="s">
        <v>8324</v>
      </c>
      <c r="T3247" t="s">
        <v>8325</v>
      </c>
    </row>
    <row r="3248" spans="1:20" ht="42.75" x14ac:dyDescent="0.4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9">
        <f t="shared" si="201"/>
        <v>42230.472222222219</v>
      </c>
      <c r="Q3248" s="7">
        <f t="shared" si="202"/>
        <v>42258.957638888889</v>
      </c>
      <c r="R3248">
        <f t="shared" si="203"/>
        <v>58</v>
      </c>
      <c r="S3248" t="s">
        <v>8324</v>
      </c>
      <c r="T3248" t="s">
        <v>8325</v>
      </c>
    </row>
    <row r="3249" spans="1:20" ht="42.75" x14ac:dyDescent="0.4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9">
        <f t="shared" si="201"/>
        <v>42167.434166666666</v>
      </c>
      <c r="Q3249" s="7">
        <f t="shared" si="202"/>
        <v>42197.22583333333</v>
      </c>
      <c r="R3249">
        <f t="shared" si="203"/>
        <v>46</v>
      </c>
      <c r="S3249" t="s">
        <v>8324</v>
      </c>
      <c r="T3249" t="s">
        <v>8325</v>
      </c>
    </row>
    <row r="3250" spans="1:20" ht="28.5" x14ac:dyDescent="0.4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9">
        <f t="shared" si="201"/>
        <v>42068.888391203705</v>
      </c>
      <c r="Q3250" s="7">
        <f t="shared" si="202"/>
        <v>42098.638391203705</v>
      </c>
      <c r="R3250">
        <f t="shared" si="203"/>
        <v>60</v>
      </c>
      <c r="S3250" t="s">
        <v>8324</v>
      </c>
      <c r="T3250" t="s">
        <v>8325</v>
      </c>
    </row>
    <row r="3251" spans="1:20" ht="42.75" x14ac:dyDescent="0.4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9">
        <f t="shared" si="201"/>
        <v>42145.746689814812</v>
      </c>
      <c r="Q3251" s="7">
        <f t="shared" si="202"/>
        <v>42175.538356481477</v>
      </c>
      <c r="R3251">
        <f t="shared" si="203"/>
        <v>66</v>
      </c>
      <c r="S3251" t="s">
        <v>8324</v>
      </c>
      <c r="T3251" t="s">
        <v>8325</v>
      </c>
    </row>
    <row r="3252" spans="1:20" ht="42.75" x14ac:dyDescent="0.4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9">
        <f t="shared" si="201"/>
        <v>41918.742175925923</v>
      </c>
      <c r="Q3252" s="7">
        <f t="shared" si="202"/>
        <v>41948.575509259259</v>
      </c>
      <c r="R3252">
        <f t="shared" si="203"/>
        <v>119</v>
      </c>
      <c r="S3252" t="s">
        <v>8324</v>
      </c>
      <c r="T3252" t="s">
        <v>8325</v>
      </c>
    </row>
    <row r="3253" spans="1:20" ht="42.75" x14ac:dyDescent="0.4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9">
        <f t="shared" si="201"/>
        <v>42146.731087962966</v>
      </c>
      <c r="Q3253" s="7">
        <f t="shared" si="202"/>
        <v>42176.52275462963</v>
      </c>
      <c r="R3253">
        <f t="shared" si="203"/>
        <v>83</v>
      </c>
      <c r="S3253" t="s">
        <v>8324</v>
      </c>
      <c r="T3253" t="s">
        <v>8325</v>
      </c>
    </row>
    <row r="3254" spans="1:20" ht="28.5" x14ac:dyDescent="0.4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9">
        <f t="shared" si="201"/>
        <v>42590.472685185188</v>
      </c>
      <c r="Q3254" s="7">
        <f t="shared" si="202"/>
        <v>42620.264351851853</v>
      </c>
      <c r="R3254">
        <f t="shared" si="203"/>
        <v>58</v>
      </c>
      <c r="S3254" t="s">
        <v>8324</v>
      </c>
      <c r="T3254" t="s">
        <v>8325</v>
      </c>
    </row>
    <row r="3255" spans="1:20" ht="42.75" x14ac:dyDescent="0.4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9">
        <f t="shared" si="201"/>
        <v>42602.576712962968</v>
      </c>
      <c r="Q3255" s="7">
        <f t="shared" si="202"/>
        <v>42620.947916666664</v>
      </c>
      <c r="R3255">
        <f t="shared" si="203"/>
        <v>177</v>
      </c>
      <c r="S3255" t="s">
        <v>8324</v>
      </c>
      <c r="T3255" t="s">
        <v>8325</v>
      </c>
    </row>
    <row r="3256" spans="1:20" ht="42.75" x14ac:dyDescent="0.4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9">
        <f t="shared" si="201"/>
        <v>42059.085752314815</v>
      </c>
      <c r="Q3256" s="7">
        <f t="shared" si="202"/>
        <v>42088.835752314808</v>
      </c>
      <c r="R3256">
        <f t="shared" si="203"/>
        <v>71</v>
      </c>
      <c r="S3256" t="s">
        <v>8324</v>
      </c>
      <c r="T3256" t="s">
        <v>8325</v>
      </c>
    </row>
    <row r="3257" spans="1:20" ht="42.75" x14ac:dyDescent="0.4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9">
        <f t="shared" si="201"/>
        <v>41889.768229166664</v>
      </c>
      <c r="Q3257" s="7">
        <f t="shared" si="202"/>
        <v>41919.559895833328</v>
      </c>
      <c r="R3257">
        <f t="shared" si="203"/>
        <v>29</v>
      </c>
      <c r="S3257" t="s">
        <v>8324</v>
      </c>
      <c r="T3257" t="s">
        <v>8325</v>
      </c>
    </row>
    <row r="3258" spans="1:20" ht="42.75" x14ac:dyDescent="0.4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9">
        <f t="shared" si="201"/>
        <v>42144.573807870373</v>
      </c>
      <c r="Q3258" s="7">
        <f t="shared" si="202"/>
        <v>42165.957638888889</v>
      </c>
      <c r="R3258">
        <f t="shared" si="203"/>
        <v>73</v>
      </c>
      <c r="S3258" t="s">
        <v>8324</v>
      </c>
      <c r="T3258" t="s">
        <v>8325</v>
      </c>
    </row>
    <row r="3259" spans="1:20" ht="42.75" x14ac:dyDescent="0.4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9">
        <f t="shared" si="201"/>
        <v>42758.559629629628</v>
      </c>
      <c r="Q3259" s="7">
        <f t="shared" si="202"/>
        <v>42788.351296296292</v>
      </c>
      <c r="R3259">
        <f t="shared" si="203"/>
        <v>52</v>
      </c>
      <c r="S3259" t="s">
        <v>8324</v>
      </c>
      <c r="T3259" t="s">
        <v>8325</v>
      </c>
    </row>
    <row r="3260" spans="1:20" ht="28.5" x14ac:dyDescent="0.4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9">
        <f t="shared" si="201"/>
        <v>41982.887280092589</v>
      </c>
      <c r="Q3260" s="7">
        <f t="shared" si="202"/>
        <v>42012.678946759253</v>
      </c>
      <c r="R3260">
        <f t="shared" si="203"/>
        <v>98</v>
      </c>
      <c r="S3260" t="s">
        <v>8324</v>
      </c>
      <c r="T3260" t="s">
        <v>8325</v>
      </c>
    </row>
    <row r="3261" spans="1:20" ht="42.75" x14ac:dyDescent="0.4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9">
        <f t="shared" si="201"/>
        <v>42614.760937500003</v>
      </c>
      <c r="Q3261" s="7">
        <f t="shared" si="202"/>
        <v>42643.957638888889</v>
      </c>
      <c r="R3261">
        <f t="shared" si="203"/>
        <v>252</v>
      </c>
      <c r="S3261" t="s">
        <v>8324</v>
      </c>
      <c r="T3261" t="s">
        <v>8325</v>
      </c>
    </row>
    <row r="3262" spans="1:20" ht="42.75" x14ac:dyDescent="0.4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9">
        <f t="shared" si="201"/>
        <v>42303.672662037032</v>
      </c>
      <c r="Q3262" s="7">
        <f t="shared" si="202"/>
        <v>42338.505995370368</v>
      </c>
      <c r="R3262">
        <f t="shared" si="203"/>
        <v>75</v>
      </c>
      <c r="S3262" t="s">
        <v>8324</v>
      </c>
      <c r="T3262" t="s">
        <v>8325</v>
      </c>
    </row>
    <row r="3263" spans="1:20" ht="42.75" x14ac:dyDescent="0.4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9">
        <f t="shared" si="201"/>
        <v>42171.725416666668</v>
      </c>
      <c r="Q3263" s="7">
        <f t="shared" si="202"/>
        <v>42201.517083333332</v>
      </c>
      <c r="R3263">
        <f t="shared" si="203"/>
        <v>68</v>
      </c>
      <c r="S3263" t="s">
        <v>8324</v>
      </c>
      <c r="T3263" t="s">
        <v>8325</v>
      </c>
    </row>
    <row r="3264" spans="1:20" ht="28.5" x14ac:dyDescent="0.4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9">
        <f t="shared" si="201"/>
        <v>41964.315532407403</v>
      </c>
      <c r="Q3264" s="7">
        <f t="shared" si="202"/>
        <v>41994.958333333336</v>
      </c>
      <c r="R3264">
        <f t="shared" si="203"/>
        <v>94</v>
      </c>
      <c r="S3264" t="s">
        <v>8324</v>
      </c>
      <c r="T3264" t="s">
        <v>8325</v>
      </c>
    </row>
    <row r="3265" spans="1:20" ht="28.5" x14ac:dyDescent="0.4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9">
        <f t="shared" si="201"/>
        <v>42284.516064814816</v>
      </c>
      <c r="Q3265" s="7">
        <f t="shared" si="202"/>
        <v>42307.666666666664</v>
      </c>
      <c r="R3265">
        <f t="shared" si="203"/>
        <v>41</v>
      </c>
      <c r="S3265" t="s">
        <v>8324</v>
      </c>
      <c r="T3265" t="s">
        <v>8325</v>
      </c>
    </row>
    <row r="3266" spans="1:20" ht="28.5" x14ac:dyDescent="0.4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204">ROUND(E:E/D:D*100,0)</f>
        <v>103</v>
      </c>
      <c r="P3266" s="9">
        <f t="shared" si="201"/>
        <v>42016.800208333334</v>
      </c>
      <c r="Q3266" s="7">
        <f t="shared" si="202"/>
        <v>42032.708333333336</v>
      </c>
      <c r="R3266">
        <f t="shared" si="203"/>
        <v>53</v>
      </c>
      <c r="S3266" t="s">
        <v>8324</v>
      </c>
      <c r="T3266" t="s">
        <v>8325</v>
      </c>
    </row>
    <row r="3267" spans="1:20" ht="42.75" x14ac:dyDescent="0.4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 s="9">
        <f t="shared" ref="P3267:P3330" si="205">(J3267/86400)+25569</f>
        <v>42311.711979166663</v>
      </c>
      <c r="Q3267" s="7">
        <f t="shared" ref="Q3267:Q3330" si="206">(I3267/86400)+25569+(-5/24)</f>
        <v>42341.499999999993</v>
      </c>
      <c r="R3267">
        <f t="shared" ref="R3267:R3330" si="207">ROUND(E3267/L3267,0)</f>
        <v>70</v>
      </c>
      <c r="S3267" t="s">
        <v>8324</v>
      </c>
      <c r="T3267" t="s">
        <v>8325</v>
      </c>
    </row>
    <row r="3268" spans="1:20" ht="42.75" x14ac:dyDescent="0.4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9">
        <f t="shared" si="205"/>
        <v>42136.536134259259</v>
      </c>
      <c r="Q3268" s="7">
        <f t="shared" si="206"/>
        <v>42167.666666666664</v>
      </c>
      <c r="R3268">
        <f t="shared" si="207"/>
        <v>48</v>
      </c>
      <c r="S3268" t="s">
        <v>8324</v>
      </c>
      <c r="T3268" t="s">
        <v>8325</v>
      </c>
    </row>
    <row r="3269" spans="1:20" ht="42.75" x14ac:dyDescent="0.4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9">
        <f t="shared" si="205"/>
        <v>42172.757638888885</v>
      </c>
      <c r="Q3269" s="7">
        <f t="shared" si="206"/>
        <v>42202.549305555549</v>
      </c>
      <c r="R3269">
        <f t="shared" si="207"/>
        <v>53</v>
      </c>
      <c r="S3269" t="s">
        <v>8324</v>
      </c>
      <c r="T3269" t="s">
        <v>8325</v>
      </c>
    </row>
    <row r="3270" spans="1:20" ht="42.75" x14ac:dyDescent="0.4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9">
        <f t="shared" si="205"/>
        <v>42590.90425925926</v>
      </c>
      <c r="Q3270" s="7">
        <f t="shared" si="206"/>
        <v>42606.695925925924</v>
      </c>
      <c r="R3270">
        <f t="shared" si="207"/>
        <v>61</v>
      </c>
      <c r="S3270" t="s">
        <v>8324</v>
      </c>
      <c r="T3270" t="s">
        <v>8325</v>
      </c>
    </row>
    <row r="3271" spans="1:20" ht="42.75" x14ac:dyDescent="0.4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9">
        <f t="shared" si="205"/>
        <v>42137.395798611113</v>
      </c>
      <c r="Q3271" s="7">
        <f t="shared" si="206"/>
        <v>42171.249999999993</v>
      </c>
      <c r="R3271">
        <f t="shared" si="207"/>
        <v>116</v>
      </c>
      <c r="S3271" t="s">
        <v>8324</v>
      </c>
      <c r="T3271" t="s">
        <v>8325</v>
      </c>
    </row>
    <row r="3272" spans="1:20" ht="42.75" x14ac:dyDescent="0.4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9">
        <f t="shared" si="205"/>
        <v>42167.533159722225</v>
      </c>
      <c r="Q3272" s="7">
        <f t="shared" si="206"/>
        <v>42197.324826388889</v>
      </c>
      <c r="R3272">
        <f t="shared" si="207"/>
        <v>61</v>
      </c>
      <c r="S3272" t="s">
        <v>8324</v>
      </c>
      <c r="T3272" t="s">
        <v>8325</v>
      </c>
    </row>
    <row r="3273" spans="1:20" x14ac:dyDescent="0.4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9">
        <f t="shared" si="205"/>
        <v>41915.437210648146</v>
      </c>
      <c r="Q3273" s="7">
        <f t="shared" si="206"/>
        <v>41945.270543981482</v>
      </c>
      <c r="R3273">
        <f t="shared" si="207"/>
        <v>38</v>
      </c>
      <c r="S3273" t="s">
        <v>8324</v>
      </c>
      <c r="T3273" t="s">
        <v>8325</v>
      </c>
    </row>
    <row r="3274" spans="1:20" ht="42.75" x14ac:dyDescent="0.4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9">
        <f t="shared" si="205"/>
        <v>42284.500104166669</v>
      </c>
      <c r="Q3274" s="7">
        <f t="shared" si="206"/>
        <v>42314.333437499998</v>
      </c>
      <c r="R3274">
        <f t="shared" si="207"/>
        <v>107</v>
      </c>
      <c r="S3274" t="s">
        <v>8324</v>
      </c>
      <c r="T3274" t="s">
        <v>8325</v>
      </c>
    </row>
    <row r="3275" spans="1:20" ht="42.75" x14ac:dyDescent="0.4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9">
        <f t="shared" si="205"/>
        <v>42611.801412037035</v>
      </c>
      <c r="Q3275" s="7">
        <f t="shared" si="206"/>
        <v>42627.583333333336</v>
      </c>
      <c r="R3275">
        <f t="shared" si="207"/>
        <v>205</v>
      </c>
      <c r="S3275" t="s">
        <v>8324</v>
      </c>
      <c r="T3275" t="s">
        <v>8325</v>
      </c>
    </row>
    <row r="3276" spans="1:20" ht="42.75" x14ac:dyDescent="0.4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9">
        <f t="shared" si="205"/>
        <v>42400.704537037032</v>
      </c>
      <c r="Q3276" s="7">
        <f t="shared" si="206"/>
        <v>42444.666666666664</v>
      </c>
      <c r="R3276">
        <f t="shared" si="207"/>
        <v>55</v>
      </c>
      <c r="S3276" t="s">
        <v>8324</v>
      </c>
      <c r="T3276" t="s">
        <v>8325</v>
      </c>
    </row>
    <row r="3277" spans="1:20" ht="42.75" x14ac:dyDescent="0.4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9">
        <f t="shared" si="205"/>
        <v>42017.88045138889</v>
      </c>
      <c r="Q3277" s="7">
        <f t="shared" si="206"/>
        <v>42043.979166666664</v>
      </c>
      <c r="R3277">
        <f t="shared" si="207"/>
        <v>150</v>
      </c>
      <c r="S3277" t="s">
        <v>8324</v>
      </c>
      <c r="T3277" t="s">
        <v>8325</v>
      </c>
    </row>
    <row r="3278" spans="1:20" ht="42.75" x14ac:dyDescent="0.4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9">
        <f t="shared" si="205"/>
        <v>42426.949988425928</v>
      </c>
      <c r="Q3278" s="7">
        <f t="shared" si="206"/>
        <v>42460.957638888889</v>
      </c>
      <c r="R3278">
        <f t="shared" si="207"/>
        <v>53</v>
      </c>
      <c r="S3278" t="s">
        <v>8324</v>
      </c>
      <c r="T3278" t="s">
        <v>8325</v>
      </c>
    </row>
    <row r="3279" spans="1:20" ht="42.75" x14ac:dyDescent="0.4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9">
        <f t="shared" si="205"/>
        <v>41931.682939814811</v>
      </c>
      <c r="Q3279" s="7">
        <f t="shared" si="206"/>
        <v>41961.516273148147</v>
      </c>
      <c r="R3279">
        <f t="shared" si="207"/>
        <v>54</v>
      </c>
      <c r="S3279" t="s">
        <v>8324</v>
      </c>
      <c r="T3279" t="s">
        <v>8325</v>
      </c>
    </row>
    <row r="3280" spans="1:20" ht="42.75" x14ac:dyDescent="0.4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9">
        <f t="shared" si="205"/>
        <v>42124.848414351851</v>
      </c>
      <c r="Q3280" s="7">
        <f t="shared" si="206"/>
        <v>42154.640081018515</v>
      </c>
      <c r="R3280">
        <f t="shared" si="207"/>
        <v>76</v>
      </c>
      <c r="S3280" t="s">
        <v>8324</v>
      </c>
      <c r="T3280" t="s">
        <v>8325</v>
      </c>
    </row>
    <row r="3281" spans="1:20" ht="42.75" x14ac:dyDescent="0.4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9">
        <f t="shared" si="205"/>
        <v>42431.102534722224</v>
      </c>
      <c r="Q3281" s="7">
        <f t="shared" si="206"/>
        <v>42460.852534722224</v>
      </c>
      <c r="R3281">
        <f t="shared" si="207"/>
        <v>105</v>
      </c>
      <c r="S3281" t="s">
        <v>8324</v>
      </c>
      <c r="T3281" t="s">
        <v>8325</v>
      </c>
    </row>
    <row r="3282" spans="1:20" ht="42.75" x14ac:dyDescent="0.4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9">
        <f t="shared" si="205"/>
        <v>42121.756921296299</v>
      </c>
      <c r="Q3282" s="7">
        <f t="shared" si="206"/>
        <v>42155.999999999993</v>
      </c>
      <c r="R3282">
        <f t="shared" si="207"/>
        <v>69</v>
      </c>
      <c r="S3282" t="s">
        <v>8324</v>
      </c>
      <c r="T3282" t="s">
        <v>8325</v>
      </c>
    </row>
    <row r="3283" spans="1:20" ht="28.5" x14ac:dyDescent="0.4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9">
        <f t="shared" si="205"/>
        <v>42219.019733796296</v>
      </c>
      <c r="Q3283" s="7">
        <f t="shared" si="206"/>
        <v>42248.811400462961</v>
      </c>
      <c r="R3283">
        <f t="shared" si="207"/>
        <v>129</v>
      </c>
      <c r="S3283" t="s">
        <v>8324</v>
      </c>
      <c r="T3283" t="s">
        <v>8325</v>
      </c>
    </row>
    <row r="3284" spans="1:20" ht="42.75" x14ac:dyDescent="0.4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9">
        <f t="shared" si="205"/>
        <v>42445.19430555556</v>
      </c>
      <c r="Q3284" s="7">
        <f t="shared" si="206"/>
        <v>42488.985972222225</v>
      </c>
      <c r="R3284">
        <f t="shared" si="207"/>
        <v>134</v>
      </c>
      <c r="S3284" t="s">
        <v>8324</v>
      </c>
      <c r="T3284" t="s">
        <v>8325</v>
      </c>
    </row>
    <row r="3285" spans="1:20" ht="42.75" x14ac:dyDescent="0.4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9">
        <f t="shared" si="205"/>
        <v>42379.74418981481</v>
      </c>
      <c r="Q3285" s="7">
        <f t="shared" si="206"/>
        <v>42410.666666666664</v>
      </c>
      <c r="R3285">
        <f t="shared" si="207"/>
        <v>18</v>
      </c>
      <c r="S3285" t="s">
        <v>8324</v>
      </c>
      <c r="T3285" t="s">
        <v>8325</v>
      </c>
    </row>
    <row r="3286" spans="1:20" ht="42.75" x14ac:dyDescent="0.4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9">
        <f t="shared" si="205"/>
        <v>42380.884872685187</v>
      </c>
      <c r="Q3286" s="7">
        <f t="shared" si="206"/>
        <v>42398.040972222218</v>
      </c>
      <c r="R3286">
        <f t="shared" si="207"/>
        <v>203</v>
      </c>
      <c r="S3286" t="s">
        <v>8324</v>
      </c>
      <c r="T3286" t="s">
        <v>8325</v>
      </c>
    </row>
    <row r="3287" spans="1:20" x14ac:dyDescent="0.4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9">
        <f t="shared" si="205"/>
        <v>42762.942430555559</v>
      </c>
      <c r="Q3287" s="7">
        <f t="shared" si="206"/>
        <v>42793.999999999993</v>
      </c>
      <c r="R3287">
        <f t="shared" si="207"/>
        <v>69</v>
      </c>
      <c r="S3287" t="s">
        <v>8324</v>
      </c>
      <c r="T3287" t="s">
        <v>8325</v>
      </c>
    </row>
    <row r="3288" spans="1:20" ht="42.75" x14ac:dyDescent="0.4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9">
        <f t="shared" si="205"/>
        <v>42567.840069444443</v>
      </c>
      <c r="Q3288" s="7">
        <f t="shared" si="206"/>
        <v>42597.631736111107</v>
      </c>
      <c r="R3288">
        <f t="shared" si="207"/>
        <v>125</v>
      </c>
      <c r="S3288" t="s">
        <v>8324</v>
      </c>
      <c r="T3288" t="s">
        <v>8325</v>
      </c>
    </row>
    <row r="3289" spans="1:20" ht="28.5" x14ac:dyDescent="0.4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9">
        <f t="shared" si="205"/>
        <v>42311.750324074077</v>
      </c>
      <c r="Q3289" s="7">
        <f t="shared" si="206"/>
        <v>42336.541990740741</v>
      </c>
      <c r="R3289">
        <f t="shared" si="207"/>
        <v>74</v>
      </c>
      <c r="S3289" t="s">
        <v>8324</v>
      </c>
      <c r="T3289" t="s">
        <v>8325</v>
      </c>
    </row>
    <row r="3290" spans="1:20" ht="42.75" x14ac:dyDescent="0.4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9">
        <f t="shared" si="205"/>
        <v>42505.774479166663</v>
      </c>
      <c r="Q3290" s="7">
        <f t="shared" si="206"/>
        <v>42541.749999999993</v>
      </c>
      <c r="R3290">
        <f t="shared" si="207"/>
        <v>48</v>
      </c>
      <c r="S3290" t="s">
        <v>8324</v>
      </c>
      <c r="T3290" t="s">
        <v>8325</v>
      </c>
    </row>
    <row r="3291" spans="1:20" ht="42.75" x14ac:dyDescent="0.4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9">
        <f t="shared" si="205"/>
        <v>42758.368078703701</v>
      </c>
      <c r="Q3291" s="7">
        <f t="shared" si="206"/>
        <v>42786.159745370365</v>
      </c>
      <c r="R3291">
        <f t="shared" si="207"/>
        <v>27</v>
      </c>
      <c r="S3291" t="s">
        <v>8324</v>
      </c>
      <c r="T3291" t="s">
        <v>8325</v>
      </c>
    </row>
    <row r="3292" spans="1:20" ht="71.25" x14ac:dyDescent="0.4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9">
        <f t="shared" si="205"/>
        <v>42775.51494212963</v>
      </c>
      <c r="Q3292" s="7">
        <f t="shared" si="206"/>
        <v>42805.306608796294</v>
      </c>
      <c r="R3292">
        <f t="shared" si="207"/>
        <v>34</v>
      </c>
      <c r="S3292" t="s">
        <v>8324</v>
      </c>
      <c r="T3292" t="s">
        <v>8325</v>
      </c>
    </row>
    <row r="3293" spans="1:20" ht="42.75" x14ac:dyDescent="0.4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9">
        <f t="shared" si="205"/>
        <v>42232.702546296292</v>
      </c>
      <c r="Q3293" s="7">
        <f t="shared" si="206"/>
        <v>42263.957638888889</v>
      </c>
      <c r="R3293">
        <f t="shared" si="207"/>
        <v>41</v>
      </c>
      <c r="S3293" t="s">
        <v>8324</v>
      </c>
      <c r="T3293" t="s">
        <v>8325</v>
      </c>
    </row>
    <row r="3294" spans="1:20" ht="42.75" x14ac:dyDescent="0.4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9">
        <f t="shared" si="205"/>
        <v>42282.770231481481</v>
      </c>
      <c r="Q3294" s="7">
        <f t="shared" si="206"/>
        <v>42342.603564814817</v>
      </c>
      <c r="R3294">
        <f t="shared" si="207"/>
        <v>19</v>
      </c>
      <c r="S3294" t="s">
        <v>8324</v>
      </c>
      <c r="T3294" t="s">
        <v>8325</v>
      </c>
    </row>
    <row r="3295" spans="1:20" ht="57" x14ac:dyDescent="0.4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9">
        <f t="shared" si="205"/>
        <v>42768.425370370373</v>
      </c>
      <c r="Q3295" s="7">
        <f t="shared" si="206"/>
        <v>42798.217037037037</v>
      </c>
      <c r="R3295">
        <f t="shared" si="207"/>
        <v>84</v>
      </c>
      <c r="S3295" t="s">
        <v>8324</v>
      </c>
      <c r="T3295" t="s">
        <v>8325</v>
      </c>
    </row>
    <row r="3296" spans="1:20" ht="42.75" x14ac:dyDescent="0.4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9">
        <f t="shared" si="205"/>
        <v>42141.541134259256</v>
      </c>
      <c r="Q3296" s="7">
        <f t="shared" si="206"/>
        <v>42171.33280092592</v>
      </c>
      <c r="R3296">
        <f t="shared" si="207"/>
        <v>30</v>
      </c>
      <c r="S3296" t="s">
        <v>8324</v>
      </c>
      <c r="T3296" t="s">
        <v>8325</v>
      </c>
    </row>
    <row r="3297" spans="1:20" ht="42.75" x14ac:dyDescent="0.4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9">
        <f t="shared" si="205"/>
        <v>42609.442465277782</v>
      </c>
      <c r="Q3297" s="7">
        <f t="shared" si="206"/>
        <v>42639.234131944446</v>
      </c>
      <c r="R3297">
        <f t="shared" si="207"/>
        <v>27</v>
      </c>
      <c r="S3297" t="s">
        <v>8324</v>
      </c>
      <c r="T3297" t="s">
        <v>8325</v>
      </c>
    </row>
    <row r="3298" spans="1:20" ht="42.75" x14ac:dyDescent="0.4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9">
        <f t="shared" si="205"/>
        <v>42309.756620370375</v>
      </c>
      <c r="Q3298" s="7">
        <f t="shared" si="206"/>
        <v>42330.708333333336</v>
      </c>
      <c r="R3298">
        <f t="shared" si="207"/>
        <v>46</v>
      </c>
      <c r="S3298" t="s">
        <v>8324</v>
      </c>
      <c r="T3298" t="s">
        <v>8325</v>
      </c>
    </row>
    <row r="3299" spans="1:20" ht="42.75" x14ac:dyDescent="0.4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9">
        <f t="shared" si="205"/>
        <v>42193.771481481483</v>
      </c>
      <c r="Q3299" s="7">
        <f t="shared" si="206"/>
        <v>42212.749305555553</v>
      </c>
      <c r="R3299">
        <f t="shared" si="207"/>
        <v>125</v>
      </c>
      <c r="S3299" t="s">
        <v>8324</v>
      </c>
      <c r="T3299" t="s">
        <v>8325</v>
      </c>
    </row>
    <row r="3300" spans="1:20" ht="42.75" x14ac:dyDescent="0.4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9">
        <f t="shared" si="205"/>
        <v>42239.957962962959</v>
      </c>
      <c r="Q3300" s="7">
        <f t="shared" si="206"/>
        <v>42259.791666666664</v>
      </c>
      <c r="R3300">
        <f t="shared" si="207"/>
        <v>141</v>
      </c>
      <c r="S3300" t="s">
        <v>8324</v>
      </c>
      <c r="T3300" t="s">
        <v>8325</v>
      </c>
    </row>
    <row r="3301" spans="1:20" ht="42.75" x14ac:dyDescent="0.4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9">
        <f t="shared" si="205"/>
        <v>42261.917395833334</v>
      </c>
      <c r="Q3301" s="7">
        <f t="shared" si="206"/>
        <v>42291.709062499998</v>
      </c>
      <c r="R3301">
        <f t="shared" si="207"/>
        <v>55</v>
      </c>
      <c r="S3301" t="s">
        <v>8324</v>
      </c>
      <c r="T3301" t="s">
        <v>8325</v>
      </c>
    </row>
    <row r="3302" spans="1:20" ht="42.75" x14ac:dyDescent="0.4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9">
        <f t="shared" si="205"/>
        <v>42102.743773148148</v>
      </c>
      <c r="Q3302" s="7">
        <f t="shared" si="206"/>
        <v>42123.535439814812</v>
      </c>
      <c r="R3302">
        <f t="shared" si="207"/>
        <v>46</v>
      </c>
      <c r="S3302" t="s">
        <v>8324</v>
      </c>
      <c r="T3302" t="s">
        <v>8325</v>
      </c>
    </row>
    <row r="3303" spans="1:20" ht="42.75" x14ac:dyDescent="0.4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9">
        <f t="shared" si="205"/>
        <v>42538.735833333332</v>
      </c>
      <c r="Q3303" s="7">
        <f t="shared" si="206"/>
        <v>42583.082638888889</v>
      </c>
      <c r="R3303">
        <f t="shared" si="207"/>
        <v>57</v>
      </c>
      <c r="S3303" t="s">
        <v>8324</v>
      </c>
      <c r="T3303" t="s">
        <v>8325</v>
      </c>
    </row>
    <row r="3304" spans="1:20" x14ac:dyDescent="0.4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9">
        <f t="shared" si="205"/>
        <v>42681.35157407407</v>
      </c>
      <c r="Q3304" s="7">
        <f t="shared" si="206"/>
        <v>42711.143240740734</v>
      </c>
      <c r="R3304">
        <f t="shared" si="207"/>
        <v>174</v>
      </c>
      <c r="S3304" t="s">
        <v>8324</v>
      </c>
      <c r="T3304" t="s">
        <v>8325</v>
      </c>
    </row>
    <row r="3305" spans="1:20" ht="42.75" x14ac:dyDescent="0.4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9">
        <f t="shared" si="205"/>
        <v>42056.65143518518</v>
      </c>
      <c r="Q3305" s="7">
        <f t="shared" si="206"/>
        <v>42091.401435185187</v>
      </c>
      <c r="R3305">
        <f t="shared" si="207"/>
        <v>60</v>
      </c>
      <c r="S3305" t="s">
        <v>8324</v>
      </c>
      <c r="T3305" t="s">
        <v>8325</v>
      </c>
    </row>
    <row r="3306" spans="1:20" ht="42.75" x14ac:dyDescent="0.4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9">
        <f t="shared" si="205"/>
        <v>42696.624444444446</v>
      </c>
      <c r="Q3306" s="7">
        <f t="shared" si="206"/>
        <v>42726.41611111111</v>
      </c>
      <c r="R3306">
        <f t="shared" si="207"/>
        <v>90</v>
      </c>
      <c r="S3306" t="s">
        <v>8324</v>
      </c>
      <c r="T3306" t="s">
        <v>8325</v>
      </c>
    </row>
    <row r="3307" spans="1:20" ht="42.75" x14ac:dyDescent="0.4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9">
        <f t="shared" si="205"/>
        <v>42186.855879629627</v>
      </c>
      <c r="Q3307" s="7">
        <f t="shared" si="206"/>
        <v>42216.647546296292</v>
      </c>
      <c r="R3307">
        <f t="shared" si="207"/>
        <v>204</v>
      </c>
      <c r="S3307" t="s">
        <v>8324</v>
      </c>
      <c r="T3307" t="s">
        <v>8325</v>
      </c>
    </row>
    <row r="3308" spans="1:20" ht="57" x14ac:dyDescent="0.4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9">
        <f t="shared" si="205"/>
        <v>42493.219236111108</v>
      </c>
      <c r="Q3308" s="7">
        <f t="shared" si="206"/>
        <v>42530.916666666664</v>
      </c>
      <c r="R3308">
        <f t="shared" si="207"/>
        <v>49</v>
      </c>
      <c r="S3308" t="s">
        <v>8324</v>
      </c>
      <c r="T3308" t="s">
        <v>8325</v>
      </c>
    </row>
    <row r="3309" spans="1:20" ht="42.75" x14ac:dyDescent="0.4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9">
        <f t="shared" si="205"/>
        <v>42475.057164351849</v>
      </c>
      <c r="Q3309" s="7">
        <f t="shared" si="206"/>
        <v>42504.848831018513</v>
      </c>
      <c r="R3309">
        <f t="shared" si="207"/>
        <v>53</v>
      </c>
      <c r="S3309" t="s">
        <v>8324</v>
      </c>
      <c r="T3309" t="s">
        <v>8325</v>
      </c>
    </row>
    <row r="3310" spans="1:20" ht="42.75" x14ac:dyDescent="0.4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9">
        <f t="shared" si="205"/>
        <v>42452.876909722225</v>
      </c>
      <c r="Q3310" s="7">
        <f t="shared" si="206"/>
        <v>42473.668576388889</v>
      </c>
      <c r="R3310">
        <f t="shared" si="207"/>
        <v>75</v>
      </c>
      <c r="S3310" t="s">
        <v>8324</v>
      </c>
      <c r="T3310" t="s">
        <v>8325</v>
      </c>
    </row>
    <row r="3311" spans="1:20" ht="28.5" x14ac:dyDescent="0.4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9">
        <f t="shared" si="205"/>
        <v>42628.650208333333</v>
      </c>
      <c r="Q3311" s="7">
        <f t="shared" si="206"/>
        <v>42659.441874999997</v>
      </c>
      <c r="R3311">
        <f t="shared" si="207"/>
        <v>18</v>
      </c>
      <c r="S3311" t="s">
        <v>8324</v>
      </c>
      <c r="T3311" t="s">
        <v>8325</v>
      </c>
    </row>
    <row r="3312" spans="1:20" ht="28.5" x14ac:dyDescent="0.4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9">
        <f t="shared" si="205"/>
        <v>42253.928530092591</v>
      </c>
      <c r="Q3312" s="7">
        <f t="shared" si="206"/>
        <v>42283.720196759255</v>
      </c>
      <c r="R3312">
        <f t="shared" si="207"/>
        <v>210</v>
      </c>
      <c r="S3312" t="s">
        <v>8324</v>
      </c>
      <c r="T3312" t="s">
        <v>8325</v>
      </c>
    </row>
    <row r="3313" spans="1:20" ht="42.75" x14ac:dyDescent="0.4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9">
        <f t="shared" si="205"/>
        <v>42264.29178240741</v>
      </c>
      <c r="Q3313" s="7">
        <f t="shared" si="206"/>
        <v>42294.083449074074</v>
      </c>
      <c r="R3313">
        <f t="shared" si="207"/>
        <v>61</v>
      </c>
      <c r="S3313" t="s">
        <v>8324</v>
      </c>
      <c r="T3313" t="s">
        <v>8325</v>
      </c>
    </row>
    <row r="3314" spans="1:20" ht="42.75" x14ac:dyDescent="0.4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9">
        <f t="shared" si="205"/>
        <v>42664.809560185182</v>
      </c>
      <c r="Q3314" s="7">
        <f t="shared" si="206"/>
        <v>42685.708333333336</v>
      </c>
      <c r="R3314">
        <f t="shared" si="207"/>
        <v>61</v>
      </c>
      <c r="S3314" t="s">
        <v>8324</v>
      </c>
      <c r="T3314" t="s">
        <v>8325</v>
      </c>
    </row>
    <row r="3315" spans="1:20" ht="42.75" x14ac:dyDescent="0.4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9">
        <f t="shared" si="205"/>
        <v>42382.244409722218</v>
      </c>
      <c r="Q3315" s="7">
        <f t="shared" si="206"/>
        <v>42395.833333333336</v>
      </c>
      <c r="R3315">
        <f t="shared" si="207"/>
        <v>80</v>
      </c>
      <c r="S3315" t="s">
        <v>8324</v>
      </c>
      <c r="T3315" t="s">
        <v>8325</v>
      </c>
    </row>
    <row r="3316" spans="1:20" ht="42.75" x14ac:dyDescent="0.4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9">
        <f t="shared" si="205"/>
        <v>42105.267488425925</v>
      </c>
      <c r="Q3316" s="7">
        <f t="shared" si="206"/>
        <v>42132.628472222219</v>
      </c>
      <c r="R3316">
        <f t="shared" si="207"/>
        <v>29</v>
      </c>
      <c r="S3316" t="s">
        <v>8324</v>
      </c>
      <c r="T3316" t="s">
        <v>8325</v>
      </c>
    </row>
    <row r="3317" spans="1:20" ht="42.75" x14ac:dyDescent="0.4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9">
        <f t="shared" si="205"/>
        <v>42466.303715277776</v>
      </c>
      <c r="Q3317" s="7">
        <f t="shared" si="206"/>
        <v>42496.09538194444</v>
      </c>
      <c r="R3317">
        <f t="shared" si="207"/>
        <v>49</v>
      </c>
      <c r="S3317" t="s">
        <v>8324</v>
      </c>
      <c r="T3317" t="s">
        <v>8325</v>
      </c>
    </row>
    <row r="3318" spans="1:20" ht="71.25" x14ac:dyDescent="0.4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9">
        <f t="shared" si="205"/>
        <v>41826.871238425927</v>
      </c>
      <c r="Q3318" s="7">
        <f t="shared" si="206"/>
        <v>41859.370833333327</v>
      </c>
      <c r="R3318">
        <f t="shared" si="207"/>
        <v>94</v>
      </c>
      <c r="S3318" t="s">
        <v>8324</v>
      </c>
      <c r="T3318" t="s">
        <v>8325</v>
      </c>
    </row>
    <row r="3319" spans="1:20" ht="42.75" x14ac:dyDescent="0.4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9">
        <f t="shared" si="205"/>
        <v>42499.039629629631</v>
      </c>
      <c r="Q3319" s="7">
        <f t="shared" si="206"/>
        <v>42528.831296296295</v>
      </c>
      <c r="R3319">
        <f t="shared" si="207"/>
        <v>62</v>
      </c>
      <c r="S3319" t="s">
        <v>8324</v>
      </c>
      <c r="T3319" t="s">
        <v>8325</v>
      </c>
    </row>
    <row r="3320" spans="1:20" ht="28.5" x14ac:dyDescent="0.4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9">
        <f t="shared" si="205"/>
        <v>42431.302002314813</v>
      </c>
      <c r="Q3320" s="7">
        <f t="shared" si="206"/>
        <v>42470.895833333336</v>
      </c>
      <c r="R3320">
        <f t="shared" si="207"/>
        <v>79</v>
      </c>
      <c r="S3320" t="s">
        <v>8324</v>
      </c>
      <c r="T3320" t="s">
        <v>8325</v>
      </c>
    </row>
    <row r="3321" spans="1:20" ht="42.75" x14ac:dyDescent="0.4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9">
        <f t="shared" si="205"/>
        <v>41990.585486111115</v>
      </c>
      <c r="Q3321" s="7">
        <f t="shared" si="206"/>
        <v>42035.377152777779</v>
      </c>
      <c r="R3321">
        <f t="shared" si="207"/>
        <v>34</v>
      </c>
      <c r="S3321" t="s">
        <v>8324</v>
      </c>
      <c r="T3321" t="s">
        <v>8325</v>
      </c>
    </row>
    <row r="3322" spans="1:20" ht="42.75" x14ac:dyDescent="0.4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9">
        <f t="shared" si="205"/>
        <v>42513.045798611114</v>
      </c>
      <c r="Q3322" s="7">
        <f t="shared" si="206"/>
        <v>42542.837465277778</v>
      </c>
      <c r="R3322">
        <f t="shared" si="207"/>
        <v>66</v>
      </c>
      <c r="S3322" t="s">
        <v>8324</v>
      </c>
      <c r="T3322" t="s">
        <v>8325</v>
      </c>
    </row>
    <row r="3323" spans="1:20" ht="42.75" x14ac:dyDescent="0.4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9">
        <f t="shared" si="205"/>
        <v>41914.100289351853</v>
      </c>
      <c r="Q3323" s="7">
        <f t="shared" si="206"/>
        <v>41927.957638888889</v>
      </c>
      <c r="R3323">
        <f t="shared" si="207"/>
        <v>36</v>
      </c>
      <c r="S3323" t="s">
        <v>8324</v>
      </c>
      <c r="T3323" t="s">
        <v>8325</v>
      </c>
    </row>
    <row r="3324" spans="1:20" ht="42.75" x14ac:dyDescent="0.4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9">
        <f t="shared" si="205"/>
        <v>42521.010370370372</v>
      </c>
      <c r="Q3324" s="7">
        <f t="shared" si="206"/>
        <v>42542.954861111109</v>
      </c>
      <c r="R3324">
        <f t="shared" si="207"/>
        <v>146</v>
      </c>
      <c r="S3324" t="s">
        <v>8324</v>
      </c>
      <c r="T3324" t="s">
        <v>8325</v>
      </c>
    </row>
    <row r="3325" spans="1:20" ht="42.75" x14ac:dyDescent="0.4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9">
        <f t="shared" si="205"/>
        <v>42608.36583333333</v>
      </c>
      <c r="Q3325" s="7">
        <f t="shared" si="206"/>
        <v>42638.157499999994</v>
      </c>
      <c r="R3325">
        <f t="shared" si="207"/>
        <v>26</v>
      </c>
      <c r="S3325" t="s">
        <v>8324</v>
      </c>
      <c r="T3325" t="s">
        <v>8325</v>
      </c>
    </row>
    <row r="3326" spans="1:20" ht="42.75" x14ac:dyDescent="0.4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9">
        <f t="shared" si="205"/>
        <v>42512.58321759259</v>
      </c>
      <c r="Q3326" s="7">
        <f t="shared" si="206"/>
        <v>42526.374884259254</v>
      </c>
      <c r="R3326">
        <f t="shared" si="207"/>
        <v>153</v>
      </c>
      <c r="S3326" t="s">
        <v>8324</v>
      </c>
      <c r="T3326" t="s">
        <v>8325</v>
      </c>
    </row>
    <row r="3327" spans="1:20" ht="42.75" x14ac:dyDescent="0.4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9">
        <f t="shared" si="205"/>
        <v>42064.785613425927</v>
      </c>
      <c r="Q3327" s="7">
        <f t="shared" si="206"/>
        <v>42099.535613425927</v>
      </c>
      <c r="R3327">
        <f t="shared" si="207"/>
        <v>30</v>
      </c>
      <c r="S3327" t="s">
        <v>8324</v>
      </c>
      <c r="T3327" t="s">
        <v>8325</v>
      </c>
    </row>
    <row r="3328" spans="1:20" ht="42.75" x14ac:dyDescent="0.4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9">
        <f t="shared" si="205"/>
        <v>42041.714178240742</v>
      </c>
      <c r="Q3328" s="7">
        <f t="shared" si="206"/>
        <v>42071.464178240734</v>
      </c>
      <c r="R3328">
        <f t="shared" si="207"/>
        <v>142</v>
      </c>
      <c r="S3328" t="s">
        <v>8324</v>
      </c>
      <c r="T3328" t="s">
        <v>8325</v>
      </c>
    </row>
    <row r="3329" spans="1:20" ht="42.75" x14ac:dyDescent="0.4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9">
        <f t="shared" si="205"/>
        <v>42468.374606481477</v>
      </c>
      <c r="Q3329" s="7">
        <f t="shared" si="206"/>
        <v>42498.166273148141</v>
      </c>
      <c r="R3329">
        <f t="shared" si="207"/>
        <v>25</v>
      </c>
      <c r="S3329" t="s">
        <v>8324</v>
      </c>
      <c r="T3329" t="s">
        <v>8325</v>
      </c>
    </row>
    <row r="3330" spans="1:20" ht="42.75" x14ac:dyDescent="0.4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08">ROUND(E:E/D:D*100,0)</f>
        <v>146</v>
      </c>
      <c r="P3330" s="9">
        <f t="shared" si="205"/>
        <v>41822.57503472222</v>
      </c>
      <c r="Q3330" s="7">
        <f t="shared" si="206"/>
        <v>41824.833333333328</v>
      </c>
      <c r="R3330">
        <f t="shared" si="207"/>
        <v>293</v>
      </c>
      <c r="S3330" t="s">
        <v>8324</v>
      </c>
      <c r="T3330" t="s">
        <v>8325</v>
      </c>
    </row>
    <row r="3331" spans="1:20" ht="42.75" x14ac:dyDescent="0.4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117</v>
      </c>
      <c r="P3331" s="9">
        <f t="shared" ref="P3331:P3394" si="209">(J3331/86400)+25569</f>
        <v>41837.323009259257</v>
      </c>
      <c r="Q3331" s="7">
        <f t="shared" ref="Q3331:Q3394" si="210">(I3331/86400)+25569+(-5/24)</f>
        <v>41847.75</v>
      </c>
      <c r="R3331">
        <f t="shared" ref="R3331:R3394" si="211">ROUND(E3331/L3331,0)</f>
        <v>45</v>
      </c>
      <c r="S3331" t="s">
        <v>8324</v>
      </c>
      <c r="T3331" t="s">
        <v>8325</v>
      </c>
    </row>
    <row r="3332" spans="1:20" ht="42.75" x14ac:dyDescent="0.4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9">
        <f t="shared" si="209"/>
        <v>42065.887361111112</v>
      </c>
      <c r="Q3332" s="7">
        <f t="shared" si="210"/>
        <v>42095.637361111112</v>
      </c>
      <c r="R3332">
        <f t="shared" si="211"/>
        <v>23</v>
      </c>
      <c r="S3332" t="s">
        <v>8324</v>
      </c>
      <c r="T3332" t="s">
        <v>8325</v>
      </c>
    </row>
    <row r="3333" spans="1:20" ht="42.75" x14ac:dyDescent="0.4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9">
        <f t="shared" si="209"/>
        <v>42248.697754629626</v>
      </c>
      <c r="Q3333" s="7">
        <f t="shared" si="210"/>
        <v>42283.48942129629</v>
      </c>
      <c r="R3333">
        <f t="shared" si="211"/>
        <v>80</v>
      </c>
      <c r="S3333" t="s">
        <v>8324</v>
      </c>
      <c r="T3333" t="s">
        <v>8325</v>
      </c>
    </row>
    <row r="3334" spans="1:20" ht="42.75" x14ac:dyDescent="0.4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9">
        <f t="shared" si="209"/>
        <v>41809.860300925924</v>
      </c>
      <c r="Q3334" s="7">
        <f t="shared" si="210"/>
        <v>41839.651967592588</v>
      </c>
      <c r="R3334">
        <f t="shared" si="211"/>
        <v>72</v>
      </c>
      <c r="S3334" t="s">
        <v>8324</v>
      </c>
      <c r="T3334" t="s">
        <v>8325</v>
      </c>
    </row>
    <row r="3335" spans="1:20" ht="42.75" x14ac:dyDescent="0.4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9">
        <f t="shared" si="209"/>
        <v>42148.676851851851</v>
      </c>
      <c r="Q3335" s="7">
        <f t="shared" si="210"/>
        <v>42170.468518518515</v>
      </c>
      <c r="R3335">
        <f t="shared" si="211"/>
        <v>33</v>
      </c>
      <c r="S3335" t="s">
        <v>8324</v>
      </c>
      <c r="T3335" t="s">
        <v>8325</v>
      </c>
    </row>
    <row r="3336" spans="1:20" ht="28.5" x14ac:dyDescent="0.4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9">
        <f t="shared" si="209"/>
        <v>42185.521087962959</v>
      </c>
      <c r="Q3336" s="7">
        <f t="shared" si="210"/>
        <v>42215.312754629624</v>
      </c>
      <c r="R3336">
        <f t="shared" si="211"/>
        <v>117</v>
      </c>
      <c r="S3336" t="s">
        <v>8324</v>
      </c>
      <c r="T3336" t="s">
        <v>8325</v>
      </c>
    </row>
    <row r="3337" spans="1:20" ht="42.75" x14ac:dyDescent="0.4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9">
        <f t="shared" si="209"/>
        <v>41827.674143518518</v>
      </c>
      <c r="Q3337" s="7">
        <f t="shared" si="210"/>
        <v>41854.75</v>
      </c>
      <c r="R3337">
        <f t="shared" si="211"/>
        <v>80</v>
      </c>
      <c r="S3337" t="s">
        <v>8324</v>
      </c>
      <c r="T3337" t="s">
        <v>8325</v>
      </c>
    </row>
    <row r="3338" spans="1:20" ht="42.75" x14ac:dyDescent="0.4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9">
        <f t="shared" si="209"/>
        <v>42437.398680555554</v>
      </c>
      <c r="Q3338" s="7">
        <f t="shared" si="210"/>
        <v>42465.148680555554</v>
      </c>
      <c r="R3338">
        <f t="shared" si="211"/>
        <v>28</v>
      </c>
      <c r="S3338" t="s">
        <v>8324</v>
      </c>
      <c r="T3338" t="s">
        <v>8325</v>
      </c>
    </row>
    <row r="3339" spans="1:20" ht="42.75" x14ac:dyDescent="0.4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9">
        <f t="shared" si="209"/>
        <v>41901.282025462962</v>
      </c>
      <c r="Q3339" s="7">
        <f t="shared" si="210"/>
        <v>41922.666666666664</v>
      </c>
      <c r="R3339">
        <f t="shared" si="211"/>
        <v>81</v>
      </c>
      <c r="S3339" t="s">
        <v>8324</v>
      </c>
      <c r="T3339" t="s">
        <v>8325</v>
      </c>
    </row>
    <row r="3340" spans="1:20" ht="28.5" x14ac:dyDescent="0.4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9">
        <f t="shared" si="209"/>
        <v>42769.574999999997</v>
      </c>
      <c r="Q3340" s="7">
        <f t="shared" si="210"/>
        <v>42790.366666666661</v>
      </c>
      <c r="R3340">
        <f t="shared" si="211"/>
        <v>137</v>
      </c>
      <c r="S3340" t="s">
        <v>8324</v>
      </c>
      <c r="T3340" t="s">
        <v>8325</v>
      </c>
    </row>
    <row r="3341" spans="1:20" ht="28.5" x14ac:dyDescent="0.4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9">
        <f t="shared" si="209"/>
        <v>42549.665717592594</v>
      </c>
      <c r="Q3341" s="7">
        <f t="shared" si="210"/>
        <v>42579.457384259258</v>
      </c>
      <c r="R3341">
        <f t="shared" si="211"/>
        <v>178</v>
      </c>
      <c r="S3341" t="s">
        <v>8324</v>
      </c>
      <c r="T3341" t="s">
        <v>8325</v>
      </c>
    </row>
    <row r="3342" spans="1:20" ht="42.75" x14ac:dyDescent="0.4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9">
        <f t="shared" si="209"/>
        <v>42685.974004629628</v>
      </c>
      <c r="Q3342" s="7">
        <f t="shared" si="210"/>
        <v>42710.765671296293</v>
      </c>
      <c r="R3342">
        <f t="shared" si="211"/>
        <v>109</v>
      </c>
      <c r="S3342" t="s">
        <v>8324</v>
      </c>
      <c r="T3342" t="s">
        <v>8325</v>
      </c>
    </row>
    <row r="3343" spans="1:20" ht="42.75" x14ac:dyDescent="0.4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9">
        <f t="shared" si="209"/>
        <v>42510.798854166671</v>
      </c>
      <c r="Q3343" s="7">
        <f t="shared" si="210"/>
        <v>42533.499999999993</v>
      </c>
      <c r="R3343">
        <f t="shared" si="211"/>
        <v>120</v>
      </c>
      <c r="S3343" t="s">
        <v>8324</v>
      </c>
      <c r="T3343" t="s">
        <v>8325</v>
      </c>
    </row>
    <row r="3344" spans="1:20" ht="28.5" x14ac:dyDescent="0.4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9">
        <f t="shared" si="209"/>
        <v>42062.296412037038</v>
      </c>
      <c r="Q3344" s="7">
        <f t="shared" si="210"/>
        <v>42094.999305555553</v>
      </c>
      <c r="R3344">
        <f t="shared" si="211"/>
        <v>78</v>
      </c>
      <c r="S3344" t="s">
        <v>8324</v>
      </c>
      <c r="T3344" t="s">
        <v>8325</v>
      </c>
    </row>
    <row r="3345" spans="1:20" ht="42.75" x14ac:dyDescent="0.4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9">
        <f t="shared" si="209"/>
        <v>42452.916481481487</v>
      </c>
      <c r="Q3345" s="7">
        <f t="shared" si="210"/>
        <v>42473.345833333333</v>
      </c>
      <c r="R3345">
        <f t="shared" si="211"/>
        <v>52</v>
      </c>
      <c r="S3345" t="s">
        <v>8324</v>
      </c>
      <c r="T3345" t="s">
        <v>8325</v>
      </c>
    </row>
    <row r="3346" spans="1:20" ht="42.75" x14ac:dyDescent="0.4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9">
        <f t="shared" si="209"/>
        <v>41851.200150462959</v>
      </c>
      <c r="Q3346" s="7">
        <f t="shared" si="210"/>
        <v>41880.991817129623</v>
      </c>
      <c r="R3346">
        <f t="shared" si="211"/>
        <v>114</v>
      </c>
      <c r="S3346" t="s">
        <v>8324</v>
      </c>
      <c r="T3346" t="s">
        <v>8325</v>
      </c>
    </row>
    <row r="3347" spans="1:20" ht="42.75" x14ac:dyDescent="0.4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9">
        <f t="shared" si="209"/>
        <v>42053.106111111112</v>
      </c>
      <c r="Q3347" s="7">
        <f t="shared" si="210"/>
        <v>42111.817361111105</v>
      </c>
      <c r="R3347">
        <f t="shared" si="211"/>
        <v>50</v>
      </c>
      <c r="S3347" t="s">
        <v>8324</v>
      </c>
      <c r="T3347" t="s">
        <v>8325</v>
      </c>
    </row>
    <row r="3348" spans="1:20" ht="42.75" x14ac:dyDescent="0.4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9">
        <f t="shared" si="209"/>
        <v>42054.024421296301</v>
      </c>
      <c r="Q3348" s="7">
        <f t="shared" si="210"/>
        <v>42060.816087962965</v>
      </c>
      <c r="R3348">
        <f t="shared" si="211"/>
        <v>92</v>
      </c>
      <c r="S3348" t="s">
        <v>8324</v>
      </c>
      <c r="T3348" t="s">
        <v>8325</v>
      </c>
    </row>
    <row r="3349" spans="1:20" ht="42.75" x14ac:dyDescent="0.4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9">
        <f t="shared" si="209"/>
        <v>42484.551550925928</v>
      </c>
      <c r="Q3349" s="7">
        <f t="shared" si="210"/>
        <v>42498.666666666664</v>
      </c>
      <c r="R3349">
        <f t="shared" si="211"/>
        <v>109</v>
      </c>
      <c r="S3349" t="s">
        <v>8324</v>
      </c>
      <c r="T3349" t="s">
        <v>8325</v>
      </c>
    </row>
    <row r="3350" spans="1:20" ht="42.75" x14ac:dyDescent="0.4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9">
        <f t="shared" si="209"/>
        <v>42466.558796296296</v>
      </c>
      <c r="Q3350" s="7">
        <f t="shared" si="210"/>
        <v>42489.957638888889</v>
      </c>
      <c r="R3350">
        <f t="shared" si="211"/>
        <v>70</v>
      </c>
      <c r="S3350" t="s">
        <v>8324</v>
      </c>
      <c r="T3350" t="s">
        <v>8325</v>
      </c>
    </row>
    <row r="3351" spans="1:20" ht="42.75" x14ac:dyDescent="0.4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9">
        <f t="shared" si="209"/>
        <v>42513.110787037032</v>
      </c>
      <c r="Q3351" s="7">
        <f t="shared" si="210"/>
        <v>42534.499999999993</v>
      </c>
      <c r="R3351">
        <f t="shared" si="211"/>
        <v>110</v>
      </c>
      <c r="S3351" t="s">
        <v>8324</v>
      </c>
      <c r="T3351" t="s">
        <v>8325</v>
      </c>
    </row>
    <row r="3352" spans="1:20" ht="42.75" x14ac:dyDescent="0.4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9">
        <f t="shared" si="209"/>
        <v>42302.701516203699</v>
      </c>
      <c r="Q3352" s="7">
        <f t="shared" si="210"/>
        <v>42337.749999999993</v>
      </c>
      <c r="R3352">
        <f t="shared" si="211"/>
        <v>72</v>
      </c>
      <c r="S3352" t="s">
        <v>8324</v>
      </c>
      <c r="T3352" t="s">
        <v>8325</v>
      </c>
    </row>
    <row r="3353" spans="1:20" ht="42.75" x14ac:dyDescent="0.4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9">
        <f t="shared" si="209"/>
        <v>41806.395428240743</v>
      </c>
      <c r="Q3353" s="7">
        <f t="shared" si="210"/>
        <v>41843.25</v>
      </c>
      <c r="R3353">
        <f t="shared" si="211"/>
        <v>94</v>
      </c>
      <c r="S3353" t="s">
        <v>8324</v>
      </c>
      <c r="T3353" t="s">
        <v>8325</v>
      </c>
    </row>
    <row r="3354" spans="1:20" ht="42.75" x14ac:dyDescent="0.4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9">
        <f t="shared" si="209"/>
        <v>42495.992800925931</v>
      </c>
      <c r="Q3354" s="7">
        <f t="shared" si="210"/>
        <v>42552.749999999993</v>
      </c>
      <c r="R3354">
        <f t="shared" si="211"/>
        <v>77</v>
      </c>
      <c r="S3354" t="s">
        <v>8324</v>
      </c>
      <c r="T3354" t="s">
        <v>8325</v>
      </c>
    </row>
    <row r="3355" spans="1:20" ht="42.75" x14ac:dyDescent="0.4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9">
        <f t="shared" si="209"/>
        <v>42479.432291666672</v>
      </c>
      <c r="Q3355" s="7">
        <f t="shared" si="210"/>
        <v>42492.749999999993</v>
      </c>
      <c r="R3355">
        <f t="shared" si="211"/>
        <v>36</v>
      </c>
      <c r="S3355" t="s">
        <v>8324</v>
      </c>
      <c r="T3355" t="s">
        <v>8325</v>
      </c>
    </row>
    <row r="3356" spans="1:20" ht="28.5" x14ac:dyDescent="0.4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9">
        <f t="shared" si="209"/>
        <v>42270.7269212963</v>
      </c>
      <c r="Q3356" s="7">
        <f t="shared" si="210"/>
        <v>42305.959027777775</v>
      </c>
      <c r="R3356">
        <f t="shared" si="211"/>
        <v>56</v>
      </c>
      <c r="S3356" t="s">
        <v>8324</v>
      </c>
      <c r="T3356" t="s">
        <v>8325</v>
      </c>
    </row>
    <row r="3357" spans="1:20" ht="42.75" x14ac:dyDescent="0.4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9">
        <f t="shared" si="209"/>
        <v>42489.619525462964</v>
      </c>
      <c r="Q3357" s="7">
        <f t="shared" si="210"/>
        <v>42500.261805555558</v>
      </c>
      <c r="R3357">
        <f t="shared" si="211"/>
        <v>147</v>
      </c>
      <c r="S3357" t="s">
        <v>8324</v>
      </c>
      <c r="T3357" t="s">
        <v>8325</v>
      </c>
    </row>
    <row r="3358" spans="1:20" ht="42.75" x14ac:dyDescent="0.4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9">
        <f t="shared" si="209"/>
        <v>42536.815648148149</v>
      </c>
      <c r="Q3358" s="7">
        <f t="shared" si="210"/>
        <v>42566.607314814813</v>
      </c>
      <c r="R3358">
        <f t="shared" si="211"/>
        <v>56</v>
      </c>
      <c r="S3358" t="s">
        <v>8324</v>
      </c>
      <c r="T3358" t="s">
        <v>8325</v>
      </c>
    </row>
    <row r="3359" spans="1:20" ht="42.75" x14ac:dyDescent="0.4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9">
        <f t="shared" si="209"/>
        <v>41822.417939814812</v>
      </c>
      <c r="Q3359" s="7">
        <f t="shared" si="210"/>
        <v>41852.209606481476</v>
      </c>
      <c r="R3359">
        <f t="shared" si="211"/>
        <v>96</v>
      </c>
      <c r="S3359" t="s">
        <v>8324</v>
      </c>
      <c r="T3359" t="s">
        <v>8325</v>
      </c>
    </row>
    <row r="3360" spans="1:20" ht="42.75" x14ac:dyDescent="0.4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9">
        <f t="shared" si="209"/>
        <v>41932.311099537037</v>
      </c>
      <c r="Q3360" s="7">
        <f t="shared" si="210"/>
        <v>41962.144432870373</v>
      </c>
      <c r="R3360">
        <f t="shared" si="211"/>
        <v>64</v>
      </c>
      <c r="S3360" t="s">
        <v>8324</v>
      </c>
      <c r="T3360" t="s">
        <v>8325</v>
      </c>
    </row>
    <row r="3361" spans="1:20" ht="28.5" x14ac:dyDescent="0.4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9">
        <f t="shared" si="209"/>
        <v>42746.057106481487</v>
      </c>
      <c r="Q3361" s="7">
        <f t="shared" si="210"/>
        <v>42790.848773148151</v>
      </c>
      <c r="R3361">
        <f t="shared" si="211"/>
        <v>185</v>
      </c>
      <c r="S3361" t="s">
        <v>8324</v>
      </c>
      <c r="T3361" t="s">
        <v>8325</v>
      </c>
    </row>
    <row r="3362" spans="1:20" ht="28.5" x14ac:dyDescent="0.4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9">
        <f t="shared" si="209"/>
        <v>42697.082673611112</v>
      </c>
      <c r="Q3362" s="7">
        <f t="shared" si="210"/>
        <v>42718.457638888889</v>
      </c>
      <c r="R3362">
        <f t="shared" si="211"/>
        <v>127</v>
      </c>
      <c r="S3362" t="s">
        <v>8324</v>
      </c>
      <c r="T3362" t="s">
        <v>8325</v>
      </c>
    </row>
    <row r="3363" spans="1:20" ht="42.75" x14ac:dyDescent="0.4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9">
        <f t="shared" si="209"/>
        <v>41866.025347222225</v>
      </c>
      <c r="Q3363" s="7">
        <f t="shared" si="210"/>
        <v>41883.457638888889</v>
      </c>
      <c r="R3363">
        <f t="shared" si="211"/>
        <v>83</v>
      </c>
      <c r="S3363" t="s">
        <v>8324</v>
      </c>
      <c r="T3363" t="s">
        <v>8325</v>
      </c>
    </row>
    <row r="3364" spans="1:20" ht="42.75" x14ac:dyDescent="0.4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9">
        <f t="shared" si="209"/>
        <v>42056.091631944444</v>
      </c>
      <c r="Q3364" s="7">
        <f t="shared" si="210"/>
        <v>42069.996527777774</v>
      </c>
      <c r="R3364">
        <f t="shared" si="211"/>
        <v>55</v>
      </c>
      <c r="S3364" t="s">
        <v>8324</v>
      </c>
      <c r="T3364" t="s">
        <v>8325</v>
      </c>
    </row>
    <row r="3365" spans="1:20" ht="42.75" x14ac:dyDescent="0.4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9">
        <f t="shared" si="209"/>
        <v>41851.771354166667</v>
      </c>
      <c r="Q3365" s="7">
        <f t="shared" si="210"/>
        <v>41870.458333333328</v>
      </c>
      <c r="R3365">
        <f t="shared" si="211"/>
        <v>302</v>
      </c>
      <c r="S3365" t="s">
        <v>8324</v>
      </c>
      <c r="T3365" t="s">
        <v>8325</v>
      </c>
    </row>
    <row r="3366" spans="1:20" ht="42.75" x14ac:dyDescent="0.4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9">
        <f t="shared" si="209"/>
        <v>42422.977418981478</v>
      </c>
      <c r="Q3366" s="7">
        <f t="shared" si="210"/>
        <v>42444.666666666664</v>
      </c>
      <c r="R3366">
        <f t="shared" si="211"/>
        <v>44</v>
      </c>
      <c r="S3366" t="s">
        <v>8324</v>
      </c>
      <c r="T3366" t="s">
        <v>8325</v>
      </c>
    </row>
    <row r="3367" spans="1:20" ht="42.75" x14ac:dyDescent="0.4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9">
        <f t="shared" si="209"/>
        <v>42321.101759259254</v>
      </c>
      <c r="Q3367" s="7">
        <f t="shared" si="210"/>
        <v>42350.893425925919</v>
      </c>
      <c r="R3367">
        <f t="shared" si="211"/>
        <v>867</v>
      </c>
      <c r="S3367" t="s">
        <v>8324</v>
      </c>
      <c r="T3367" t="s">
        <v>8325</v>
      </c>
    </row>
    <row r="3368" spans="1:20" ht="42.75" x14ac:dyDescent="0.4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9">
        <f t="shared" si="209"/>
        <v>42107.067557870367</v>
      </c>
      <c r="Q3368" s="7">
        <f t="shared" si="210"/>
        <v>42136.859224537031</v>
      </c>
      <c r="R3368">
        <f t="shared" si="211"/>
        <v>61</v>
      </c>
      <c r="S3368" t="s">
        <v>8324</v>
      </c>
      <c r="T3368" t="s">
        <v>8325</v>
      </c>
    </row>
    <row r="3369" spans="1:20" ht="42.75" x14ac:dyDescent="0.4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9">
        <f t="shared" si="209"/>
        <v>42192.933958333335</v>
      </c>
      <c r="Q3369" s="7">
        <f t="shared" si="210"/>
        <v>42217.725624999999</v>
      </c>
      <c r="R3369">
        <f t="shared" si="211"/>
        <v>30</v>
      </c>
      <c r="S3369" t="s">
        <v>8324</v>
      </c>
      <c r="T3369" t="s">
        <v>8325</v>
      </c>
    </row>
    <row r="3370" spans="1:20" ht="42.75" x14ac:dyDescent="0.4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9">
        <f t="shared" si="209"/>
        <v>41969.199756944443</v>
      </c>
      <c r="Q3370" s="7">
        <f t="shared" si="210"/>
        <v>42004.999999999993</v>
      </c>
      <c r="R3370">
        <f t="shared" si="211"/>
        <v>45</v>
      </c>
      <c r="S3370" t="s">
        <v>8324</v>
      </c>
      <c r="T3370" t="s">
        <v>8325</v>
      </c>
    </row>
    <row r="3371" spans="1:20" ht="42.75" x14ac:dyDescent="0.4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9">
        <f t="shared" si="209"/>
        <v>42690.041435185187</v>
      </c>
      <c r="Q3371" s="7">
        <f t="shared" si="210"/>
        <v>42749.833101851851</v>
      </c>
      <c r="R3371">
        <f t="shared" si="211"/>
        <v>96</v>
      </c>
      <c r="S3371" t="s">
        <v>8324</v>
      </c>
      <c r="T3371" t="s">
        <v>8325</v>
      </c>
    </row>
    <row r="3372" spans="1:20" ht="28.5" x14ac:dyDescent="0.4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9">
        <f t="shared" si="209"/>
        <v>42690.334317129629</v>
      </c>
      <c r="Q3372" s="7">
        <f t="shared" si="210"/>
        <v>42721.124999999993</v>
      </c>
      <c r="R3372">
        <f t="shared" si="211"/>
        <v>68</v>
      </c>
      <c r="S3372" t="s">
        <v>8324</v>
      </c>
      <c r="T3372" t="s">
        <v>8325</v>
      </c>
    </row>
    <row r="3373" spans="1:20" ht="28.5" x14ac:dyDescent="0.4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9">
        <f t="shared" si="209"/>
        <v>42312.874594907407</v>
      </c>
      <c r="Q3373" s="7">
        <f t="shared" si="210"/>
        <v>42340.666261574072</v>
      </c>
      <c r="R3373">
        <f t="shared" si="211"/>
        <v>31</v>
      </c>
      <c r="S3373" t="s">
        <v>8324</v>
      </c>
      <c r="T3373" t="s">
        <v>8325</v>
      </c>
    </row>
    <row r="3374" spans="1:20" ht="42.75" x14ac:dyDescent="0.4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9">
        <f t="shared" si="209"/>
        <v>41855.548101851848</v>
      </c>
      <c r="Q3374" s="7">
        <f t="shared" si="210"/>
        <v>41875.999305555553</v>
      </c>
      <c r="R3374">
        <f t="shared" si="211"/>
        <v>38</v>
      </c>
      <c r="S3374" t="s">
        <v>8324</v>
      </c>
      <c r="T3374" t="s">
        <v>8325</v>
      </c>
    </row>
    <row r="3375" spans="1:20" ht="42.75" x14ac:dyDescent="0.4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9">
        <f t="shared" si="209"/>
        <v>42179.854629629626</v>
      </c>
      <c r="Q3375" s="7">
        <f t="shared" si="210"/>
        <v>42203.458333333336</v>
      </c>
      <c r="R3375">
        <f t="shared" si="211"/>
        <v>67</v>
      </c>
      <c r="S3375" t="s">
        <v>8324</v>
      </c>
      <c r="T3375" t="s">
        <v>8325</v>
      </c>
    </row>
    <row r="3376" spans="1:20" ht="42.75" x14ac:dyDescent="0.4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9">
        <f t="shared" si="209"/>
        <v>42275.731666666667</v>
      </c>
      <c r="Q3376" s="7">
        <f t="shared" si="210"/>
        <v>42305.523333333331</v>
      </c>
      <c r="R3376">
        <f t="shared" si="211"/>
        <v>72</v>
      </c>
      <c r="S3376" t="s">
        <v>8324</v>
      </c>
      <c r="T3376" t="s">
        <v>8325</v>
      </c>
    </row>
    <row r="3377" spans="1:20" ht="42.75" x14ac:dyDescent="0.4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9">
        <f t="shared" si="209"/>
        <v>41765.610798611109</v>
      </c>
      <c r="Q3377" s="7">
        <f t="shared" si="210"/>
        <v>41777.402465277773</v>
      </c>
      <c r="R3377">
        <f t="shared" si="211"/>
        <v>176</v>
      </c>
      <c r="S3377" t="s">
        <v>8324</v>
      </c>
      <c r="T3377" t="s">
        <v>8325</v>
      </c>
    </row>
    <row r="3378" spans="1:20" ht="42.75" x14ac:dyDescent="0.4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9">
        <f t="shared" si="209"/>
        <v>42059.701319444444</v>
      </c>
      <c r="Q3378" s="7">
        <f t="shared" si="210"/>
        <v>42119.451319444437</v>
      </c>
      <c r="R3378">
        <f t="shared" si="211"/>
        <v>421</v>
      </c>
      <c r="S3378" t="s">
        <v>8324</v>
      </c>
      <c r="T3378" t="s">
        <v>8325</v>
      </c>
    </row>
    <row r="3379" spans="1:20" ht="42.75" x14ac:dyDescent="0.4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9">
        <f t="shared" si="209"/>
        <v>42053.732627314814</v>
      </c>
      <c r="Q3379" s="7">
        <f t="shared" si="210"/>
        <v>42083.49722222222</v>
      </c>
      <c r="R3379">
        <f t="shared" si="211"/>
        <v>105</v>
      </c>
      <c r="S3379" t="s">
        <v>8324</v>
      </c>
      <c r="T3379" t="s">
        <v>8325</v>
      </c>
    </row>
    <row r="3380" spans="1:20" ht="42.75" x14ac:dyDescent="0.4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9">
        <f t="shared" si="209"/>
        <v>41858.355393518519</v>
      </c>
      <c r="Q3380" s="7">
        <f t="shared" si="210"/>
        <v>41882.338888888888</v>
      </c>
      <c r="R3380">
        <f t="shared" si="211"/>
        <v>28</v>
      </c>
      <c r="S3380" t="s">
        <v>8324</v>
      </c>
      <c r="T3380" t="s">
        <v>8325</v>
      </c>
    </row>
    <row r="3381" spans="1:20" ht="42.75" x14ac:dyDescent="0.4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9">
        <f t="shared" si="209"/>
        <v>42225.513888888891</v>
      </c>
      <c r="Q3381" s="7">
        <f t="shared" si="210"/>
        <v>42242.749999999993</v>
      </c>
      <c r="R3381">
        <f t="shared" si="211"/>
        <v>55</v>
      </c>
      <c r="S3381" t="s">
        <v>8324</v>
      </c>
      <c r="T3381" t="s">
        <v>8325</v>
      </c>
    </row>
    <row r="3382" spans="1:20" ht="42.75" x14ac:dyDescent="0.4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9">
        <f t="shared" si="209"/>
        <v>41937.953449074077</v>
      </c>
      <c r="Q3382" s="7">
        <f t="shared" si="210"/>
        <v>41972.786782407406</v>
      </c>
      <c r="R3382">
        <f t="shared" si="211"/>
        <v>112</v>
      </c>
      <c r="S3382" t="s">
        <v>8324</v>
      </c>
      <c r="T3382" t="s">
        <v>8325</v>
      </c>
    </row>
    <row r="3383" spans="1:20" ht="42.75" x14ac:dyDescent="0.4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9">
        <f t="shared" si="209"/>
        <v>42044.184988425928</v>
      </c>
      <c r="Q3383" s="7">
        <f t="shared" si="210"/>
        <v>42073.934988425921</v>
      </c>
      <c r="R3383">
        <f t="shared" si="211"/>
        <v>85</v>
      </c>
      <c r="S3383" t="s">
        <v>8324</v>
      </c>
      <c r="T3383" t="s">
        <v>8325</v>
      </c>
    </row>
    <row r="3384" spans="1:20" ht="42.75" x14ac:dyDescent="0.4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9">
        <f t="shared" si="209"/>
        <v>42559.431203703702</v>
      </c>
      <c r="Q3384" s="7">
        <f t="shared" si="210"/>
        <v>42583.749305555553</v>
      </c>
      <c r="R3384">
        <f t="shared" si="211"/>
        <v>77</v>
      </c>
      <c r="S3384" t="s">
        <v>8324</v>
      </c>
      <c r="T3384" t="s">
        <v>8325</v>
      </c>
    </row>
    <row r="3385" spans="1:20" ht="42.75" x14ac:dyDescent="0.4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9">
        <f t="shared" si="209"/>
        <v>42524.782638888893</v>
      </c>
      <c r="Q3385" s="7">
        <f t="shared" si="210"/>
        <v>42544.574305555558</v>
      </c>
      <c r="R3385">
        <f t="shared" si="211"/>
        <v>65</v>
      </c>
      <c r="S3385" t="s">
        <v>8324</v>
      </c>
      <c r="T3385" t="s">
        <v>8325</v>
      </c>
    </row>
    <row r="3386" spans="1:20" ht="42.75" x14ac:dyDescent="0.4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9">
        <f t="shared" si="209"/>
        <v>42292.087592592594</v>
      </c>
      <c r="Q3386" s="7">
        <f t="shared" si="210"/>
        <v>42328.916666666664</v>
      </c>
      <c r="R3386">
        <f t="shared" si="211"/>
        <v>94</v>
      </c>
      <c r="S3386" t="s">
        <v>8324</v>
      </c>
      <c r="T3386" t="s">
        <v>8325</v>
      </c>
    </row>
    <row r="3387" spans="1:20" ht="42.75" x14ac:dyDescent="0.4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9">
        <f t="shared" si="209"/>
        <v>41953.8675</v>
      </c>
      <c r="Q3387" s="7">
        <f t="shared" si="210"/>
        <v>41983.659166666665</v>
      </c>
      <c r="R3387">
        <f t="shared" si="211"/>
        <v>133</v>
      </c>
      <c r="S3387" t="s">
        <v>8324</v>
      </c>
      <c r="T3387" t="s">
        <v>8325</v>
      </c>
    </row>
    <row r="3388" spans="1:20" ht="42.75" x14ac:dyDescent="0.4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9">
        <f t="shared" si="209"/>
        <v>41946.644745370373</v>
      </c>
      <c r="Q3388" s="7">
        <f t="shared" si="210"/>
        <v>41976.436412037037</v>
      </c>
      <c r="R3388">
        <f t="shared" si="211"/>
        <v>51</v>
      </c>
      <c r="S3388" t="s">
        <v>8324</v>
      </c>
      <c r="T3388" t="s">
        <v>8325</v>
      </c>
    </row>
    <row r="3389" spans="1:20" ht="42.75" x14ac:dyDescent="0.4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9">
        <f t="shared" si="209"/>
        <v>41947.762592592597</v>
      </c>
      <c r="Q3389" s="7">
        <f t="shared" si="210"/>
        <v>41987.554259259261</v>
      </c>
      <c r="R3389">
        <f t="shared" si="211"/>
        <v>100</v>
      </c>
      <c r="S3389" t="s">
        <v>8324</v>
      </c>
      <c r="T3389" t="s">
        <v>8325</v>
      </c>
    </row>
    <row r="3390" spans="1:20" ht="42.75" x14ac:dyDescent="0.4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9">
        <f t="shared" si="209"/>
        <v>42143.461122685185</v>
      </c>
      <c r="Q3390" s="7">
        <f t="shared" si="210"/>
        <v>42173.252789351849</v>
      </c>
      <c r="R3390">
        <f t="shared" si="211"/>
        <v>35</v>
      </c>
      <c r="S3390" t="s">
        <v>8324</v>
      </c>
      <c r="T3390" t="s">
        <v>8325</v>
      </c>
    </row>
    <row r="3391" spans="1:20" ht="42.75" x14ac:dyDescent="0.4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9">
        <f t="shared" si="209"/>
        <v>42494.563449074078</v>
      </c>
      <c r="Q3391" s="7">
        <f t="shared" si="210"/>
        <v>42524.355115740742</v>
      </c>
      <c r="R3391">
        <f t="shared" si="211"/>
        <v>185</v>
      </c>
      <c r="S3391" t="s">
        <v>8324</v>
      </c>
      <c r="T3391" t="s">
        <v>8325</v>
      </c>
    </row>
    <row r="3392" spans="1:20" ht="42.75" x14ac:dyDescent="0.4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9">
        <f t="shared" si="209"/>
        <v>41815.774826388893</v>
      </c>
      <c r="Q3392" s="7">
        <f t="shared" si="210"/>
        <v>41830.566493055558</v>
      </c>
      <c r="R3392">
        <f t="shared" si="211"/>
        <v>70</v>
      </c>
      <c r="S3392" t="s">
        <v>8324</v>
      </c>
      <c r="T3392" t="s">
        <v>8325</v>
      </c>
    </row>
    <row r="3393" spans="1:20" ht="42.75" x14ac:dyDescent="0.4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9">
        <f t="shared" si="209"/>
        <v>41830.545694444445</v>
      </c>
      <c r="Q3393" s="7">
        <f t="shared" si="210"/>
        <v>41859.727777777771</v>
      </c>
      <c r="R3393">
        <f t="shared" si="211"/>
        <v>62</v>
      </c>
      <c r="S3393" t="s">
        <v>8324</v>
      </c>
      <c r="T3393" t="s">
        <v>8325</v>
      </c>
    </row>
    <row r="3394" spans="1:20" ht="42.75" x14ac:dyDescent="0.4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212">ROUND(E:E/D:D*100,0)</f>
        <v>100</v>
      </c>
      <c r="P3394" s="9">
        <f t="shared" si="209"/>
        <v>42446.845543981486</v>
      </c>
      <c r="Q3394" s="7">
        <f t="shared" si="210"/>
        <v>42496.63721064815</v>
      </c>
      <c r="R3394">
        <f t="shared" si="211"/>
        <v>42</v>
      </c>
      <c r="S3394" t="s">
        <v>8324</v>
      </c>
      <c r="T3394" t="s">
        <v>8325</v>
      </c>
    </row>
    <row r="3395" spans="1:20" ht="42.75" x14ac:dyDescent="0.4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106</v>
      </c>
      <c r="P3395" s="9">
        <f t="shared" ref="P3395:P3458" si="213">(J3395/86400)+25569</f>
        <v>41923.921643518523</v>
      </c>
      <c r="Q3395" s="7">
        <f t="shared" ref="Q3395:Q3458" si="214">(I3395/86400)+25569+(-5/24)</f>
        <v>41948.823611111111</v>
      </c>
      <c r="R3395">
        <f t="shared" ref="R3395:R3458" si="215">ROUND(E3395/L3395,0)</f>
        <v>36</v>
      </c>
      <c r="S3395" t="s">
        <v>8324</v>
      </c>
      <c r="T3395" t="s">
        <v>8325</v>
      </c>
    </row>
    <row r="3396" spans="1:20" ht="42.75" x14ac:dyDescent="0.4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9">
        <f t="shared" si="213"/>
        <v>41817.59542824074</v>
      </c>
      <c r="Q3396" s="7">
        <f t="shared" si="214"/>
        <v>41847.387094907404</v>
      </c>
      <c r="R3396">
        <f t="shared" si="215"/>
        <v>29</v>
      </c>
      <c r="S3396" t="s">
        <v>8324</v>
      </c>
      <c r="T3396" t="s">
        <v>8325</v>
      </c>
    </row>
    <row r="3397" spans="1:20" ht="28.5" x14ac:dyDescent="0.4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9">
        <f t="shared" si="213"/>
        <v>42140.712314814809</v>
      </c>
      <c r="Q3397" s="7">
        <f t="shared" si="214"/>
        <v>42154.548611111109</v>
      </c>
      <c r="R3397">
        <f t="shared" si="215"/>
        <v>24</v>
      </c>
      <c r="S3397" t="s">
        <v>8324</v>
      </c>
      <c r="T3397" t="s">
        <v>8325</v>
      </c>
    </row>
    <row r="3398" spans="1:20" ht="42.75" x14ac:dyDescent="0.4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9">
        <f t="shared" si="213"/>
        <v>41764.446631944447</v>
      </c>
      <c r="Q3398" s="7">
        <f t="shared" si="214"/>
        <v>41790.957638888889</v>
      </c>
      <c r="R3398">
        <f t="shared" si="215"/>
        <v>56</v>
      </c>
      <c r="S3398" t="s">
        <v>8324</v>
      </c>
      <c r="T3398" t="s">
        <v>8325</v>
      </c>
    </row>
    <row r="3399" spans="1:20" ht="28.5" x14ac:dyDescent="0.4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9">
        <f t="shared" si="213"/>
        <v>42378.478344907402</v>
      </c>
      <c r="Q3399" s="7">
        <f t="shared" si="214"/>
        <v>42418.708333333336</v>
      </c>
      <c r="R3399">
        <f t="shared" si="215"/>
        <v>12</v>
      </c>
      <c r="S3399" t="s">
        <v>8324</v>
      </c>
      <c r="T3399" t="s">
        <v>8325</v>
      </c>
    </row>
    <row r="3400" spans="1:20" ht="42.75" x14ac:dyDescent="0.4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9">
        <f t="shared" si="213"/>
        <v>41941.752037037033</v>
      </c>
      <c r="Q3400" s="7">
        <f t="shared" si="214"/>
        <v>41964.499999999993</v>
      </c>
      <c r="R3400">
        <f t="shared" si="215"/>
        <v>68</v>
      </c>
      <c r="S3400" t="s">
        <v>8324</v>
      </c>
      <c r="T3400" t="s">
        <v>8325</v>
      </c>
    </row>
    <row r="3401" spans="1:20" ht="42.75" x14ac:dyDescent="0.4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9">
        <f t="shared" si="213"/>
        <v>42026.920428240745</v>
      </c>
      <c r="Q3401" s="7">
        <f t="shared" si="214"/>
        <v>42056.712094907409</v>
      </c>
      <c r="R3401">
        <f t="shared" si="215"/>
        <v>27</v>
      </c>
      <c r="S3401" t="s">
        <v>8324</v>
      </c>
      <c r="T3401" t="s">
        <v>8325</v>
      </c>
    </row>
    <row r="3402" spans="1:20" ht="42.75" x14ac:dyDescent="0.4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9">
        <f t="shared" si="213"/>
        <v>41834.953865740739</v>
      </c>
      <c r="Q3402" s="7">
        <f t="shared" si="214"/>
        <v>41879.745532407404</v>
      </c>
      <c r="R3402">
        <f t="shared" si="215"/>
        <v>118</v>
      </c>
      <c r="S3402" t="s">
        <v>8324</v>
      </c>
      <c r="T3402" t="s">
        <v>8325</v>
      </c>
    </row>
    <row r="3403" spans="1:20" ht="42.75" x14ac:dyDescent="0.4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9">
        <f t="shared" si="213"/>
        <v>42193.723912037036</v>
      </c>
      <c r="Q3403" s="7">
        <f t="shared" si="214"/>
        <v>42223.5155787037</v>
      </c>
      <c r="R3403">
        <f t="shared" si="215"/>
        <v>45</v>
      </c>
      <c r="S3403" t="s">
        <v>8324</v>
      </c>
      <c r="T3403" t="s">
        <v>8325</v>
      </c>
    </row>
    <row r="3404" spans="1:20" ht="42.75" x14ac:dyDescent="0.4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9">
        <f t="shared" si="213"/>
        <v>42290.61855324074</v>
      </c>
      <c r="Q3404" s="7">
        <f t="shared" si="214"/>
        <v>42319.896527777775</v>
      </c>
      <c r="R3404">
        <f t="shared" si="215"/>
        <v>100</v>
      </c>
      <c r="S3404" t="s">
        <v>8324</v>
      </c>
      <c r="T3404" t="s">
        <v>8325</v>
      </c>
    </row>
    <row r="3405" spans="1:20" ht="42.75" x14ac:dyDescent="0.4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9">
        <f t="shared" si="213"/>
        <v>42150.462083333332</v>
      </c>
      <c r="Q3405" s="7">
        <f t="shared" si="214"/>
        <v>42180.253749999996</v>
      </c>
      <c r="R3405">
        <f t="shared" si="215"/>
        <v>118</v>
      </c>
      <c r="S3405" t="s">
        <v>8324</v>
      </c>
      <c r="T3405" t="s">
        <v>8325</v>
      </c>
    </row>
    <row r="3406" spans="1:20" ht="42.75" x14ac:dyDescent="0.4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9">
        <f t="shared" si="213"/>
        <v>42152.503495370373</v>
      </c>
      <c r="Q3406" s="7">
        <f t="shared" si="214"/>
        <v>42172.295162037037</v>
      </c>
      <c r="R3406">
        <f t="shared" si="215"/>
        <v>203</v>
      </c>
      <c r="S3406" t="s">
        <v>8324</v>
      </c>
      <c r="T3406" t="s">
        <v>8325</v>
      </c>
    </row>
    <row r="3407" spans="1:20" ht="42.75" x14ac:dyDescent="0.4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9">
        <f t="shared" si="213"/>
        <v>42410.017199074078</v>
      </c>
      <c r="Q3407" s="7">
        <f t="shared" si="214"/>
        <v>42430.790972222218</v>
      </c>
      <c r="R3407">
        <f t="shared" si="215"/>
        <v>28</v>
      </c>
      <c r="S3407" t="s">
        <v>8324</v>
      </c>
      <c r="T3407" t="s">
        <v>8325</v>
      </c>
    </row>
    <row r="3408" spans="1:20" ht="28.5" x14ac:dyDescent="0.4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9">
        <f t="shared" si="213"/>
        <v>41791.492777777778</v>
      </c>
      <c r="Q3408" s="7">
        <f t="shared" si="214"/>
        <v>41836.284444444442</v>
      </c>
      <c r="R3408">
        <f t="shared" si="215"/>
        <v>110</v>
      </c>
      <c r="S3408" t="s">
        <v>8324</v>
      </c>
      <c r="T3408" t="s">
        <v>8325</v>
      </c>
    </row>
    <row r="3409" spans="1:20" ht="57" x14ac:dyDescent="0.4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9">
        <f t="shared" si="213"/>
        <v>41796.422326388885</v>
      </c>
      <c r="Q3409" s="7">
        <f t="shared" si="214"/>
        <v>41826.21399305555</v>
      </c>
      <c r="R3409">
        <f t="shared" si="215"/>
        <v>32</v>
      </c>
      <c r="S3409" t="s">
        <v>8324</v>
      </c>
      <c r="T3409" t="s">
        <v>8325</v>
      </c>
    </row>
    <row r="3410" spans="1:20" ht="42.75" x14ac:dyDescent="0.4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9">
        <f t="shared" si="213"/>
        <v>41808.991944444446</v>
      </c>
      <c r="Q3410" s="7">
        <f t="shared" si="214"/>
        <v>41838.78361111111</v>
      </c>
      <c r="R3410">
        <f t="shared" si="215"/>
        <v>59</v>
      </c>
      <c r="S3410" t="s">
        <v>8324</v>
      </c>
      <c r="T3410" t="s">
        <v>8325</v>
      </c>
    </row>
    <row r="3411" spans="1:20" ht="42.75" x14ac:dyDescent="0.4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9">
        <f t="shared" si="213"/>
        <v>42544.814328703702</v>
      </c>
      <c r="Q3411" s="7">
        <f t="shared" si="214"/>
        <v>42582.665277777771</v>
      </c>
      <c r="R3411">
        <f t="shared" si="215"/>
        <v>29</v>
      </c>
      <c r="S3411" t="s">
        <v>8324</v>
      </c>
      <c r="T3411" t="s">
        <v>8325</v>
      </c>
    </row>
    <row r="3412" spans="1:20" ht="42.75" x14ac:dyDescent="0.4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9">
        <f t="shared" si="213"/>
        <v>42500.041550925926</v>
      </c>
      <c r="Q3412" s="7">
        <f t="shared" si="214"/>
        <v>42527.083333333336</v>
      </c>
      <c r="R3412">
        <f t="shared" si="215"/>
        <v>81</v>
      </c>
      <c r="S3412" t="s">
        <v>8324</v>
      </c>
      <c r="T3412" t="s">
        <v>8325</v>
      </c>
    </row>
    <row r="3413" spans="1:20" ht="42.75" x14ac:dyDescent="0.4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9">
        <f t="shared" si="213"/>
        <v>42265.022824074069</v>
      </c>
      <c r="Q3413" s="7">
        <f t="shared" si="214"/>
        <v>42284.814490740733</v>
      </c>
      <c r="R3413">
        <f t="shared" si="215"/>
        <v>199</v>
      </c>
      <c r="S3413" t="s">
        <v>8324</v>
      </c>
      <c r="T3413" t="s">
        <v>8325</v>
      </c>
    </row>
    <row r="3414" spans="1:20" ht="42.75" x14ac:dyDescent="0.4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9">
        <f t="shared" si="213"/>
        <v>41879.959050925929</v>
      </c>
      <c r="Q3414" s="7">
        <f t="shared" si="214"/>
        <v>41909.750717592593</v>
      </c>
      <c r="R3414">
        <f t="shared" si="215"/>
        <v>115</v>
      </c>
      <c r="S3414" t="s">
        <v>8324</v>
      </c>
      <c r="T3414" t="s">
        <v>8325</v>
      </c>
    </row>
    <row r="3415" spans="1:20" ht="42.75" x14ac:dyDescent="0.4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9">
        <f t="shared" si="213"/>
        <v>42053.733078703706</v>
      </c>
      <c r="Q3415" s="7">
        <f t="shared" si="214"/>
        <v>42062.999305555553</v>
      </c>
      <c r="R3415">
        <f t="shared" si="215"/>
        <v>46</v>
      </c>
      <c r="S3415" t="s">
        <v>8324</v>
      </c>
      <c r="T3415" t="s">
        <v>8325</v>
      </c>
    </row>
    <row r="3416" spans="1:20" ht="42.75" x14ac:dyDescent="0.4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9">
        <f t="shared" si="213"/>
        <v>42675.832465277781</v>
      </c>
      <c r="Q3416" s="7">
        <f t="shared" si="214"/>
        <v>42705.124305555553</v>
      </c>
      <c r="R3416">
        <f t="shared" si="215"/>
        <v>71</v>
      </c>
      <c r="S3416" t="s">
        <v>8324</v>
      </c>
      <c r="T3416" t="s">
        <v>8325</v>
      </c>
    </row>
    <row r="3417" spans="1:20" ht="42.75" x14ac:dyDescent="0.4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9">
        <f t="shared" si="213"/>
        <v>42467.144166666665</v>
      </c>
      <c r="Q3417" s="7">
        <f t="shared" si="214"/>
        <v>42477.770833333336</v>
      </c>
      <c r="R3417">
        <f t="shared" si="215"/>
        <v>22</v>
      </c>
      <c r="S3417" t="s">
        <v>8324</v>
      </c>
      <c r="T3417" t="s">
        <v>8325</v>
      </c>
    </row>
    <row r="3418" spans="1:20" ht="57" x14ac:dyDescent="0.4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9">
        <f t="shared" si="213"/>
        <v>42089.412557870368</v>
      </c>
      <c r="Q3418" s="7">
        <f t="shared" si="214"/>
        <v>42117.562499999993</v>
      </c>
      <c r="R3418">
        <f t="shared" si="215"/>
        <v>159</v>
      </c>
      <c r="S3418" t="s">
        <v>8324</v>
      </c>
      <c r="T3418" t="s">
        <v>8325</v>
      </c>
    </row>
    <row r="3419" spans="1:20" ht="42.75" x14ac:dyDescent="0.4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9">
        <f t="shared" si="213"/>
        <v>41894.91375</v>
      </c>
      <c r="Q3419" s="7">
        <f t="shared" si="214"/>
        <v>41937.821527777771</v>
      </c>
      <c r="R3419">
        <f t="shared" si="215"/>
        <v>38</v>
      </c>
      <c r="S3419" t="s">
        <v>8324</v>
      </c>
      <c r="T3419" t="s">
        <v>8325</v>
      </c>
    </row>
    <row r="3420" spans="1:20" ht="42.75" x14ac:dyDescent="0.4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9">
        <f t="shared" si="213"/>
        <v>41752.83457175926</v>
      </c>
      <c r="Q3420" s="7">
        <f t="shared" si="214"/>
        <v>41782.626238425924</v>
      </c>
      <c r="R3420">
        <f t="shared" si="215"/>
        <v>72</v>
      </c>
      <c r="S3420" t="s">
        <v>8324</v>
      </c>
      <c r="T3420" t="s">
        <v>8325</v>
      </c>
    </row>
    <row r="3421" spans="1:20" ht="57" x14ac:dyDescent="0.4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9">
        <f t="shared" si="213"/>
        <v>42448.821585648147</v>
      </c>
      <c r="Q3421" s="7">
        <f t="shared" si="214"/>
        <v>42466.687499999993</v>
      </c>
      <c r="R3421">
        <f t="shared" si="215"/>
        <v>64</v>
      </c>
      <c r="S3421" t="s">
        <v>8324</v>
      </c>
      <c r="T3421" t="s">
        <v>8325</v>
      </c>
    </row>
    <row r="3422" spans="1:20" ht="42.75" x14ac:dyDescent="0.4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9">
        <f t="shared" si="213"/>
        <v>42405.090300925927</v>
      </c>
      <c r="Q3422" s="7">
        <f t="shared" si="214"/>
        <v>42413.791666666664</v>
      </c>
      <c r="R3422">
        <f t="shared" si="215"/>
        <v>28</v>
      </c>
      <c r="S3422" t="s">
        <v>8324</v>
      </c>
      <c r="T3422" t="s">
        <v>8325</v>
      </c>
    </row>
    <row r="3423" spans="1:20" ht="42.75" x14ac:dyDescent="0.4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9">
        <f t="shared" si="213"/>
        <v>42037.791238425925</v>
      </c>
      <c r="Q3423" s="7">
        <f t="shared" si="214"/>
        <v>42067.582905092589</v>
      </c>
      <c r="R3423">
        <f t="shared" si="215"/>
        <v>103</v>
      </c>
      <c r="S3423" t="s">
        <v>8324</v>
      </c>
      <c r="T3423" t="s">
        <v>8325</v>
      </c>
    </row>
    <row r="3424" spans="1:20" ht="42.75" x14ac:dyDescent="0.4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9">
        <f t="shared" si="213"/>
        <v>42323.562222222223</v>
      </c>
      <c r="Q3424" s="7">
        <f t="shared" si="214"/>
        <v>42351.791666666664</v>
      </c>
      <c r="R3424">
        <f t="shared" si="215"/>
        <v>71</v>
      </c>
      <c r="S3424" t="s">
        <v>8324</v>
      </c>
      <c r="T3424" t="s">
        <v>8325</v>
      </c>
    </row>
    <row r="3425" spans="1:20" ht="42.75" x14ac:dyDescent="0.4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9">
        <f t="shared" si="213"/>
        <v>42088.911354166667</v>
      </c>
      <c r="Q3425" s="7">
        <f t="shared" si="214"/>
        <v>42118.703020833331</v>
      </c>
      <c r="R3425">
        <f t="shared" si="215"/>
        <v>35</v>
      </c>
      <c r="S3425" t="s">
        <v>8324</v>
      </c>
      <c r="T3425" t="s">
        <v>8325</v>
      </c>
    </row>
    <row r="3426" spans="1:20" ht="42.75" x14ac:dyDescent="0.4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9">
        <f t="shared" si="213"/>
        <v>42018.676898148144</v>
      </c>
      <c r="Q3426" s="7">
        <f t="shared" si="214"/>
        <v>42040.082638888889</v>
      </c>
      <c r="R3426">
        <f t="shared" si="215"/>
        <v>82</v>
      </c>
      <c r="S3426" t="s">
        <v>8324</v>
      </c>
      <c r="T3426" t="s">
        <v>8325</v>
      </c>
    </row>
    <row r="3427" spans="1:20" ht="42.75" x14ac:dyDescent="0.4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9">
        <f t="shared" si="213"/>
        <v>41884.617314814815</v>
      </c>
      <c r="Q3427" s="7">
        <f t="shared" si="214"/>
        <v>41916.40898148148</v>
      </c>
      <c r="R3427">
        <f t="shared" si="215"/>
        <v>297</v>
      </c>
      <c r="S3427" t="s">
        <v>8324</v>
      </c>
      <c r="T3427" t="s">
        <v>8325</v>
      </c>
    </row>
    <row r="3428" spans="1:20" ht="42.75" x14ac:dyDescent="0.4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9">
        <f t="shared" si="213"/>
        <v>41884.056747685187</v>
      </c>
      <c r="Q3428" s="7">
        <f t="shared" si="214"/>
        <v>41902.875</v>
      </c>
      <c r="R3428">
        <f t="shared" si="215"/>
        <v>47</v>
      </c>
      <c r="S3428" t="s">
        <v>8324</v>
      </c>
      <c r="T3428" t="s">
        <v>8325</v>
      </c>
    </row>
    <row r="3429" spans="1:20" ht="42.75" x14ac:dyDescent="0.4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9">
        <f t="shared" si="213"/>
        <v>41792.645277777774</v>
      </c>
      <c r="Q3429" s="7">
        <f t="shared" si="214"/>
        <v>41822.436944444438</v>
      </c>
      <c r="R3429">
        <f t="shared" si="215"/>
        <v>52</v>
      </c>
      <c r="S3429" t="s">
        <v>8324</v>
      </c>
      <c r="T3429" t="s">
        <v>8325</v>
      </c>
    </row>
    <row r="3430" spans="1:20" ht="42.75" x14ac:dyDescent="0.4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9">
        <f t="shared" si="213"/>
        <v>42038.720451388886</v>
      </c>
      <c r="Q3430" s="7">
        <f t="shared" si="214"/>
        <v>42063.499999999993</v>
      </c>
      <c r="R3430">
        <f t="shared" si="215"/>
        <v>40</v>
      </c>
      <c r="S3430" t="s">
        <v>8324</v>
      </c>
      <c r="T3430" t="s">
        <v>8325</v>
      </c>
    </row>
    <row r="3431" spans="1:20" ht="42.75" x14ac:dyDescent="0.4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9">
        <f t="shared" si="213"/>
        <v>42662.021539351852</v>
      </c>
      <c r="Q3431" s="7">
        <f t="shared" si="214"/>
        <v>42675.813206018516</v>
      </c>
      <c r="R3431">
        <f t="shared" si="215"/>
        <v>16</v>
      </c>
      <c r="S3431" t="s">
        <v>8324</v>
      </c>
      <c r="T3431" t="s">
        <v>8325</v>
      </c>
    </row>
    <row r="3432" spans="1:20" ht="42.75" x14ac:dyDescent="0.4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9">
        <f t="shared" si="213"/>
        <v>41820.945613425924</v>
      </c>
      <c r="Q3432" s="7">
        <f t="shared" si="214"/>
        <v>41850.737280092588</v>
      </c>
      <c r="R3432">
        <f t="shared" si="215"/>
        <v>30</v>
      </c>
      <c r="S3432" t="s">
        <v>8324</v>
      </c>
      <c r="T3432" t="s">
        <v>8325</v>
      </c>
    </row>
    <row r="3433" spans="1:20" ht="42.75" x14ac:dyDescent="0.4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9">
        <f t="shared" si="213"/>
        <v>41839.730937500004</v>
      </c>
      <c r="Q3433" s="7">
        <f t="shared" si="214"/>
        <v>41869.522604166668</v>
      </c>
      <c r="R3433">
        <f t="shared" si="215"/>
        <v>95</v>
      </c>
      <c r="S3433" t="s">
        <v>8324</v>
      </c>
      <c r="T3433" t="s">
        <v>8325</v>
      </c>
    </row>
    <row r="3434" spans="1:20" ht="42.75" x14ac:dyDescent="0.4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9">
        <f t="shared" si="213"/>
        <v>42380.581180555557</v>
      </c>
      <c r="Q3434" s="7">
        <f t="shared" si="214"/>
        <v>42405.708333333336</v>
      </c>
      <c r="R3434">
        <f t="shared" si="215"/>
        <v>52</v>
      </c>
      <c r="S3434" t="s">
        <v>8324</v>
      </c>
      <c r="T3434" t="s">
        <v>8325</v>
      </c>
    </row>
    <row r="3435" spans="1:20" ht="42.75" x14ac:dyDescent="0.4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9">
        <f t="shared" si="213"/>
        <v>41776.06313657407</v>
      </c>
      <c r="Q3435" s="7">
        <f t="shared" si="214"/>
        <v>41806.916666666664</v>
      </c>
      <c r="R3435">
        <f t="shared" si="215"/>
        <v>134</v>
      </c>
      <c r="S3435" t="s">
        <v>8324</v>
      </c>
      <c r="T3435" t="s">
        <v>8325</v>
      </c>
    </row>
    <row r="3436" spans="1:20" ht="42.75" x14ac:dyDescent="0.4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9">
        <f t="shared" si="213"/>
        <v>41800.380428240736</v>
      </c>
      <c r="Q3436" s="7">
        <f t="shared" si="214"/>
        <v>41830.172094907401</v>
      </c>
      <c r="R3436">
        <f t="shared" si="215"/>
        <v>63</v>
      </c>
      <c r="S3436" t="s">
        <v>8324</v>
      </c>
      <c r="T3436" t="s">
        <v>8325</v>
      </c>
    </row>
    <row r="3437" spans="1:20" ht="42.75" x14ac:dyDescent="0.4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9">
        <f t="shared" si="213"/>
        <v>42572.61681712963</v>
      </c>
      <c r="Q3437" s="7">
        <f t="shared" si="214"/>
        <v>42588.916666666664</v>
      </c>
      <c r="R3437">
        <f t="shared" si="215"/>
        <v>59</v>
      </c>
      <c r="S3437" t="s">
        <v>8324</v>
      </c>
      <c r="T3437" t="s">
        <v>8325</v>
      </c>
    </row>
    <row r="3438" spans="1:20" ht="42.75" x14ac:dyDescent="0.4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9">
        <f t="shared" si="213"/>
        <v>41851.541585648149</v>
      </c>
      <c r="Q3438" s="7">
        <f t="shared" si="214"/>
        <v>41872.477777777771</v>
      </c>
      <c r="R3438">
        <f t="shared" si="215"/>
        <v>143</v>
      </c>
      <c r="S3438" t="s">
        <v>8324</v>
      </c>
      <c r="T3438" t="s">
        <v>8325</v>
      </c>
    </row>
    <row r="3439" spans="1:20" ht="42.75" x14ac:dyDescent="0.4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9">
        <f t="shared" si="213"/>
        <v>42205.710879629631</v>
      </c>
      <c r="Q3439" s="7">
        <f t="shared" si="214"/>
        <v>42235.502546296295</v>
      </c>
      <c r="R3439">
        <f t="shared" si="215"/>
        <v>84</v>
      </c>
      <c r="S3439" t="s">
        <v>8324</v>
      </c>
      <c r="T3439" t="s">
        <v>8325</v>
      </c>
    </row>
    <row r="3440" spans="1:20" ht="42.75" x14ac:dyDescent="0.4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9">
        <f t="shared" si="213"/>
        <v>42100.927858796298</v>
      </c>
      <c r="Q3440" s="7">
        <f t="shared" si="214"/>
        <v>42126.666666666664</v>
      </c>
      <c r="R3440">
        <f t="shared" si="215"/>
        <v>186</v>
      </c>
      <c r="S3440" t="s">
        <v>8324</v>
      </c>
      <c r="T3440" t="s">
        <v>8325</v>
      </c>
    </row>
    <row r="3441" spans="1:20" ht="28.5" x14ac:dyDescent="0.4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9">
        <f t="shared" si="213"/>
        <v>42374.911226851851</v>
      </c>
      <c r="Q3441" s="7">
        <f t="shared" si="214"/>
        <v>42387.999305555553</v>
      </c>
      <c r="R3441">
        <f t="shared" si="215"/>
        <v>90</v>
      </c>
      <c r="S3441" t="s">
        <v>8324</v>
      </c>
      <c r="T3441" t="s">
        <v>8325</v>
      </c>
    </row>
    <row r="3442" spans="1:20" ht="42.75" x14ac:dyDescent="0.4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9">
        <f t="shared" si="213"/>
        <v>41809.12300925926</v>
      </c>
      <c r="Q3442" s="7">
        <f t="shared" si="214"/>
        <v>41831.46875</v>
      </c>
      <c r="R3442">
        <f t="shared" si="215"/>
        <v>64</v>
      </c>
      <c r="S3442" t="s">
        <v>8324</v>
      </c>
      <c r="T3442" t="s">
        <v>8325</v>
      </c>
    </row>
    <row r="3443" spans="1:20" ht="42.75" x14ac:dyDescent="0.4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9">
        <f t="shared" si="213"/>
        <v>42294.429641203707</v>
      </c>
      <c r="Q3443" s="7">
        <f t="shared" si="214"/>
        <v>42321.636805555558</v>
      </c>
      <c r="R3443">
        <f t="shared" si="215"/>
        <v>60</v>
      </c>
      <c r="S3443" t="s">
        <v>8324</v>
      </c>
      <c r="T3443" t="s">
        <v>8325</v>
      </c>
    </row>
    <row r="3444" spans="1:20" ht="42.75" x14ac:dyDescent="0.4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9">
        <f t="shared" si="213"/>
        <v>42124.841111111113</v>
      </c>
      <c r="Q3444" s="7">
        <f t="shared" si="214"/>
        <v>42154.632777777777</v>
      </c>
      <c r="R3444">
        <f t="shared" si="215"/>
        <v>31</v>
      </c>
      <c r="S3444" t="s">
        <v>8324</v>
      </c>
      <c r="T3444" t="s">
        <v>8325</v>
      </c>
    </row>
    <row r="3445" spans="1:20" ht="42.75" x14ac:dyDescent="0.4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9">
        <f t="shared" si="213"/>
        <v>41861.524837962963</v>
      </c>
      <c r="Q3445" s="7">
        <f t="shared" si="214"/>
        <v>41891.316504629627</v>
      </c>
      <c r="R3445">
        <f t="shared" si="215"/>
        <v>41</v>
      </c>
      <c r="S3445" t="s">
        <v>8324</v>
      </c>
      <c r="T3445" t="s">
        <v>8325</v>
      </c>
    </row>
    <row r="3446" spans="1:20" ht="42.75" x14ac:dyDescent="0.4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9">
        <f t="shared" si="213"/>
        <v>42521.291504629626</v>
      </c>
      <c r="Q3446" s="7">
        <f t="shared" si="214"/>
        <v>42529.374305555553</v>
      </c>
      <c r="R3446">
        <f t="shared" si="215"/>
        <v>43</v>
      </c>
      <c r="S3446" t="s">
        <v>8324</v>
      </c>
      <c r="T3446" t="s">
        <v>8325</v>
      </c>
    </row>
    <row r="3447" spans="1:20" ht="42.75" x14ac:dyDescent="0.4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9">
        <f t="shared" si="213"/>
        <v>42272.530509259261</v>
      </c>
      <c r="Q3447" s="7">
        <f t="shared" si="214"/>
        <v>42300.322175925925</v>
      </c>
      <c r="R3447">
        <f t="shared" si="215"/>
        <v>65</v>
      </c>
      <c r="S3447" t="s">
        <v>8324</v>
      </c>
      <c r="T3447" t="s">
        <v>8325</v>
      </c>
    </row>
    <row r="3448" spans="1:20" ht="42.75" x14ac:dyDescent="0.4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9">
        <f t="shared" si="213"/>
        <v>42016.832465277781</v>
      </c>
      <c r="Q3448" s="7">
        <f t="shared" si="214"/>
        <v>42040.305555555555</v>
      </c>
      <c r="R3448">
        <f t="shared" si="215"/>
        <v>43</v>
      </c>
      <c r="S3448" t="s">
        <v>8324</v>
      </c>
      <c r="T3448" t="s">
        <v>8325</v>
      </c>
    </row>
    <row r="3449" spans="1:20" ht="28.5" x14ac:dyDescent="0.4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9">
        <f t="shared" si="213"/>
        <v>42402.889027777783</v>
      </c>
      <c r="Q3449" s="7">
        <f t="shared" si="214"/>
        <v>42447.639027777775</v>
      </c>
      <c r="R3449">
        <f t="shared" si="215"/>
        <v>77</v>
      </c>
      <c r="S3449" t="s">
        <v>8324</v>
      </c>
      <c r="T3449" t="s">
        <v>8325</v>
      </c>
    </row>
    <row r="3450" spans="1:20" ht="42.75" x14ac:dyDescent="0.4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9">
        <f t="shared" si="213"/>
        <v>41960.119085648148</v>
      </c>
      <c r="Q3450" s="7">
        <f t="shared" si="214"/>
        <v>41989.910752314812</v>
      </c>
      <c r="R3450">
        <f t="shared" si="215"/>
        <v>51</v>
      </c>
      <c r="S3450" t="s">
        <v>8324</v>
      </c>
      <c r="T3450" t="s">
        <v>8325</v>
      </c>
    </row>
    <row r="3451" spans="1:20" ht="42.75" x14ac:dyDescent="0.4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9">
        <f t="shared" si="213"/>
        <v>42532.052523148144</v>
      </c>
      <c r="Q3451" s="7">
        <f t="shared" si="214"/>
        <v>42559.958333333336</v>
      </c>
      <c r="R3451">
        <f t="shared" si="215"/>
        <v>68</v>
      </c>
      <c r="S3451" t="s">
        <v>8324</v>
      </c>
      <c r="T3451" t="s">
        <v>8325</v>
      </c>
    </row>
    <row r="3452" spans="1:20" ht="42.75" x14ac:dyDescent="0.4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9">
        <f t="shared" si="213"/>
        <v>42036.704525462963</v>
      </c>
      <c r="Q3452" s="7">
        <f t="shared" si="214"/>
        <v>42096.454525462956</v>
      </c>
      <c r="R3452">
        <f t="shared" si="215"/>
        <v>19</v>
      </c>
      <c r="S3452" t="s">
        <v>8324</v>
      </c>
      <c r="T3452" t="s">
        <v>8325</v>
      </c>
    </row>
    <row r="3453" spans="1:20" ht="42.75" x14ac:dyDescent="0.4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9">
        <f t="shared" si="213"/>
        <v>42088.723692129628</v>
      </c>
      <c r="Q3453" s="7">
        <f t="shared" si="214"/>
        <v>42115.515358796292</v>
      </c>
      <c r="R3453">
        <f t="shared" si="215"/>
        <v>41</v>
      </c>
      <c r="S3453" t="s">
        <v>8324</v>
      </c>
      <c r="T3453" t="s">
        <v>8325</v>
      </c>
    </row>
    <row r="3454" spans="1:20" ht="42.75" x14ac:dyDescent="0.4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9">
        <f t="shared" si="213"/>
        <v>41820.639189814814</v>
      </c>
      <c r="Q3454" s="7">
        <f t="shared" si="214"/>
        <v>41842.957638888889</v>
      </c>
      <c r="R3454">
        <f t="shared" si="215"/>
        <v>41</v>
      </c>
      <c r="S3454" t="s">
        <v>8324</v>
      </c>
      <c r="T3454" t="s">
        <v>8325</v>
      </c>
    </row>
    <row r="3455" spans="1:20" ht="42.75" x14ac:dyDescent="0.4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9">
        <f t="shared" si="213"/>
        <v>42535.97865740741</v>
      </c>
      <c r="Q3455" s="7">
        <f t="shared" si="214"/>
        <v>42595.770324074074</v>
      </c>
      <c r="R3455">
        <f t="shared" si="215"/>
        <v>28</v>
      </c>
      <c r="S3455" t="s">
        <v>8324</v>
      </c>
      <c r="T3455" t="s">
        <v>8325</v>
      </c>
    </row>
    <row r="3456" spans="1:20" ht="42.75" x14ac:dyDescent="0.4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9">
        <f t="shared" si="213"/>
        <v>41821.698599537034</v>
      </c>
      <c r="Q3456" s="7">
        <f t="shared" si="214"/>
        <v>41851.490266203698</v>
      </c>
      <c r="R3456">
        <f t="shared" si="215"/>
        <v>34</v>
      </c>
      <c r="S3456" t="s">
        <v>8324</v>
      </c>
      <c r="T3456" t="s">
        <v>8325</v>
      </c>
    </row>
    <row r="3457" spans="1:20" ht="42.75" x14ac:dyDescent="0.4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9">
        <f t="shared" si="213"/>
        <v>42626.7503125</v>
      </c>
      <c r="Q3457" s="7">
        <f t="shared" si="214"/>
        <v>42656.541979166665</v>
      </c>
      <c r="R3457">
        <f t="shared" si="215"/>
        <v>146</v>
      </c>
      <c r="S3457" t="s">
        <v>8324</v>
      </c>
      <c r="T3457" t="s">
        <v>8325</v>
      </c>
    </row>
    <row r="3458" spans="1:20" ht="42.75" x14ac:dyDescent="0.4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216">ROUND(E:E/D:D*100,0)</f>
        <v>191</v>
      </c>
      <c r="P3458" s="9">
        <f t="shared" si="213"/>
        <v>41821.205636574072</v>
      </c>
      <c r="Q3458" s="7">
        <f t="shared" si="214"/>
        <v>41852.082638888889</v>
      </c>
      <c r="R3458">
        <f t="shared" si="215"/>
        <v>359</v>
      </c>
      <c r="S3458" t="s">
        <v>8324</v>
      </c>
      <c r="T3458" t="s">
        <v>8325</v>
      </c>
    </row>
    <row r="3459" spans="1:20" ht="28.5" x14ac:dyDescent="0.4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</v>
      </c>
      <c r="P3459" s="9">
        <f t="shared" ref="P3459:P3522" si="217">(J3459/86400)+25569</f>
        <v>42016.706678240742</v>
      </c>
      <c r="Q3459" s="7">
        <f t="shared" ref="Q3459:Q3522" si="218">(I3459/86400)+25569+(-5/24)</f>
        <v>42047.040972222218</v>
      </c>
      <c r="R3459">
        <f t="shared" ref="R3459:R3522" si="219">ROUND(E3459/L3459,0)</f>
        <v>51</v>
      </c>
      <c r="S3459" t="s">
        <v>8324</v>
      </c>
      <c r="T3459" t="s">
        <v>8325</v>
      </c>
    </row>
    <row r="3460" spans="1:20" ht="42.75" x14ac:dyDescent="0.4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9">
        <f t="shared" si="217"/>
        <v>42011.202581018515</v>
      </c>
      <c r="Q3460" s="7">
        <f t="shared" si="218"/>
        <v>42037.977083333331</v>
      </c>
      <c r="R3460">
        <f t="shared" si="219"/>
        <v>45</v>
      </c>
      <c r="S3460" t="s">
        <v>8324</v>
      </c>
      <c r="T3460" t="s">
        <v>8325</v>
      </c>
    </row>
    <row r="3461" spans="1:20" ht="42.75" x14ac:dyDescent="0.4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9">
        <f t="shared" si="217"/>
        <v>42480.479861111111</v>
      </c>
      <c r="Q3461" s="7">
        <f t="shared" si="218"/>
        <v>42510.271527777775</v>
      </c>
      <c r="R3461">
        <f t="shared" si="219"/>
        <v>18</v>
      </c>
      <c r="S3461" t="s">
        <v>8324</v>
      </c>
      <c r="T3461" t="s">
        <v>8325</v>
      </c>
    </row>
    <row r="3462" spans="1:20" ht="42.75" x14ac:dyDescent="0.4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9">
        <f t="shared" si="217"/>
        <v>41852.527222222227</v>
      </c>
      <c r="Q3462" s="7">
        <f t="shared" si="218"/>
        <v>41866.318888888891</v>
      </c>
      <c r="R3462">
        <f t="shared" si="219"/>
        <v>50</v>
      </c>
      <c r="S3462" t="s">
        <v>8324</v>
      </c>
      <c r="T3462" t="s">
        <v>8325</v>
      </c>
    </row>
    <row r="3463" spans="1:20" ht="42.75" x14ac:dyDescent="0.4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9">
        <f t="shared" si="217"/>
        <v>42643.632858796293</v>
      </c>
      <c r="Q3463" s="7">
        <f t="shared" si="218"/>
        <v>42671.916666666664</v>
      </c>
      <c r="R3463">
        <f t="shared" si="219"/>
        <v>58</v>
      </c>
      <c r="S3463" t="s">
        <v>8324</v>
      </c>
      <c r="T3463" t="s">
        <v>8325</v>
      </c>
    </row>
    <row r="3464" spans="1:20" ht="42.75" x14ac:dyDescent="0.4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9">
        <f t="shared" si="217"/>
        <v>42179.898472222223</v>
      </c>
      <c r="Q3464" s="7">
        <f t="shared" si="218"/>
        <v>42195.541666666664</v>
      </c>
      <c r="R3464">
        <f t="shared" si="219"/>
        <v>30</v>
      </c>
      <c r="S3464" t="s">
        <v>8324</v>
      </c>
      <c r="T3464" t="s">
        <v>8325</v>
      </c>
    </row>
    <row r="3465" spans="1:20" ht="42.75" x14ac:dyDescent="0.4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9">
        <f t="shared" si="217"/>
        <v>42612.918807870374</v>
      </c>
      <c r="Q3465" s="7">
        <f t="shared" si="218"/>
        <v>42653.957638888889</v>
      </c>
      <c r="R3465">
        <f t="shared" si="219"/>
        <v>91</v>
      </c>
      <c r="S3465" t="s">
        <v>8324</v>
      </c>
      <c r="T3465" t="s">
        <v>8325</v>
      </c>
    </row>
    <row r="3466" spans="1:20" ht="42.75" x14ac:dyDescent="0.4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9">
        <f t="shared" si="217"/>
        <v>42575.130057870367</v>
      </c>
      <c r="Q3466" s="7">
        <f t="shared" si="218"/>
        <v>42604.921724537031</v>
      </c>
      <c r="R3466">
        <f t="shared" si="219"/>
        <v>55</v>
      </c>
      <c r="S3466" t="s">
        <v>8324</v>
      </c>
      <c r="T3466" t="s">
        <v>8325</v>
      </c>
    </row>
    <row r="3467" spans="1:20" ht="42.75" x14ac:dyDescent="0.4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9">
        <f t="shared" si="217"/>
        <v>42200.625833333332</v>
      </c>
      <c r="Q3467" s="7">
        <f t="shared" si="218"/>
        <v>42225.458333333336</v>
      </c>
      <c r="R3467">
        <f t="shared" si="219"/>
        <v>57</v>
      </c>
      <c r="S3467" t="s">
        <v>8324</v>
      </c>
      <c r="T3467" t="s">
        <v>8325</v>
      </c>
    </row>
    <row r="3468" spans="1:20" ht="28.5" x14ac:dyDescent="0.4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9">
        <f t="shared" si="217"/>
        <v>42420.019097222219</v>
      </c>
      <c r="Q3468" s="7">
        <f t="shared" si="218"/>
        <v>42479.769097222219</v>
      </c>
      <c r="R3468">
        <f t="shared" si="219"/>
        <v>73</v>
      </c>
      <c r="S3468" t="s">
        <v>8324</v>
      </c>
      <c r="T3468" t="s">
        <v>8325</v>
      </c>
    </row>
    <row r="3469" spans="1:20" x14ac:dyDescent="0.4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9">
        <f t="shared" si="217"/>
        <v>42053.671666666662</v>
      </c>
      <c r="Q3469" s="7">
        <f t="shared" si="218"/>
        <v>42083.421666666669</v>
      </c>
      <c r="R3469">
        <f t="shared" si="219"/>
        <v>64</v>
      </c>
      <c r="S3469" t="s">
        <v>8324</v>
      </c>
      <c r="T3469" t="s">
        <v>8325</v>
      </c>
    </row>
    <row r="3470" spans="1:20" ht="42.75" x14ac:dyDescent="0.4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9">
        <f t="shared" si="217"/>
        <v>42605.765381944446</v>
      </c>
      <c r="Q3470" s="7">
        <f t="shared" si="218"/>
        <v>42633.916666666664</v>
      </c>
      <c r="R3470">
        <f t="shared" si="219"/>
        <v>716</v>
      </c>
      <c r="S3470" t="s">
        <v>8324</v>
      </c>
      <c r="T3470" t="s">
        <v>8325</v>
      </c>
    </row>
    <row r="3471" spans="1:20" ht="42.75" x14ac:dyDescent="0.4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9">
        <f t="shared" si="217"/>
        <v>42458.641724537039</v>
      </c>
      <c r="Q3471" s="7">
        <f t="shared" si="218"/>
        <v>42488.433391203704</v>
      </c>
      <c r="R3471">
        <f t="shared" si="219"/>
        <v>50</v>
      </c>
      <c r="S3471" t="s">
        <v>8324</v>
      </c>
      <c r="T3471" t="s">
        <v>8325</v>
      </c>
    </row>
    <row r="3472" spans="1:20" ht="28.5" x14ac:dyDescent="0.4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9">
        <f t="shared" si="217"/>
        <v>42529.022013888884</v>
      </c>
      <c r="Q3472" s="7">
        <f t="shared" si="218"/>
        <v>42566.693055555552</v>
      </c>
      <c r="R3472">
        <f t="shared" si="219"/>
        <v>42</v>
      </c>
      <c r="S3472" t="s">
        <v>8324</v>
      </c>
      <c r="T3472" t="s">
        <v>8325</v>
      </c>
    </row>
    <row r="3473" spans="1:20" ht="42.75" x14ac:dyDescent="0.4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9">
        <f t="shared" si="217"/>
        <v>41841.820486111115</v>
      </c>
      <c r="Q3473" s="7">
        <f t="shared" si="218"/>
        <v>41882.625</v>
      </c>
      <c r="R3473">
        <f t="shared" si="219"/>
        <v>36</v>
      </c>
      <c r="S3473" t="s">
        <v>8324</v>
      </c>
      <c r="T3473" t="s">
        <v>8325</v>
      </c>
    </row>
    <row r="3474" spans="1:20" ht="42.75" x14ac:dyDescent="0.4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9">
        <f t="shared" si="217"/>
        <v>41928.170497685183</v>
      </c>
      <c r="Q3474" s="7">
        <f t="shared" si="218"/>
        <v>41949.040972222218</v>
      </c>
      <c r="R3474">
        <f t="shared" si="219"/>
        <v>89</v>
      </c>
      <c r="S3474" t="s">
        <v>8324</v>
      </c>
      <c r="T3474" t="s">
        <v>8325</v>
      </c>
    </row>
    <row r="3475" spans="1:20" ht="42.75" x14ac:dyDescent="0.4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9">
        <f t="shared" si="217"/>
        <v>42062.834444444445</v>
      </c>
      <c r="Q3475" s="7">
        <f t="shared" si="218"/>
        <v>42083.643749999996</v>
      </c>
      <c r="R3475">
        <f t="shared" si="219"/>
        <v>148</v>
      </c>
      <c r="S3475" t="s">
        <v>8324</v>
      </c>
      <c r="T3475" t="s">
        <v>8325</v>
      </c>
    </row>
    <row r="3476" spans="1:20" ht="42.75" x14ac:dyDescent="0.4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9">
        <f t="shared" si="217"/>
        <v>42541.501516203702</v>
      </c>
      <c r="Q3476" s="7">
        <f t="shared" si="218"/>
        <v>42571.293182870366</v>
      </c>
      <c r="R3476">
        <f t="shared" si="219"/>
        <v>52</v>
      </c>
      <c r="S3476" t="s">
        <v>8324</v>
      </c>
      <c r="T3476" t="s">
        <v>8325</v>
      </c>
    </row>
    <row r="3477" spans="1:20" ht="42.75" x14ac:dyDescent="0.4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9">
        <f t="shared" si="217"/>
        <v>41918.880833333329</v>
      </c>
      <c r="Q3477" s="7">
        <f t="shared" si="218"/>
        <v>41945.791666666664</v>
      </c>
      <c r="R3477">
        <f t="shared" si="219"/>
        <v>20</v>
      </c>
      <c r="S3477" t="s">
        <v>8324</v>
      </c>
      <c r="T3477" t="s">
        <v>8325</v>
      </c>
    </row>
    <row r="3478" spans="1:20" ht="42.75" x14ac:dyDescent="0.4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9">
        <f t="shared" si="217"/>
        <v>41921.279976851853</v>
      </c>
      <c r="Q3478" s="7">
        <f t="shared" si="218"/>
        <v>41938.916666666664</v>
      </c>
      <c r="R3478">
        <f t="shared" si="219"/>
        <v>52</v>
      </c>
      <c r="S3478" t="s">
        <v>8324</v>
      </c>
      <c r="T3478" t="s">
        <v>8325</v>
      </c>
    </row>
    <row r="3479" spans="1:20" ht="42.75" x14ac:dyDescent="0.4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9">
        <f t="shared" si="217"/>
        <v>42128.736608796295</v>
      </c>
      <c r="Q3479" s="7">
        <f t="shared" si="218"/>
        <v>42140.916666666664</v>
      </c>
      <c r="R3479">
        <f t="shared" si="219"/>
        <v>53</v>
      </c>
      <c r="S3479" t="s">
        <v>8324</v>
      </c>
      <c r="T3479" t="s">
        <v>8325</v>
      </c>
    </row>
    <row r="3480" spans="1:20" ht="42.75" x14ac:dyDescent="0.4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9">
        <f t="shared" si="217"/>
        <v>42053.916921296295</v>
      </c>
      <c r="Q3480" s="7">
        <f t="shared" si="218"/>
        <v>42079.666666666664</v>
      </c>
      <c r="R3480">
        <f t="shared" si="219"/>
        <v>40</v>
      </c>
      <c r="S3480" t="s">
        <v>8324</v>
      </c>
      <c r="T3480" t="s">
        <v>8325</v>
      </c>
    </row>
    <row r="3481" spans="1:20" ht="42.75" x14ac:dyDescent="0.4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9">
        <f t="shared" si="217"/>
        <v>41781.855092592596</v>
      </c>
      <c r="Q3481" s="7">
        <f t="shared" si="218"/>
        <v>41811.64675925926</v>
      </c>
      <c r="R3481">
        <f t="shared" si="219"/>
        <v>34</v>
      </c>
      <c r="S3481" t="s">
        <v>8324</v>
      </c>
      <c r="T3481" t="s">
        <v>8325</v>
      </c>
    </row>
    <row r="3482" spans="1:20" ht="42.75" x14ac:dyDescent="0.4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9">
        <f t="shared" si="217"/>
        <v>42171.317442129628</v>
      </c>
      <c r="Q3482" s="7">
        <f t="shared" si="218"/>
        <v>42195.666666666664</v>
      </c>
      <c r="R3482">
        <f t="shared" si="219"/>
        <v>165</v>
      </c>
      <c r="S3482" t="s">
        <v>8324</v>
      </c>
      <c r="T3482" t="s">
        <v>8325</v>
      </c>
    </row>
    <row r="3483" spans="1:20" ht="42.75" x14ac:dyDescent="0.4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9">
        <f t="shared" si="217"/>
        <v>41989.247546296298</v>
      </c>
      <c r="Q3483" s="7">
        <f t="shared" si="218"/>
        <v>42006.039212962962</v>
      </c>
      <c r="R3483">
        <f t="shared" si="219"/>
        <v>125</v>
      </c>
      <c r="S3483" t="s">
        <v>8324</v>
      </c>
      <c r="T3483" t="s">
        <v>8325</v>
      </c>
    </row>
    <row r="3484" spans="1:20" ht="42.75" x14ac:dyDescent="0.4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9">
        <f t="shared" si="217"/>
        <v>41796.771597222221</v>
      </c>
      <c r="Q3484" s="7">
        <f t="shared" si="218"/>
        <v>41826.563263888886</v>
      </c>
      <c r="R3484">
        <f t="shared" si="219"/>
        <v>52</v>
      </c>
      <c r="S3484" t="s">
        <v>8324</v>
      </c>
      <c r="T3484" t="s">
        <v>8325</v>
      </c>
    </row>
    <row r="3485" spans="1:20" ht="42.75" x14ac:dyDescent="0.4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9">
        <f t="shared" si="217"/>
        <v>41793.668761574074</v>
      </c>
      <c r="Q3485" s="7">
        <f t="shared" si="218"/>
        <v>41823.460428240738</v>
      </c>
      <c r="R3485">
        <f t="shared" si="219"/>
        <v>40</v>
      </c>
      <c r="S3485" t="s">
        <v>8324</v>
      </c>
      <c r="T3485" t="s">
        <v>8325</v>
      </c>
    </row>
    <row r="3486" spans="1:20" ht="42.75" x14ac:dyDescent="0.4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9">
        <f t="shared" si="217"/>
        <v>42506.760405092587</v>
      </c>
      <c r="Q3486" s="7">
        <f t="shared" si="218"/>
        <v>42536.552071759252</v>
      </c>
      <c r="R3486">
        <f t="shared" si="219"/>
        <v>65</v>
      </c>
      <c r="S3486" t="s">
        <v>8324</v>
      </c>
      <c r="T3486" t="s">
        <v>8325</v>
      </c>
    </row>
    <row r="3487" spans="1:20" ht="42.75" x14ac:dyDescent="0.4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9">
        <f t="shared" si="217"/>
        <v>42372.693055555559</v>
      </c>
      <c r="Q3487" s="7">
        <f t="shared" si="218"/>
        <v>42402.484722222223</v>
      </c>
      <c r="R3487">
        <f t="shared" si="219"/>
        <v>55</v>
      </c>
      <c r="S3487" t="s">
        <v>8324</v>
      </c>
      <c r="T3487" t="s">
        <v>8325</v>
      </c>
    </row>
    <row r="3488" spans="1:20" ht="42.75" x14ac:dyDescent="0.4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9">
        <f t="shared" si="217"/>
        <v>42126.87501157407</v>
      </c>
      <c r="Q3488" s="7">
        <f t="shared" si="218"/>
        <v>42158.082638888889</v>
      </c>
      <c r="R3488">
        <f t="shared" si="219"/>
        <v>83</v>
      </c>
      <c r="S3488" t="s">
        <v>8324</v>
      </c>
      <c r="T3488" t="s">
        <v>8325</v>
      </c>
    </row>
    <row r="3489" spans="1:20" ht="42.75" x14ac:dyDescent="0.4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9">
        <f t="shared" si="217"/>
        <v>42149.940416666665</v>
      </c>
      <c r="Q3489" s="7">
        <f t="shared" si="218"/>
        <v>42179.732083333329</v>
      </c>
      <c r="R3489">
        <f t="shared" si="219"/>
        <v>39</v>
      </c>
      <c r="S3489" t="s">
        <v>8324</v>
      </c>
      <c r="T3489" t="s">
        <v>8325</v>
      </c>
    </row>
    <row r="3490" spans="1:20" ht="42.75" x14ac:dyDescent="0.4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9">
        <f t="shared" si="217"/>
        <v>42087.768055555556</v>
      </c>
      <c r="Q3490" s="7">
        <f t="shared" si="218"/>
        <v>42111.458333333336</v>
      </c>
      <c r="R3490">
        <f t="shared" si="219"/>
        <v>125</v>
      </c>
      <c r="S3490" t="s">
        <v>8324</v>
      </c>
      <c r="T3490" t="s">
        <v>8325</v>
      </c>
    </row>
    <row r="3491" spans="1:20" ht="42.75" x14ac:dyDescent="0.4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9">
        <f t="shared" si="217"/>
        <v>41753.635775462964</v>
      </c>
      <c r="Q3491" s="7">
        <f t="shared" si="218"/>
        <v>41783.666666666664</v>
      </c>
      <c r="R3491">
        <f t="shared" si="219"/>
        <v>78</v>
      </c>
      <c r="S3491" t="s">
        <v>8324</v>
      </c>
      <c r="T3491" t="s">
        <v>8325</v>
      </c>
    </row>
    <row r="3492" spans="1:20" ht="42.75" x14ac:dyDescent="0.4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9">
        <f t="shared" si="217"/>
        <v>42443.802361111113</v>
      </c>
      <c r="Q3492" s="7">
        <f t="shared" si="218"/>
        <v>42473.594027777777</v>
      </c>
      <c r="R3492">
        <f t="shared" si="219"/>
        <v>47</v>
      </c>
      <c r="S3492" t="s">
        <v>8324</v>
      </c>
      <c r="T3492" t="s">
        <v>8325</v>
      </c>
    </row>
    <row r="3493" spans="1:20" ht="42.75" x14ac:dyDescent="0.4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9">
        <f t="shared" si="217"/>
        <v>42121.249814814815</v>
      </c>
      <c r="Q3493" s="7">
        <f t="shared" si="218"/>
        <v>42142.041481481479</v>
      </c>
      <c r="R3493">
        <f t="shared" si="219"/>
        <v>79</v>
      </c>
      <c r="S3493" t="s">
        <v>8324</v>
      </c>
      <c r="T3493" t="s">
        <v>8325</v>
      </c>
    </row>
    <row r="3494" spans="1:20" ht="42.75" x14ac:dyDescent="0.4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9">
        <f t="shared" si="217"/>
        <v>42268.009224537032</v>
      </c>
      <c r="Q3494" s="7">
        <f t="shared" si="218"/>
        <v>42302.800891203697</v>
      </c>
      <c r="R3494">
        <f t="shared" si="219"/>
        <v>114</v>
      </c>
      <c r="S3494" t="s">
        <v>8324</v>
      </c>
      <c r="T3494" t="s">
        <v>8325</v>
      </c>
    </row>
    <row r="3495" spans="1:20" ht="42.75" x14ac:dyDescent="0.4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9">
        <f t="shared" si="217"/>
        <v>41848.866157407407</v>
      </c>
      <c r="Q3495" s="7">
        <f t="shared" si="218"/>
        <v>41868.007638888885</v>
      </c>
      <c r="R3495">
        <f t="shared" si="219"/>
        <v>52</v>
      </c>
      <c r="S3495" t="s">
        <v>8324</v>
      </c>
      <c r="T3495" t="s">
        <v>8325</v>
      </c>
    </row>
    <row r="3496" spans="1:20" ht="42.75" x14ac:dyDescent="0.4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9">
        <f t="shared" si="217"/>
        <v>42689.214988425927</v>
      </c>
      <c r="Q3496" s="7">
        <f t="shared" si="218"/>
        <v>42700.041666666664</v>
      </c>
      <c r="R3496">
        <f t="shared" si="219"/>
        <v>31</v>
      </c>
      <c r="S3496" t="s">
        <v>8324</v>
      </c>
      <c r="T3496" t="s">
        <v>8325</v>
      </c>
    </row>
    <row r="3497" spans="1:20" ht="42.75" x14ac:dyDescent="0.4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9">
        <f t="shared" si="217"/>
        <v>41915.762835648144</v>
      </c>
      <c r="Q3497" s="7">
        <f t="shared" si="218"/>
        <v>41944.512499999997</v>
      </c>
      <c r="R3497">
        <f t="shared" si="219"/>
        <v>74</v>
      </c>
      <c r="S3497" t="s">
        <v>8324</v>
      </c>
      <c r="T3497" t="s">
        <v>8325</v>
      </c>
    </row>
    <row r="3498" spans="1:20" ht="42.75" x14ac:dyDescent="0.4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9">
        <f t="shared" si="217"/>
        <v>42584.846828703703</v>
      </c>
      <c r="Q3498" s="7">
        <f t="shared" si="218"/>
        <v>42624.638495370367</v>
      </c>
      <c r="R3498">
        <f t="shared" si="219"/>
        <v>48</v>
      </c>
      <c r="S3498" t="s">
        <v>8324</v>
      </c>
      <c r="T3498" t="s">
        <v>8325</v>
      </c>
    </row>
    <row r="3499" spans="1:20" ht="42.75" x14ac:dyDescent="0.4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9">
        <f t="shared" si="217"/>
        <v>42511.741944444446</v>
      </c>
      <c r="Q3499" s="7">
        <f t="shared" si="218"/>
        <v>42523.708333333336</v>
      </c>
      <c r="R3499">
        <f t="shared" si="219"/>
        <v>34</v>
      </c>
      <c r="S3499" t="s">
        <v>8324</v>
      </c>
      <c r="T3499" t="s">
        <v>8325</v>
      </c>
    </row>
    <row r="3500" spans="1:20" ht="42.75" x14ac:dyDescent="0.4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9">
        <f t="shared" si="217"/>
        <v>42459.15861111111</v>
      </c>
      <c r="Q3500" s="7">
        <f t="shared" si="218"/>
        <v>42518.697222222218</v>
      </c>
      <c r="R3500">
        <f t="shared" si="219"/>
        <v>40</v>
      </c>
      <c r="S3500" t="s">
        <v>8324</v>
      </c>
      <c r="T3500" t="s">
        <v>8325</v>
      </c>
    </row>
    <row r="3501" spans="1:20" ht="42.75" x14ac:dyDescent="0.4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9">
        <f t="shared" si="217"/>
        <v>42132.036168981482</v>
      </c>
      <c r="Q3501" s="7">
        <f t="shared" si="218"/>
        <v>42186.082638888889</v>
      </c>
      <c r="R3501">
        <f t="shared" si="219"/>
        <v>60</v>
      </c>
      <c r="S3501" t="s">
        <v>8324</v>
      </c>
      <c r="T3501" t="s">
        <v>8325</v>
      </c>
    </row>
    <row r="3502" spans="1:20" ht="42.75" x14ac:dyDescent="0.4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9">
        <f t="shared" si="217"/>
        <v>42419.919421296298</v>
      </c>
      <c r="Q3502" s="7">
        <f t="shared" si="218"/>
        <v>42435.999305555553</v>
      </c>
      <c r="R3502">
        <f t="shared" si="219"/>
        <v>25</v>
      </c>
      <c r="S3502" t="s">
        <v>8324</v>
      </c>
      <c r="T3502" t="s">
        <v>8325</v>
      </c>
    </row>
    <row r="3503" spans="1:20" ht="42.75" x14ac:dyDescent="0.4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9">
        <f t="shared" si="217"/>
        <v>42233.763831018514</v>
      </c>
      <c r="Q3503" s="7">
        <f t="shared" si="218"/>
        <v>42258.555497685178</v>
      </c>
      <c r="R3503">
        <f t="shared" si="219"/>
        <v>36</v>
      </c>
      <c r="S3503" t="s">
        <v>8324</v>
      </c>
      <c r="T3503" t="s">
        <v>8325</v>
      </c>
    </row>
    <row r="3504" spans="1:20" ht="42.75" x14ac:dyDescent="0.4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9">
        <f t="shared" si="217"/>
        <v>42430.839398148149</v>
      </c>
      <c r="Q3504" s="7">
        <f t="shared" si="218"/>
        <v>42444.957638888889</v>
      </c>
      <c r="R3504">
        <f t="shared" si="219"/>
        <v>136</v>
      </c>
      <c r="S3504" t="s">
        <v>8324</v>
      </c>
      <c r="T3504" t="s">
        <v>8325</v>
      </c>
    </row>
    <row r="3505" spans="1:20" ht="42.75" x14ac:dyDescent="0.4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9">
        <f t="shared" si="217"/>
        <v>42545.478333333333</v>
      </c>
      <c r="Q3505" s="7">
        <f t="shared" si="218"/>
        <v>42575.27</v>
      </c>
      <c r="R3505">
        <f t="shared" si="219"/>
        <v>71</v>
      </c>
      <c r="S3505" t="s">
        <v>8324</v>
      </c>
      <c r="T3505" t="s">
        <v>8325</v>
      </c>
    </row>
    <row r="3506" spans="1:20" ht="42.75" x14ac:dyDescent="0.4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9">
        <f t="shared" si="217"/>
        <v>42297.748738425929</v>
      </c>
      <c r="Q3506" s="7">
        <f t="shared" si="218"/>
        <v>42327.582071759258</v>
      </c>
      <c r="R3506">
        <f t="shared" si="219"/>
        <v>125</v>
      </c>
      <c r="S3506" t="s">
        <v>8324</v>
      </c>
      <c r="T3506" t="s">
        <v>8325</v>
      </c>
    </row>
    <row r="3507" spans="1:20" ht="85.5" x14ac:dyDescent="0.4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9">
        <f t="shared" si="217"/>
        <v>41760.935706018521</v>
      </c>
      <c r="Q3507" s="7">
        <f t="shared" si="218"/>
        <v>41771.958333333328</v>
      </c>
      <c r="R3507">
        <f t="shared" si="219"/>
        <v>67</v>
      </c>
      <c r="S3507" t="s">
        <v>8324</v>
      </c>
      <c r="T3507" t="s">
        <v>8325</v>
      </c>
    </row>
    <row r="3508" spans="1:20" ht="42.75" x14ac:dyDescent="0.4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9">
        <f t="shared" si="217"/>
        <v>41829.734259259261</v>
      </c>
      <c r="Q3508" s="7">
        <f t="shared" si="218"/>
        <v>41874.525925925926</v>
      </c>
      <c r="R3508">
        <f t="shared" si="219"/>
        <v>105</v>
      </c>
      <c r="S3508" t="s">
        <v>8324</v>
      </c>
      <c r="T3508" t="s">
        <v>8325</v>
      </c>
    </row>
    <row r="3509" spans="1:20" ht="42.75" x14ac:dyDescent="0.4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9">
        <f t="shared" si="217"/>
        <v>42491.92288194444</v>
      </c>
      <c r="Q3509" s="7">
        <f t="shared" si="218"/>
        <v>42521.714548611104</v>
      </c>
      <c r="R3509">
        <f t="shared" si="219"/>
        <v>145</v>
      </c>
      <c r="S3509" t="s">
        <v>8324</v>
      </c>
      <c r="T3509" t="s">
        <v>8325</v>
      </c>
    </row>
    <row r="3510" spans="1:20" ht="42.75" x14ac:dyDescent="0.4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9">
        <f t="shared" si="217"/>
        <v>42477.729780092588</v>
      </c>
      <c r="Q3510" s="7">
        <f t="shared" si="218"/>
        <v>42500.666666666664</v>
      </c>
      <c r="R3510">
        <f t="shared" si="219"/>
        <v>12</v>
      </c>
      <c r="S3510" t="s">
        <v>8324</v>
      </c>
      <c r="T3510" t="s">
        <v>8325</v>
      </c>
    </row>
    <row r="3511" spans="1:20" ht="42.75" x14ac:dyDescent="0.4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9">
        <f t="shared" si="217"/>
        <v>41950.859560185185</v>
      </c>
      <c r="Q3511" s="7">
        <f t="shared" si="218"/>
        <v>41963.996527777774</v>
      </c>
      <c r="R3511">
        <f t="shared" si="219"/>
        <v>97</v>
      </c>
      <c r="S3511" t="s">
        <v>8324</v>
      </c>
      <c r="T3511" t="s">
        <v>8325</v>
      </c>
    </row>
    <row r="3512" spans="1:20" ht="42.75" x14ac:dyDescent="0.4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9">
        <f t="shared" si="217"/>
        <v>41802.62090277778</v>
      </c>
      <c r="Q3512" s="7">
        <f t="shared" si="218"/>
        <v>41822.412569444445</v>
      </c>
      <c r="R3512">
        <f t="shared" si="219"/>
        <v>60</v>
      </c>
      <c r="S3512" t="s">
        <v>8324</v>
      </c>
      <c r="T3512" t="s">
        <v>8325</v>
      </c>
    </row>
    <row r="3513" spans="1:20" ht="42.75" x14ac:dyDescent="0.4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9">
        <f t="shared" si="217"/>
        <v>41927.873784722222</v>
      </c>
      <c r="Q3513" s="7">
        <f t="shared" si="218"/>
        <v>41950.5625</v>
      </c>
      <c r="R3513">
        <f t="shared" si="219"/>
        <v>80</v>
      </c>
      <c r="S3513" t="s">
        <v>8324</v>
      </c>
      <c r="T3513" t="s">
        <v>8325</v>
      </c>
    </row>
    <row r="3514" spans="1:20" ht="42.75" x14ac:dyDescent="0.4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9">
        <f t="shared" si="217"/>
        <v>42057.536944444444</v>
      </c>
      <c r="Q3514" s="7">
        <f t="shared" si="218"/>
        <v>42117.286944444444</v>
      </c>
      <c r="R3514">
        <f t="shared" si="219"/>
        <v>59</v>
      </c>
      <c r="S3514" t="s">
        <v>8324</v>
      </c>
      <c r="T3514" t="s">
        <v>8325</v>
      </c>
    </row>
    <row r="3515" spans="1:20" ht="42.75" x14ac:dyDescent="0.4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9">
        <f t="shared" si="217"/>
        <v>41781.096203703702</v>
      </c>
      <c r="Q3515" s="7">
        <f t="shared" si="218"/>
        <v>41793.999305555553</v>
      </c>
      <c r="R3515">
        <f t="shared" si="219"/>
        <v>75</v>
      </c>
      <c r="S3515" t="s">
        <v>8324</v>
      </c>
      <c r="T3515" t="s">
        <v>8325</v>
      </c>
    </row>
    <row r="3516" spans="1:20" ht="42.75" x14ac:dyDescent="0.4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9">
        <f t="shared" si="217"/>
        <v>42020.846666666665</v>
      </c>
      <c r="Q3516" s="7">
        <f t="shared" si="218"/>
        <v>42036.999305555553</v>
      </c>
      <c r="R3516">
        <f t="shared" si="219"/>
        <v>55</v>
      </c>
      <c r="S3516" t="s">
        <v>8324</v>
      </c>
      <c r="T3516" t="s">
        <v>8325</v>
      </c>
    </row>
    <row r="3517" spans="1:20" ht="42.75" x14ac:dyDescent="0.4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9">
        <f t="shared" si="217"/>
        <v>42125.772812499999</v>
      </c>
      <c r="Q3517" s="7">
        <f t="shared" si="218"/>
        <v>42155.564479166664</v>
      </c>
      <c r="R3517">
        <f t="shared" si="219"/>
        <v>67</v>
      </c>
      <c r="S3517" t="s">
        <v>8324</v>
      </c>
      <c r="T3517" t="s">
        <v>8325</v>
      </c>
    </row>
    <row r="3518" spans="1:20" ht="42.75" x14ac:dyDescent="0.4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9">
        <f t="shared" si="217"/>
        <v>41856.010069444441</v>
      </c>
      <c r="Q3518" s="7">
        <f t="shared" si="218"/>
        <v>41889.916666666664</v>
      </c>
      <c r="R3518">
        <f t="shared" si="219"/>
        <v>227</v>
      </c>
      <c r="S3518" t="s">
        <v>8324</v>
      </c>
      <c r="T3518" t="s">
        <v>8325</v>
      </c>
    </row>
    <row r="3519" spans="1:20" ht="42.75" x14ac:dyDescent="0.4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9">
        <f t="shared" si="217"/>
        <v>41794.817523148144</v>
      </c>
      <c r="Q3519" s="7">
        <f t="shared" si="218"/>
        <v>41824.25</v>
      </c>
      <c r="R3519">
        <f t="shared" si="219"/>
        <v>308</v>
      </c>
      <c r="S3519" t="s">
        <v>8324</v>
      </c>
      <c r="T3519" t="s">
        <v>8325</v>
      </c>
    </row>
    <row r="3520" spans="1:20" ht="42.75" x14ac:dyDescent="0.4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9">
        <f t="shared" si="217"/>
        <v>41893.783553240741</v>
      </c>
      <c r="Q3520" s="7">
        <f t="shared" si="218"/>
        <v>41914.38958333333</v>
      </c>
      <c r="R3520">
        <f t="shared" si="219"/>
        <v>50</v>
      </c>
      <c r="S3520" t="s">
        <v>8324</v>
      </c>
      <c r="T3520" t="s">
        <v>8325</v>
      </c>
    </row>
    <row r="3521" spans="1:20" ht="42.75" x14ac:dyDescent="0.4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9">
        <f t="shared" si="217"/>
        <v>42037.598958333328</v>
      </c>
      <c r="Q3521" s="7">
        <f t="shared" si="218"/>
        <v>42067.390624999993</v>
      </c>
      <c r="R3521">
        <f t="shared" si="219"/>
        <v>72</v>
      </c>
      <c r="S3521" t="s">
        <v>8324</v>
      </c>
      <c r="T3521" t="s">
        <v>8325</v>
      </c>
    </row>
    <row r="3522" spans="1:20" ht="28.5" x14ac:dyDescent="0.4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220">ROUND(E:E/D:D*100,0)</f>
        <v>101</v>
      </c>
      <c r="P3522" s="9">
        <f t="shared" si="217"/>
        <v>42227.824212962965</v>
      </c>
      <c r="Q3522" s="7">
        <f t="shared" si="218"/>
        <v>42253.365972222215</v>
      </c>
      <c r="R3522">
        <f t="shared" si="219"/>
        <v>96</v>
      </c>
      <c r="S3522" t="s">
        <v>8324</v>
      </c>
      <c r="T3522" t="s">
        <v>8325</v>
      </c>
    </row>
    <row r="3523" spans="1:20" ht="42.75" x14ac:dyDescent="0.4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</v>
      </c>
      <c r="P3523" s="9">
        <f t="shared" ref="P3523:P3586" si="221">(J3523/86400)+25569</f>
        <v>41881.361342592594</v>
      </c>
      <c r="Q3523" s="7">
        <f t="shared" ref="Q3523:Q3586" si="222">(I3523/86400)+25569+(-5/24)</f>
        <v>41911.153009259258</v>
      </c>
      <c r="R3523">
        <f t="shared" ref="R3523:R3586" si="223">ROUND(E3523/L3523,0)</f>
        <v>46</v>
      </c>
      <c r="S3523" t="s">
        <v>8324</v>
      </c>
      <c r="T3523" t="s">
        <v>8325</v>
      </c>
    </row>
    <row r="3524" spans="1:20" ht="42.75" x14ac:dyDescent="0.4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9">
        <f t="shared" si="221"/>
        <v>42234.789884259255</v>
      </c>
      <c r="Q3524" s="7">
        <f t="shared" si="222"/>
        <v>42262.212500000001</v>
      </c>
      <c r="R3524">
        <f t="shared" si="223"/>
        <v>41</v>
      </c>
      <c r="S3524" t="s">
        <v>8324</v>
      </c>
      <c r="T3524" t="s">
        <v>8325</v>
      </c>
    </row>
    <row r="3525" spans="1:20" ht="42.75" x14ac:dyDescent="0.4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9">
        <f t="shared" si="221"/>
        <v>42581.397546296299</v>
      </c>
      <c r="Q3525" s="7">
        <f t="shared" si="222"/>
        <v>42638.749999999993</v>
      </c>
      <c r="R3525">
        <f t="shared" si="223"/>
        <v>57</v>
      </c>
      <c r="S3525" t="s">
        <v>8324</v>
      </c>
      <c r="T3525" t="s">
        <v>8325</v>
      </c>
    </row>
    <row r="3526" spans="1:20" ht="42.75" x14ac:dyDescent="0.4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9">
        <f t="shared" si="221"/>
        <v>41880.76357638889</v>
      </c>
      <c r="Q3526" s="7">
        <f t="shared" si="222"/>
        <v>41894.958333333328</v>
      </c>
      <c r="R3526">
        <f t="shared" si="223"/>
        <v>137</v>
      </c>
      <c r="S3526" t="s">
        <v>8324</v>
      </c>
      <c r="T3526" t="s">
        <v>8325</v>
      </c>
    </row>
    <row r="3527" spans="1:20" ht="42.75" x14ac:dyDescent="0.4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9">
        <f t="shared" si="221"/>
        <v>42214.6956712963</v>
      </c>
      <c r="Q3527" s="7">
        <f t="shared" si="222"/>
        <v>42225.458333333336</v>
      </c>
      <c r="R3527">
        <f t="shared" si="223"/>
        <v>76</v>
      </c>
      <c r="S3527" t="s">
        <v>8324</v>
      </c>
      <c r="T3527" t="s">
        <v>8325</v>
      </c>
    </row>
    <row r="3528" spans="1:20" ht="42.75" x14ac:dyDescent="0.4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9">
        <f t="shared" si="221"/>
        <v>42460.335312499999</v>
      </c>
      <c r="Q3528" s="7">
        <f t="shared" si="222"/>
        <v>42488.040972222218</v>
      </c>
      <c r="R3528">
        <f t="shared" si="223"/>
        <v>99</v>
      </c>
      <c r="S3528" t="s">
        <v>8324</v>
      </c>
      <c r="T3528" t="s">
        <v>8325</v>
      </c>
    </row>
    <row r="3529" spans="1:20" ht="42.75" x14ac:dyDescent="0.4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9">
        <f t="shared" si="221"/>
        <v>42167.023206018523</v>
      </c>
      <c r="Q3529" s="7">
        <f t="shared" si="222"/>
        <v>42195.957638888889</v>
      </c>
      <c r="R3529">
        <f t="shared" si="223"/>
        <v>82</v>
      </c>
      <c r="S3529" t="s">
        <v>8324</v>
      </c>
      <c r="T3529" t="s">
        <v>8325</v>
      </c>
    </row>
    <row r="3530" spans="1:20" ht="42.75" x14ac:dyDescent="0.4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9">
        <f t="shared" si="221"/>
        <v>42733.50136574074</v>
      </c>
      <c r="Q3530" s="7">
        <f t="shared" si="222"/>
        <v>42753.293032407404</v>
      </c>
      <c r="R3530">
        <f t="shared" si="223"/>
        <v>45</v>
      </c>
      <c r="S3530" t="s">
        <v>8324</v>
      </c>
      <c r="T3530" t="s">
        <v>8325</v>
      </c>
    </row>
    <row r="3531" spans="1:20" ht="42.75" x14ac:dyDescent="0.4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9">
        <f t="shared" si="221"/>
        <v>42177.761782407411</v>
      </c>
      <c r="Q3531" s="7">
        <f t="shared" si="222"/>
        <v>42197.833333333336</v>
      </c>
      <c r="R3531">
        <f t="shared" si="223"/>
        <v>37</v>
      </c>
      <c r="S3531" t="s">
        <v>8324</v>
      </c>
      <c r="T3531" t="s">
        <v>8325</v>
      </c>
    </row>
    <row r="3532" spans="1:20" ht="42.75" x14ac:dyDescent="0.4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9">
        <f t="shared" si="221"/>
        <v>42442.623344907406</v>
      </c>
      <c r="Q3532" s="7">
        <f t="shared" si="222"/>
        <v>42470.624999999993</v>
      </c>
      <c r="R3532">
        <f t="shared" si="223"/>
        <v>125</v>
      </c>
      <c r="S3532" t="s">
        <v>8324</v>
      </c>
      <c r="T3532" t="s">
        <v>8325</v>
      </c>
    </row>
    <row r="3533" spans="1:20" x14ac:dyDescent="0.4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9">
        <f t="shared" si="221"/>
        <v>42521.654328703706</v>
      </c>
      <c r="Q3533" s="7">
        <f t="shared" si="222"/>
        <v>42551.44599537037</v>
      </c>
      <c r="R3533">
        <f t="shared" si="223"/>
        <v>49</v>
      </c>
      <c r="S3533" t="s">
        <v>8324</v>
      </c>
      <c r="T3533" t="s">
        <v>8325</v>
      </c>
    </row>
    <row r="3534" spans="1:20" ht="42.75" x14ac:dyDescent="0.4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9">
        <f t="shared" si="221"/>
        <v>41884.599849537037</v>
      </c>
      <c r="Q3534" s="7">
        <f t="shared" si="222"/>
        <v>41899.957638888889</v>
      </c>
      <c r="R3534">
        <f t="shared" si="223"/>
        <v>42</v>
      </c>
      <c r="S3534" t="s">
        <v>8324</v>
      </c>
      <c r="T3534" t="s">
        <v>8325</v>
      </c>
    </row>
    <row r="3535" spans="1:20" ht="57" x14ac:dyDescent="0.4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9">
        <f t="shared" si="221"/>
        <v>42289.761192129634</v>
      </c>
      <c r="Q3535" s="7">
        <f t="shared" si="222"/>
        <v>42319.594525462962</v>
      </c>
      <c r="R3535">
        <f t="shared" si="223"/>
        <v>79</v>
      </c>
      <c r="S3535" t="s">
        <v>8324</v>
      </c>
      <c r="T3535" t="s">
        <v>8325</v>
      </c>
    </row>
    <row r="3536" spans="1:20" ht="28.5" x14ac:dyDescent="0.4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9">
        <f t="shared" si="221"/>
        <v>42243.6252662037</v>
      </c>
      <c r="Q3536" s="7">
        <f t="shared" si="222"/>
        <v>42278.416932870365</v>
      </c>
      <c r="R3536">
        <f t="shared" si="223"/>
        <v>38</v>
      </c>
      <c r="S3536" t="s">
        <v>8324</v>
      </c>
      <c r="T3536" t="s">
        <v>8325</v>
      </c>
    </row>
    <row r="3537" spans="1:20" ht="42.75" x14ac:dyDescent="0.4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9">
        <f t="shared" si="221"/>
        <v>42248.640162037038</v>
      </c>
      <c r="Q3537" s="7">
        <f t="shared" si="222"/>
        <v>42279.541666666664</v>
      </c>
      <c r="R3537">
        <f t="shared" si="223"/>
        <v>45</v>
      </c>
      <c r="S3537" t="s">
        <v>8324</v>
      </c>
      <c r="T3537" t="s">
        <v>8325</v>
      </c>
    </row>
    <row r="3538" spans="1:20" ht="42.75" x14ac:dyDescent="0.4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9">
        <f t="shared" si="221"/>
        <v>42328.727141203708</v>
      </c>
      <c r="Q3538" s="7">
        <f t="shared" si="222"/>
        <v>42358.290972222218</v>
      </c>
      <c r="R3538">
        <f t="shared" si="223"/>
        <v>14</v>
      </c>
      <c r="S3538" t="s">
        <v>8324</v>
      </c>
      <c r="T3538" t="s">
        <v>8325</v>
      </c>
    </row>
    <row r="3539" spans="1:20" ht="42.75" x14ac:dyDescent="0.4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9">
        <f t="shared" si="221"/>
        <v>41923.354351851856</v>
      </c>
      <c r="Q3539" s="7">
        <f t="shared" si="222"/>
        <v>41960.124305555553</v>
      </c>
      <c r="R3539">
        <f t="shared" si="223"/>
        <v>44</v>
      </c>
      <c r="S3539" t="s">
        <v>8324</v>
      </c>
      <c r="T3539" t="s">
        <v>8325</v>
      </c>
    </row>
    <row r="3540" spans="1:20" ht="42.75" x14ac:dyDescent="0.4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9">
        <f t="shared" si="221"/>
        <v>42571.420601851853</v>
      </c>
      <c r="Q3540" s="7">
        <f t="shared" si="222"/>
        <v>42599.212268518517</v>
      </c>
      <c r="R3540">
        <f t="shared" si="223"/>
        <v>31</v>
      </c>
      <c r="S3540" t="s">
        <v>8324</v>
      </c>
      <c r="T3540" t="s">
        <v>8325</v>
      </c>
    </row>
    <row r="3541" spans="1:20" ht="42.75" x14ac:dyDescent="0.4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9">
        <f t="shared" si="221"/>
        <v>42600.756041666667</v>
      </c>
      <c r="Q3541" s="7">
        <f t="shared" si="222"/>
        <v>42621.547708333332</v>
      </c>
      <c r="R3541">
        <f t="shared" si="223"/>
        <v>55</v>
      </c>
      <c r="S3541" t="s">
        <v>8324</v>
      </c>
      <c r="T3541" t="s">
        <v>8325</v>
      </c>
    </row>
    <row r="3542" spans="1:20" ht="57" x14ac:dyDescent="0.4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9">
        <f t="shared" si="221"/>
        <v>42517.003368055557</v>
      </c>
      <c r="Q3542" s="7">
        <f t="shared" si="222"/>
        <v>42546.795034722221</v>
      </c>
      <c r="R3542">
        <f t="shared" si="223"/>
        <v>46</v>
      </c>
      <c r="S3542" t="s">
        <v>8324</v>
      </c>
      <c r="T3542" t="s">
        <v>8325</v>
      </c>
    </row>
    <row r="3543" spans="1:20" ht="42.75" x14ac:dyDescent="0.4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9">
        <f t="shared" si="221"/>
        <v>42222.730034722219</v>
      </c>
      <c r="Q3543" s="7">
        <f t="shared" si="222"/>
        <v>42247.521701388883</v>
      </c>
      <c r="R3543">
        <f t="shared" si="223"/>
        <v>39</v>
      </c>
      <c r="S3543" t="s">
        <v>8324</v>
      </c>
      <c r="T3543" t="s">
        <v>8325</v>
      </c>
    </row>
    <row r="3544" spans="1:20" ht="42.75" x14ac:dyDescent="0.4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9">
        <f t="shared" si="221"/>
        <v>41829.599791666667</v>
      </c>
      <c r="Q3544" s="7">
        <f t="shared" si="222"/>
        <v>41889.391458333332</v>
      </c>
      <c r="R3544">
        <f t="shared" si="223"/>
        <v>66</v>
      </c>
      <c r="S3544" t="s">
        <v>8324</v>
      </c>
      <c r="T3544" t="s">
        <v>8325</v>
      </c>
    </row>
    <row r="3545" spans="1:20" ht="42.75" x14ac:dyDescent="0.4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9">
        <f t="shared" si="221"/>
        <v>42150.755312499998</v>
      </c>
      <c r="Q3545" s="7">
        <f t="shared" si="222"/>
        <v>42180.546979166662</v>
      </c>
      <c r="R3545">
        <f t="shared" si="223"/>
        <v>54</v>
      </c>
      <c r="S3545" t="s">
        <v>8324</v>
      </c>
      <c r="T3545" t="s">
        <v>8325</v>
      </c>
    </row>
    <row r="3546" spans="1:20" ht="28.5" x14ac:dyDescent="0.4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9">
        <f t="shared" si="221"/>
        <v>42040.831678240742</v>
      </c>
      <c r="Q3546" s="7">
        <f t="shared" si="222"/>
        <v>42070.623344907406</v>
      </c>
      <c r="R3546">
        <f t="shared" si="223"/>
        <v>104</v>
      </c>
      <c r="S3546" t="s">
        <v>8324</v>
      </c>
      <c r="T3546" t="s">
        <v>8325</v>
      </c>
    </row>
    <row r="3547" spans="1:20" ht="42.75" x14ac:dyDescent="0.4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9">
        <f t="shared" si="221"/>
        <v>42075.807395833333</v>
      </c>
      <c r="Q3547" s="7">
        <f t="shared" si="222"/>
        <v>42105.599062499998</v>
      </c>
      <c r="R3547">
        <f t="shared" si="223"/>
        <v>31</v>
      </c>
      <c r="S3547" t="s">
        <v>8324</v>
      </c>
      <c r="T3547" t="s">
        <v>8325</v>
      </c>
    </row>
    <row r="3548" spans="1:20" ht="42.75" x14ac:dyDescent="0.4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9">
        <f t="shared" si="221"/>
        <v>42073.660694444443</v>
      </c>
      <c r="Q3548" s="7">
        <f t="shared" si="222"/>
        <v>42094.957638888889</v>
      </c>
      <c r="R3548">
        <f t="shared" si="223"/>
        <v>59</v>
      </c>
      <c r="S3548" t="s">
        <v>8324</v>
      </c>
      <c r="T3548" t="s">
        <v>8325</v>
      </c>
    </row>
    <row r="3549" spans="1:20" ht="42.75" x14ac:dyDescent="0.4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9">
        <f t="shared" si="221"/>
        <v>42480.078715277778</v>
      </c>
      <c r="Q3549" s="7">
        <f t="shared" si="222"/>
        <v>42503.957638888889</v>
      </c>
      <c r="R3549">
        <f t="shared" si="223"/>
        <v>119</v>
      </c>
      <c r="S3549" t="s">
        <v>8324</v>
      </c>
      <c r="T3549" t="s">
        <v>8325</v>
      </c>
    </row>
    <row r="3550" spans="1:20" ht="42.75" x14ac:dyDescent="0.4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9">
        <f t="shared" si="221"/>
        <v>42411.942291666666</v>
      </c>
      <c r="Q3550" s="7">
        <f t="shared" si="222"/>
        <v>42433.833333333336</v>
      </c>
      <c r="R3550">
        <f t="shared" si="223"/>
        <v>165</v>
      </c>
      <c r="S3550" t="s">
        <v>8324</v>
      </c>
      <c r="T3550" t="s">
        <v>8325</v>
      </c>
    </row>
    <row r="3551" spans="1:20" ht="42.75" x14ac:dyDescent="0.4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9">
        <f t="shared" si="221"/>
        <v>42223.394363425927</v>
      </c>
      <c r="Q3551" s="7">
        <f t="shared" si="222"/>
        <v>42251.186030092591</v>
      </c>
      <c r="R3551">
        <f t="shared" si="223"/>
        <v>24</v>
      </c>
      <c r="S3551" t="s">
        <v>8324</v>
      </c>
      <c r="T3551" t="s">
        <v>8325</v>
      </c>
    </row>
    <row r="3552" spans="1:20" ht="42.75" x14ac:dyDescent="0.4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9">
        <f t="shared" si="221"/>
        <v>42462.893495370372</v>
      </c>
      <c r="Q3552" s="7">
        <f t="shared" si="222"/>
        <v>42492.685162037036</v>
      </c>
      <c r="R3552">
        <f t="shared" si="223"/>
        <v>41</v>
      </c>
      <c r="S3552" t="s">
        <v>8324</v>
      </c>
      <c r="T3552" t="s">
        <v>8325</v>
      </c>
    </row>
    <row r="3553" spans="1:20" ht="42.75" x14ac:dyDescent="0.4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9">
        <f t="shared" si="221"/>
        <v>41753.515856481477</v>
      </c>
      <c r="Q3553" s="7">
        <f t="shared" si="222"/>
        <v>41781.713194444441</v>
      </c>
      <c r="R3553">
        <f t="shared" si="223"/>
        <v>61</v>
      </c>
      <c r="S3553" t="s">
        <v>8324</v>
      </c>
      <c r="T3553" t="s">
        <v>8325</v>
      </c>
    </row>
    <row r="3554" spans="1:20" ht="42.75" x14ac:dyDescent="0.4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9">
        <f t="shared" si="221"/>
        <v>41788.587083333332</v>
      </c>
      <c r="Q3554" s="7">
        <f t="shared" si="222"/>
        <v>41818.378749999996</v>
      </c>
      <c r="R3554">
        <f t="shared" si="223"/>
        <v>39</v>
      </c>
      <c r="S3554" t="s">
        <v>8324</v>
      </c>
      <c r="T3554" t="s">
        <v>8325</v>
      </c>
    </row>
    <row r="3555" spans="1:20" ht="42.75" x14ac:dyDescent="0.4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9">
        <f t="shared" si="221"/>
        <v>42196.028703703705</v>
      </c>
      <c r="Q3555" s="7">
        <f t="shared" si="222"/>
        <v>42227.791666666664</v>
      </c>
      <c r="R3555">
        <f t="shared" si="223"/>
        <v>56</v>
      </c>
      <c r="S3555" t="s">
        <v>8324</v>
      </c>
      <c r="T3555" t="s">
        <v>8325</v>
      </c>
    </row>
    <row r="3556" spans="1:20" ht="42.75" x14ac:dyDescent="0.4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9">
        <f t="shared" si="221"/>
        <v>42016.050451388888</v>
      </c>
      <c r="Q3556" s="7">
        <f t="shared" si="222"/>
        <v>42046.499999999993</v>
      </c>
      <c r="R3556">
        <f t="shared" si="223"/>
        <v>107</v>
      </c>
      <c r="S3556" t="s">
        <v>8324</v>
      </c>
      <c r="T3556" t="s">
        <v>8325</v>
      </c>
    </row>
    <row r="3557" spans="1:20" ht="42.75" x14ac:dyDescent="0.4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9">
        <f t="shared" si="221"/>
        <v>42661.442060185189</v>
      </c>
      <c r="Q3557" s="7">
        <f t="shared" si="222"/>
        <v>42691.275393518517</v>
      </c>
      <c r="R3557">
        <f t="shared" si="223"/>
        <v>171</v>
      </c>
      <c r="S3557" t="s">
        <v>8324</v>
      </c>
      <c r="T3557" t="s">
        <v>8325</v>
      </c>
    </row>
    <row r="3558" spans="1:20" ht="42.75" x14ac:dyDescent="0.4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9">
        <f t="shared" si="221"/>
        <v>41808.649583333332</v>
      </c>
      <c r="Q3558" s="7">
        <f t="shared" si="222"/>
        <v>41868.441249999996</v>
      </c>
      <c r="R3558">
        <f t="shared" si="223"/>
        <v>111</v>
      </c>
      <c r="S3558" t="s">
        <v>8324</v>
      </c>
      <c r="T3558" t="s">
        <v>8325</v>
      </c>
    </row>
    <row r="3559" spans="1:20" ht="42.75" x14ac:dyDescent="0.4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9">
        <f t="shared" si="221"/>
        <v>41730.276747685188</v>
      </c>
      <c r="Q3559" s="7">
        <f t="shared" si="222"/>
        <v>41764.068414351852</v>
      </c>
      <c r="R3559">
        <f t="shared" si="223"/>
        <v>179</v>
      </c>
      <c r="S3559" t="s">
        <v>8324</v>
      </c>
      <c r="T3559" t="s">
        <v>8325</v>
      </c>
    </row>
    <row r="3560" spans="1:20" ht="42.75" x14ac:dyDescent="0.4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9">
        <f t="shared" si="221"/>
        <v>42139.816840277781</v>
      </c>
      <c r="Q3560" s="7">
        <f t="shared" si="222"/>
        <v>42181.666666666664</v>
      </c>
      <c r="R3560">
        <f t="shared" si="223"/>
        <v>23</v>
      </c>
      <c r="S3560" t="s">
        <v>8324</v>
      </c>
      <c r="T3560" t="s">
        <v>8325</v>
      </c>
    </row>
    <row r="3561" spans="1:20" ht="42.75" x14ac:dyDescent="0.4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9">
        <f t="shared" si="221"/>
        <v>42194.096157407403</v>
      </c>
      <c r="Q3561" s="7">
        <f t="shared" si="222"/>
        <v>42216.165277777771</v>
      </c>
      <c r="R3561">
        <f t="shared" si="223"/>
        <v>43</v>
      </c>
      <c r="S3561" t="s">
        <v>8324</v>
      </c>
      <c r="T3561" t="s">
        <v>8325</v>
      </c>
    </row>
    <row r="3562" spans="1:20" ht="42.75" x14ac:dyDescent="0.4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9">
        <f t="shared" si="221"/>
        <v>42115.889652777776</v>
      </c>
      <c r="Q3562" s="7">
        <f t="shared" si="222"/>
        <v>42150.906249999993</v>
      </c>
      <c r="R3562">
        <f t="shared" si="223"/>
        <v>47</v>
      </c>
      <c r="S3562" t="s">
        <v>8324</v>
      </c>
      <c r="T3562" t="s">
        <v>8325</v>
      </c>
    </row>
    <row r="3563" spans="1:20" ht="99.75" x14ac:dyDescent="0.4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9">
        <f t="shared" si="221"/>
        <v>42203.680300925931</v>
      </c>
      <c r="Q3563" s="7">
        <f t="shared" si="222"/>
        <v>42221.566666666666</v>
      </c>
      <c r="R3563">
        <f t="shared" si="223"/>
        <v>47</v>
      </c>
      <c r="S3563" t="s">
        <v>8324</v>
      </c>
      <c r="T3563" t="s">
        <v>8325</v>
      </c>
    </row>
    <row r="3564" spans="1:20" ht="42.75" x14ac:dyDescent="0.4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9">
        <f t="shared" si="221"/>
        <v>42433.761886574073</v>
      </c>
      <c r="Q3564" s="7">
        <f t="shared" si="222"/>
        <v>42442.708333333336</v>
      </c>
      <c r="R3564">
        <f t="shared" si="223"/>
        <v>15</v>
      </c>
      <c r="S3564" t="s">
        <v>8324</v>
      </c>
      <c r="T3564" t="s">
        <v>8325</v>
      </c>
    </row>
    <row r="3565" spans="1:20" ht="42.75" x14ac:dyDescent="0.4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9">
        <f t="shared" si="221"/>
        <v>42555.671944444446</v>
      </c>
      <c r="Q3565" s="7">
        <f t="shared" si="222"/>
        <v>42583.583333333336</v>
      </c>
      <c r="R3565">
        <f t="shared" si="223"/>
        <v>21</v>
      </c>
      <c r="S3565" t="s">
        <v>8324</v>
      </c>
      <c r="T3565" t="s">
        <v>8325</v>
      </c>
    </row>
    <row r="3566" spans="1:20" ht="28.5" x14ac:dyDescent="0.4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9">
        <f t="shared" si="221"/>
        <v>42236.623252314814</v>
      </c>
      <c r="Q3566" s="7">
        <f t="shared" si="222"/>
        <v>42282.458333333336</v>
      </c>
      <c r="R3566">
        <f t="shared" si="223"/>
        <v>59</v>
      </c>
      <c r="S3566" t="s">
        <v>8324</v>
      </c>
      <c r="T3566" t="s">
        <v>8325</v>
      </c>
    </row>
    <row r="3567" spans="1:20" ht="42.75" x14ac:dyDescent="0.4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9">
        <f t="shared" si="221"/>
        <v>41974.743148148147</v>
      </c>
      <c r="Q3567" s="7">
        <f t="shared" si="222"/>
        <v>42004.534814814811</v>
      </c>
      <c r="R3567">
        <f t="shared" si="223"/>
        <v>98</v>
      </c>
      <c r="S3567" t="s">
        <v>8324</v>
      </c>
      <c r="T3567" t="s">
        <v>8325</v>
      </c>
    </row>
    <row r="3568" spans="1:20" ht="42.75" x14ac:dyDescent="0.4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9">
        <f t="shared" si="221"/>
        <v>41997.507905092592</v>
      </c>
      <c r="Q3568" s="7">
        <f t="shared" si="222"/>
        <v>42027.299571759257</v>
      </c>
      <c r="R3568">
        <f t="shared" si="223"/>
        <v>55</v>
      </c>
      <c r="S3568" t="s">
        <v>8324</v>
      </c>
      <c r="T3568" t="s">
        <v>8325</v>
      </c>
    </row>
    <row r="3569" spans="1:20" ht="42.75" x14ac:dyDescent="0.4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9">
        <f t="shared" si="221"/>
        <v>42135.810694444444</v>
      </c>
      <c r="Q3569" s="7">
        <f t="shared" si="222"/>
        <v>42165.602361111109</v>
      </c>
      <c r="R3569">
        <f t="shared" si="223"/>
        <v>27</v>
      </c>
      <c r="S3569" t="s">
        <v>8324</v>
      </c>
      <c r="T3569" t="s">
        <v>8325</v>
      </c>
    </row>
    <row r="3570" spans="1:20" ht="42.75" x14ac:dyDescent="0.4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9">
        <f t="shared" si="221"/>
        <v>41869.740671296298</v>
      </c>
      <c r="Q3570" s="7">
        <f t="shared" si="222"/>
        <v>41899.532337962963</v>
      </c>
      <c r="R3570">
        <f t="shared" si="223"/>
        <v>58</v>
      </c>
      <c r="S3570" t="s">
        <v>8324</v>
      </c>
      <c r="T3570" t="s">
        <v>8325</v>
      </c>
    </row>
    <row r="3571" spans="1:20" ht="42.75" x14ac:dyDescent="0.4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9">
        <f t="shared" si="221"/>
        <v>41982.688611111109</v>
      </c>
      <c r="Q3571" s="7">
        <f t="shared" si="222"/>
        <v>42012.480277777773</v>
      </c>
      <c r="R3571">
        <f t="shared" si="223"/>
        <v>123</v>
      </c>
      <c r="S3571" t="s">
        <v>8324</v>
      </c>
      <c r="T3571" t="s">
        <v>8325</v>
      </c>
    </row>
    <row r="3572" spans="1:20" ht="42.75" x14ac:dyDescent="0.4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9">
        <f t="shared" si="221"/>
        <v>41976.331979166665</v>
      </c>
      <c r="Q3572" s="7">
        <f t="shared" si="222"/>
        <v>42004.083333333336</v>
      </c>
      <c r="R3572">
        <f t="shared" si="223"/>
        <v>88</v>
      </c>
      <c r="S3572" t="s">
        <v>8324</v>
      </c>
      <c r="T3572" t="s">
        <v>8325</v>
      </c>
    </row>
    <row r="3573" spans="1:20" ht="42.75" x14ac:dyDescent="0.4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9">
        <f t="shared" si="221"/>
        <v>41912.858946759261</v>
      </c>
      <c r="Q3573" s="7">
        <f t="shared" si="222"/>
        <v>41942.650613425925</v>
      </c>
      <c r="R3573">
        <f t="shared" si="223"/>
        <v>73</v>
      </c>
      <c r="S3573" t="s">
        <v>8324</v>
      </c>
      <c r="T3573" t="s">
        <v>8325</v>
      </c>
    </row>
    <row r="3574" spans="1:20" ht="28.5" x14ac:dyDescent="0.4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9">
        <f t="shared" si="221"/>
        <v>42146.570393518516</v>
      </c>
      <c r="Q3574" s="7">
        <f t="shared" si="222"/>
        <v>42176.36206018518</v>
      </c>
      <c r="R3574">
        <f t="shared" si="223"/>
        <v>56</v>
      </c>
      <c r="S3574" t="s">
        <v>8324</v>
      </c>
      <c r="T3574" t="s">
        <v>8325</v>
      </c>
    </row>
    <row r="3575" spans="1:20" ht="28.5" x14ac:dyDescent="0.4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9">
        <f t="shared" si="221"/>
        <v>41921.375532407408</v>
      </c>
      <c r="Q3575" s="7">
        <f t="shared" si="222"/>
        <v>41951.208865740737</v>
      </c>
      <c r="R3575">
        <f t="shared" si="223"/>
        <v>40</v>
      </c>
      <c r="S3575" t="s">
        <v>8324</v>
      </c>
      <c r="T3575" t="s">
        <v>8325</v>
      </c>
    </row>
    <row r="3576" spans="1:20" ht="42.75" x14ac:dyDescent="0.4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9">
        <f t="shared" si="221"/>
        <v>41926.942685185189</v>
      </c>
      <c r="Q3576" s="7">
        <f t="shared" si="222"/>
        <v>41956.776018518511</v>
      </c>
      <c r="R3576">
        <f t="shared" si="223"/>
        <v>137</v>
      </c>
      <c r="S3576" t="s">
        <v>8324</v>
      </c>
      <c r="T3576" t="s">
        <v>8325</v>
      </c>
    </row>
    <row r="3577" spans="1:20" ht="42.75" x14ac:dyDescent="0.4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9">
        <f t="shared" si="221"/>
        <v>42561.783877314811</v>
      </c>
      <c r="Q3577" s="7">
        <f t="shared" si="222"/>
        <v>42592.957638888889</v>
      </c>
      <c r="R3577">
        <f t="shared" si="223"/>
        <v>99</v>
      </c>
      <c r="S3577" t="s">
        <v>8324</v>
      </c>
      <c r="T3577" t="s">
        <v>8325</v>
      </c>
    </row>
    <row r="3578" spans="1:20" ht="42.75" x14ac:dyDescent="0.4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9">
        <f t="shared" si="221"/>
        <v>42649.54923611111</v>
      </c>
      <c r="Q3578" s="7">
        <f t="shared" si="222"/>
        <v>42709.382569444446</v>
      </c>
      <c r="R3578">
        <f t="shared" si="223"/>
        <v>20</v>
      </c>
      <c r="S3578" t="s">
        <v>8324</v>
      </c>
      <c r="T3578" t="s">
        <v>8325</v>
      </c>
    </row>
    <row r="3579" spans="1:20" ht="42.75" x14ac:dyDescent="0.4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9">
        <f t="shared" si="221"/>
        <v>42093.786840277782</v>
      </c>
      <c r="Q3579" s="7">
        <f t="shared" si="222"/>
        <v>42120.061111111114</v>
      </c>
      <c r="R3579">
        <f t="shared" si="223"/>
        <v>29</v>
      </c>
      <c r="S3579" t="s">
        <v>8324</v>
      </c>
      <c r="T3579" t="s">
        <v>8325</v>
      </c>
    </row>
    <row r="3580" spans="1:20" ht="42.75" x14ac:dyDescent="0.4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9">
        <f t="shared" si="221"/>
        <v>42460.733530092592</v>
      </c>
      <c r="Q3580" s="7">
        <f t="shared" si="222"/>
        <v>42490.525196759256</v>
      </c>
      <c r="R3580">
        <f t="shared" si="223"/>
        <v>41</v>
      </c>
      <c r="S3580" t="s">
        <v>8324</v>
      </c>
      <c r="T3580" t="s">
        <v>8325</v>
      </c>
    </row>
    <row r="3581" spans="1:20" ht="42.75" x14ac:dyDescent="0.4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9">
        <f t="shared" si="221"/>
        <v>42430.762222222227</v>
      </c>
      <c r="Q3581" s="7">
        <f t="shared" si="222"/>
        <v>42460.51222222222</v>
      </c>
      <c r="R3581">
        <f t="shared" si="223"/>
        <v>36</v>
      </c>
      <c r="S3581" t="s">
        <v>8324</v>
      </c>
      <c r="T3581" t="s">
        <v>8325</v>
      </c>
    </row>
    <row r="3582" spans="1:20" ht="42.75" x14ac:dyDescent="0.4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9">
        <f t="shared" si="221"/>
        <v>42026.176180555558</v>
      </c>
      <c r="Q3582" s="7">
        <f t="shared" si="222"/>
        <v>42063.999305555553</v>
      </c>
      <c r="R3582">
        <f t="shared" si="223"/>
        <v>38</v>
      </c>
      <c r="S3582" t="s">
        <v>8324</v>
      </c>
      <c r="T3582" t="s">
        <v>8325</v>
      </c>
    </row>
    <row r="3583" spans="1:20" ht="42.75" x14ac:dyDescent="0.4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9">
        <f t="shared" si="221"/>
        <v>41836.471180555556</v>
      </c>
      <c r="Q3583" s="7">
        <f t="shared" si="222"/>
        <v>41850.26284722222</v>
      </c>
      <c r="R3583">
        <f t="shared" si="223"/>
        <v>33</v>
      </c>
      <c r="S3583" t="s">
        <v>8324</v>
      </c>
      <c r="T3583" t="s">
        <v>8325</v>
      </c>
    </row>
    <row r="3584" spans="1:20" ht="42.75" x14ac:dyDescent="0.4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9">
        <f t="shared" si="221"/>
        <v>42451.095856481479</v>
      </c>
      <c r="Q3584" s="7">
        <f t="shared" si="222"/>
        <v>42464.887523148143</v>
      </c>
      <c r="R3584">
        <f t="shared" si="223"/>
        <v>59</v>
      </c>
      <c r="S3584" t="s">
        <v>8324</v>
      </c>
      <c r="T3584" t="s">
        <v>8325</v>
      </c>
    </row>
    <row r="3585" spans="1:20" ht="42.75" x14ac:dyDescent="0.4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9">
        <f t="shared" si="221"/>
        <v>42418.425983796296</v>
      </c>
      <c r="Q3585" s="7">
        <f t="shared" si="222"/>
        <v>42478.175983796296</v>
      </c>
      <c r="R3585">
        <f t="shared" si="223"/>
        <v>136</v>
      </c>
      <c r="S3585" t="s">
        <v>8324</v>
      </c>
      <c r="T3585" t="s">
        <v>8325</v>
      </c>
    </row>
    <row r="3586" spans="1:20" ht="85.5" x14ac:dyDescent="0.4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224">ROUND(E:E/D:D*100,0)</f>
        <v>116</v>
      </c>
      <c r="P3586" s="9">
        <f t="shared" si="221"/>
        <v>42168.316481481481</v>
      </c>
      <c r="Q3586" s="7">
        <f t="shared" si="222"/>
        <v>42198.108148148145</v>
      </c>
      <c r="R3586">
        <f t="shared" si="223"/>
        <v>31</v>
      </c>
      <c r="S3586" t="s">
        <v>8324</v>
      </c>
      <c r="T3586" t="s">
        <v>8325</v>
      </c>
    </row>
    <row r="3587" spans="1:20" ht="42.75" x14ac:dyDescent="0.4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</v>
      </c>
      <c r="P3587" s="9">
        <f t="shared" ref="P3587:P3650" si="225">(J3587/86400)+25569</f>
        <v>41964.716319444444</v>
      </c>
      <c r="Q3587" s="7">
        <f t="shared" ref="Q3587:Q3650" si="226">(I3587/86400)+25569+(-5/24)</f>
        <v>41994.507986111108</v>
      </c>
      <c r="R3587">
        <f t="shared" ref="R3587:R3650" si="227">ROUND(E3587/L3587,0)</f>
        <v>176</v>
      </c>
      <c r="S3587" t="s">
        <v>8324</v>
      </c>
      <c r="T3587" t="s">
        <v>8325</v>
      </c>
    </row>
    <row r="3588" spans="1:20" x14ac:dyDescent="0.4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9">
        <f t="shared" si="225"/>
        <v>42576.697569444441</v>
      </c>
      <c r="Q3588" s="7">
        <f t="shared" si="226"/>
        <v>42636.489236111105</v>
      </c>
      <c r="R3588">
        <f t="shared" si="227"/>
        <v>152</v>
      </c>
      <c r="S3588" t="s">
        <v>8324</v>
      </c>
      <c r="T3588" t="s">
        <v>8325</v>
      </c>
    </row>
    <row r="3589" spans="1:20" ht="42.75" x14ac:dyDescent="0.4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9">
        <f t="shared" si="225"/>
        <v>42503.539976851855</v>
      </c>
      <c r="Q3589" s="7">
        <f t="shared" si="226"/>
        <v>42548.583333333336</v>
      </c>
      <c r="R3589">
        <f t="shared" si="227"/>
        <v>23</v>
      </c>
      <c r="S3589" t="s">
        <v>8324</v>
      </c>
      <c r="T3589" t="s">
        <v>8325</v>
      </c>
    </row>
    <row r="3590" spans="1:20" ht="42.75" x14ac:dyDescent="0.4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9">
        <f t="shared" si="225"/>
        <v>42101.828819444447</v>
      </c>
      <c r="Q3590" s="7">
        <f t="shared" si="226"/>
        <v>42123.749999999993</v>
      </c>
      <c r="R3590">
        <f t="shared" si="227"/>
        <v>18</v>
      </c>
      <c r="S3590" t="s">
        <v>8324</v>
      </c>
      <c r="T3590" t="s">
        <v>8325</v>
      </c>
    </row>
    <row r="3591" spans="1:20" ht="42.75" x14ac:dyDescent="0.4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9">
        <f t="shared" si="225"/>
        <v>42125.647534722222</v>
      </c>
      <c r="Q3591" s="7">
        <f t="shared" si="226"/>
        <v>42150.439201388886</v>
      </c>
      <c r="R3591">
        <f t="shared" si="227"/>
        <v>82</v>
      </c>
      <c r="S3591" t="s">
        <v>8324</v>
      </c>
      <c r="T3591" t="s">
        <v>8325</v>
      </c>
    </row>
    <row r="3592" spans="1:20" ht="42.75" x14ac:dyDescent="0.4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9">
        <f t="shared" si="225"/>
        <v>41902.333726851852</v>
      </c>
      <c r="Q3592" s="7">
        <f t="shared" si="226"/>
        <v>41932.125393518516</v>
      </c>
      <c r="R3592">
        <f t="shared" si="227"/>
        <v>69</v>
      </c>
      <c r="S3592" t="s">
        <v>8324</v>
      </c>
      <c r="T3592" t="s">
        <v>8325</v>
      </c>
    </row>
    <row r="3593" spans="1:20" ht="42.75" x14ac:dyDescent="0.4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9">
        <f t="shared" si="225"/>
        <v>42003.948425925926</v>
      </c>
      <c r="Q3593" s="7">
        <f t="shared" si="226"/>
        <v>42027.999305555553</v>
      </c>
      <c r="R3593">
        <f t="shared" si="227"/>
        <v>68</v>
      </c>
      <c r="S3593" t="s">
        <v>8324</v>
      </c>
      <c r="T3593" t="s">
        <v>8325</v>
      </c>
    </row>
    <row r="3594" spans="1:20" ht="42.75" x14ac:dyDescent="0.4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9">
        <f t="shared" si="225"/>
        <v>41988.829942129625</v>
      </c>
      <c r="Q3594" s="7">
        <f t="shared" si="226"/>
        <v>42045.999305555553</v>
      </c>
      <c r="R3594">
        <f t="shared" si="227"/>
        <v>73</v>
      </c>
      <c r="S3594" t="s">
        <v>8324</v>
      </c>
      <c r="T3594" t="s">
        <v>8325</v>
      </c>
    </row>
    <row r="3595" spans="1:20" ht="42.75" x14ac:dyDescent="0.4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9">
        <f t="shared" si="225"/>
        <v>41974.898599537039</v>
      </c>
      <c r="Q3595" s="7">
        <f t="shared" si="226"/>
        <v>42009.643055555549</v>
      </c>
      <c r="R3595">
        <f t="shared" si="227"/>
        <v>77</v>
      </c>
      <c r="S3595" t="s">
        <v>8324</v>
      </c>
      <c r="T3595" t="s">
        <v>8325</v>
      </c>
    </row>
    <row r="3596" spans="1:20" ht="42.75" x14ac:dyDescent="0.4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9">
        <f t="shared" si="225"/>
        <v>42592.066921296297</v>
      </c>
      <c r="Q3596" s="7">
        <f t="shared" si="226"/>
        <v>42616.858587962961</v>
      </c>
      <c r="R3596">
        <f t="shared" si="227"/>
        <v>56</v>
      </c>
      <c r="S3596" t="s">
        <v>8324</v>
      </c>
      <c r="T3596" t="s">
        <v>8325</v>
      </c>
    </row>
    <row r="3597" spans="1:20" ht="28.5" x14ac:dyDescent="0.4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9">
        <f t="shared" si="225"/>
        <v>42050.008368055554</v>
      </c>
      <c r="Q3597" s="7">
        <f t="shared" si="226"/>
        <v>42076.082638888889</v>
      </c>
      <c r="R3597">
        <f t="shared" si="227"/>
        <v>50</v>
      </c>
      <c r="S3597" t="s">
        <v>8324</v>
      </c>
      <c r="T3597" t="s">
        <v>8325</v>
      </c>
    </row>
    <row r="3598" spans="1:20" ht="42.75" x14ac:dyDescent="0.4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9">
        <f t="shared" si="225"/>
        <v>41856.715069444443</v>
      </c>
      <c r="Q3598" s="7">
        <f t="shared" si="226"/>
        <v>41877.506736111107</v>
      </c>
      <c r="R3598">
        <f t="shared" si="227"/>
        <v>79</v>
      </c>
      <c r="S3598" t="s">
        <v>8324</v>
      </c>
      <c r="T3598" t="s">
        <v>8325</v>
      </c>
    </row>
    <row r="3599" spans="1:20" ht="28.5" x14ac:dyDescent="0.4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9">
        <f t="shared" si="225"/>
        <v>42417.585532407407</v>
      </c>
      <c r="Q3599" s="7">
        <f t="shared" si="226"/>
        <v>42432.040972222218</v>
      </c>
      <c r="R3599">
        <f t="shared" si="227"/>
        <v>78</v>
      </c>
      <c r="S3599" t="s">
        <v>8324</v>
      </c>
      <c r="T3599" t="s">
        <v>8325</v>
      </c>
    </row>
    <row r="3600" spans="1:20" ht="42.75" x14ac:dyDescent="0.4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9">
        <f t="shared" si="225"/>
        <v>41866.79886574074</v>
      </c>
      <c r="Q3600" s="7">
        <f t="shared" si="226"/>
        <v>41884.999305555553</v>
      </c>
      <c r="R3600">
        <f t="shared" si="227"/>
        <v>41</v>
      </c>
      <c r="S3600" t="s">
        <v>8324</v>
      </c>
      <c r="T3600" t="s">
        <v>8325</v>
      </c>
    </row>
    <row r="3601" spans="1:20" ht="42.75" x14ac:dyDescent="0.4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9">
        <f t="shared" si="225"/>
        <v>42220.79487268519</v>
      </c>
      <c r="Q3601" s="7">
        <f t="shared" si="226"/>
        <v>42245.791666666664</v>
      </c>
      <c r="R3601">
        <f t="shared" si="227"/>
        <v>59</v>
      </c>
      <c r="S3601" t="s">
        <v>8324</v>
      </c>
      <c r="T3601" t="s">
        <v>8325</v>
      </c>
    </row>
    <row r="3602" spans="1:20" ht="28.5" x14ac:dyDescent="0.4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9">
        <f t="shared" si="225"/>
        <v>42628.849120370374</v>
      </c>
      <c r="Q3602" s="7">
        <f t="shared" si="226"/>
        <v>42656.640787037039</v>
      </c>
      <c r="R3602">
        <f t="shared" si="227"/>
        <v>3</v>
      </c>
      <c r="S3602" t="s">
        <v>8324</v>
      </c>
      <c r="T3602" t="s">
        <v>8325</v>
      </c>
    </row>
    <row r="3603" spans="1:20" ht="42.75" x14ac:dyDescent="0.4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9">
        <f t="shared" si="225"/>
        <v>41990.99863425926</v>
      </c>
      <c r="Q3603" s="7">
        <f t="shared" si="226"/>
        <v>42020.790300925924</v>
      </c>
      <c r="R3603">
        <f t="shared" si="227"/>
        <v>39</v>
      </c>
      <c r="S3603" t="s">
        <v>8324</v>
      </c>
      <c r="T3603" t="s">
        <v>8325</v>
      </c>
    </row>
    <row r="3604" spans="1:20" ht="57" x14ac:dyDescent="0.4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9">
        <f t="shared" si="225"/>
        <v>42447.894432870366</v>
      </c>
      <c r="Q3604" s="7">
        <f t="shared" si="226"/>
        <v>42507.68609953703</v>
      </c>
      <c r="R3604">
        <f t="shared" si="227"/>
        <v>82</v>
      </c>
      <c r="S3604" t="s">
        <v>8324</v>
      </c>
      <c r="T3604" t="s">
        <v>8325</v>
      </c>
    </row>
    <row r="3605" spans="1:20" ht="42.75" x14ac:dyDescent="0.4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9">
        <f t="shared" si="225"/>
        <v>42283.864351851851</v>
      </c>
      <c r="Q3605" s="7">
        <f t="shared" si="226"/>
        <v>42313.697685185187</v>
      </c>
      <c r="R3605">
        <f t="shared" si="227"/>
        <v>45</v>
      </c>
      <c r="S3605" t="s">
        <v>8324</v>
      </c>
      <c r="T3605" t="s">
        <v>8325</v>
      </c>
    </row>
    <row r="3606" spans="1:20" ht="42.75" x14ac:dyDescent="0.4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9">
        <f t="shared" si="225"/>
        <v>42483.015694444446</v>
      </c>
      <c r="Q3606" s="7">
        <f t="shared" si="226"/>
        <v>42489.082638888889</v>
      </c>
      <c r="R3606">
        <f t="shared" si="227"/>
        <v>49</v>
      </c>
      <c r="S3606" t="s">
        <v>8324</v>
      </c>
      <c r="T3606" t="s">
        <v>8325</v>
      </c>
    </row>
    <row r="3607" spans="1:20" ht="57" x14ac:dyDescent="0.4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9">
        <f t="shared" si="225"/>
        <v>42383.793124999997</v>
      </c>
      <c r="Q3607" s="7">
        <f t="shared" si="226"/>
        <v>42413.584791666661</v>
      </c>
      <c r="R3607">
        <f t="shared" si="227"/>
        <v>31</v>
      </c>
      <c r="S3607" t="s">
        <v>8324</v>
      </c>
      <c r="T3607" t="s">
        <v>8325</v>
      </c>
    </row>
    <row r="3608" spans="1:20" ht="42.75" x14ac:dyDescent="0.4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9">
        <f t="shared" si="225"/>
        <v>42566.604826388888</v>
      </c>
      <c r="Q3608" s="7">
        <f t="shared" si="226"/>
        <v>42596.396493055552</v>
      </c>
      <c r="R3608">
        <f t="shared" si="227"/>
        <v>61</v>
      </c>
      <c r="S3608" t="s">
        <v>8324</v>
      </c>
      <c r="T3608" t="s">
        <v>8325</v>
      </c>
    </row>
    <row r="3609" spans="1:20" ht="28.5" x14ac:dyDescent="0.4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9">
        <f t="shared" si="225"/>
        <v>42338.963912037041</v>
      </c>
      <c r="Q3609" s="7">
        <f t="shared" si="226"/>
        <v>42352.791666666664</v>
      </c>
      <c r="R3609">
        <f t="shared" si="227"/>
        <v>29</v>
      </c>
      <c r="S3609" t="s">
        <v>8324</v>
      </c>
      <c r="T3609" t="s">
        <v>8325</v>
      </c>
    </row>
    <row r="3610" spans="1:20" ht="42.75" x14ac:dyDescent="0.4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9">
        <f t="shared" si="225"/>
        <v>42506.709374999999</v>
      </c>
      <c r="Q3610" s="7">
        <f t="shared" si="226"/>
        <v>42538.374999999993</v>
      </c>
      <c r="R3610">
        <f t="shared" si="227"/>
        <v>30</v>
      </c>
      <c r="S3610" t="s">
        <v>8324</v>
      </c>
      <c r="T3610" t="s">
        <v>8325</v>
      </c>
    </row>
    <row r="3611" spans="1:20" ht="42.75" x14ac:dyDescent="0.4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9">
        <f t="shared" si="225"/>
        <v>42429.991724537038</v>
      </c>
      <c r="Q3611" s="7">
        <f t="shared" si="226"/>
        <v>42459.741724537038</v>
      </c>
      <c r="R3611">
        <f t="shared" si="227"/>
        <v>143</v>
      </c>
      <c r="S3611" t="s">
        <v>8324</v>
      </c>
      <c r="T3611" t="s">
        <v>8325</v>
      </c>
    </row>
    <row r="3612" spans="1:20" ht="42.75" x14ac:dyDescent="0.4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9">
        <f t="shared" si="225"/>
        <v>42203.432129629626</v>
      </c>
      <c r="Q3612" s="7">
        <f t="shared" si="226"/>
        <v>42233.22379629629</v>
      </c>
      <c r="R3612">
        <f t="shared" si="227"/>
        <v>52</v>
      </c>
      <c r="S3612" t="s">
        <v>8324</v>
      </c>
      <c r="T3612" t="s">
        <v>8325</v>
      </c>
    </row>
    <row r="3613" spans="1:20" ht="42.75" x14ac:dyDescent="0.4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9">
        <f t="shared" si="225"/>
        <v>42072.370381944449</v>
      </c>
      <c r="Q3613" s="7">
        <f t="shared" si="226"/>
        <v>42102.162048611113</v>
      </c>
      <c r="R3613">
        <f t="shared" si="227"/>
        <v>67</v>
      </c>
      <c r="S3613" t="s">
        <v>8324</v>
      </c>
      <c r="T3613" t="s">
        <v>8325</v>
      </c>
    </row>
    <row r="3614" spans="1:20" ht="42.75" x14ac:dyDescent="0.4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9">
        <f t="shared" si="225"/>
        <v>41789.726979166662</v>
      </c>
      <c r="Q3614" s="7">
        <f t="shared" si="226"/>
        <v>41799.518645833326</v>
      </c>
      <c r="R3614">
        <f t="shared" si="227"/>
        <v>127</v>
      </c>
      <c r="S3614" t="s">
        <v>8324</v>
      </c>
      <c r="T3614" t="s">
        <v>8325</v>
      </c>
    </row>
    <row r="3615" spans="1:20" ht="28.5" x14ac:dyDescent="0.4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9">
        <f t="shared" si="225"/>
        <v>41788.58997685185</v>
      </c>
      <c r="Q3615" s="7">
        <f t="shared" si="226"/>
        <v>41818.381643518514</v>
      </c>
      <c r="R3615">
        <f t="shared" si="227"/>
        <v>63</v>
      </c>
      <c r="S3615" t="s">
        <v>8324</v>
      </c>
      <c r="T3615" t="s">
        <v>8325</v>
      </c>
    </row>
    <row r="3616" spans="1:20" ht="42.75" x14ac:dyDescent="0.4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9">
        <f t="shared" si="225"/>
        <v>42144.041851851856</v>
      </c>
      <c r="Q3616" s="7">
        <f t="shared" si="226"/>
        <v>42173.833518518521</v>
      </c>
      <c r="R3616">
        <f t="shared" si="227"/>
        <v>35</v>
      </c>
      <c r="S3616" t="s">
        <v>8324</v>
      </c>
      <c r="T3616" t="s">
        <v>8325</v>
      </c>
    </row>
    <row r="3617" spans="1:20" ht="42.75" x14ac:dyDescent="0.4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9">
        <f t="shared" si="225"/>
        <v>42318.593703703707</v>
      </c>
      <c r="Q3617" s="7">
        <f t="shared" si="226"/>
        <v>42348.385370370372</v>
      </c>
      <c r="R3617">
        <f t="shared" si="227"/>
        <v>37</v>
      </c>
      <c r="S3617" t="s">
        <v>8324</v>
      </c>
      <c r="T3617" t="s">
        <v>8325</v>
      </c>
    </row>
    <row r="3618" spans="1:20" ht="42.75" x14ac:dyDescent="0.4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9">
        <f t="shared" si="225"/>
        <v>42052.949814814812</v>
      </c>
      <c r="Q3618" s="7">
        <f t="shared" si="226"/>
        <v>42082.699814814812</v>
      </c>
      <c r="R3618">
        <f t="shared" si="227"/>
        <v>69</v>
      </c>
      <c r="S3618" t="s">
        <v>8324</v>
      </c>
      <c r="T3618" t="s">
        <v>8325</v>
      </c>
    </row>
    <row r="3619" spans="1:20" ht="42.75" x14ac:dyDescent="0.4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9">
        <f t="shared" si="225"/>
        <v>42779.610289351855</v>
      </c>
      <c r="Q3619" s="7">
        <f t="shared" si="226"/>
        <v>42793.791666666664</v>
      </c>
      <c r="R3619">
        <f t="shared" si="227"/>
        <v>17</v>
      </c>
      <c r="S3619" t="s">
        <v>8324</v>
      </c>
      <c r="T3619" t="s">
        <v>8325</v>
      </c>
    </row>
    <row r="3620" spans="1:20" ht="42.75" x14ac:dyDescent="0.4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9">
        <f t="shared" si="225"/>
        <v>42128.627893518518</v>
      </c>
      <c r="Q3620" s="7">
        <f t="shared" si="226"/>
        <v>42158.419560185182</v>
      </c>
      <c r="R3620">
        <f t="shared" si="227"/>
        <v>36</v>
      </c>
      <c r="S3620" t="s">
        <v>8324</v>
      </c>
      <c r="T3620" t="s">
        <v>8325</v>
      </c>
    </row>
    <row r="3621" spans="1:20" ht="42.75" x14ac:dyDescent="0.4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9">
        <f t="shared" si="225"/>
        <v>42661.132245370369</v>
      </c>
      <c r="Q3621" s="7">
        <f t="shared" si="226"/>
        <v>42693.708333333336</v>
      </c>
      <c r="R3621">
        <f t="shared" si="227"/>
        <v>66</v>
      </c>
      <c r="S3621" t="s">
        <v>8324</v>
      </c>
      <c r="T3621" t="s">
        <v>8325</v>
      </c>
    </row>
    <row r="3622" spans="1:20" ht="42.75" x14ac:dyDescent="0.4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9">
        <f t="shared" si="225"/>
        <v>42037.938206018516</v>
      </c>
      <c r="Q3622" s="7">
        <f t="shared" si="226"/>
        <v>42067.958333333336</v>
      </c>
      <c r="R3622">
        <f t="shared" si="227"/>
        <v>56</v>
      </c>
      <c r="S3622" t="s">
        <v>8324</v>
      </c>
      <c r="T3622" t="s">
        <v>8325</v>
      </c>
    </row>
    <row r="3623" spans="1:20" ht="42.75" x14ac:dyDescent="0.4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9">
        <f t="shared" si="225"/>
        <v>42619.935694444444</v>
      </c>
      <c r="Q3623" s="7">
        <f t="shared" si="226"/>
        <v>42643.666666666664</v>
      </c>
      <c r="R3623">
        <f t="shared" si="227"/>
        <v>47</v>
      </c>
      <c r="S3623" t="s">
        <v>8324</v>
      </c>
      <c r="T3623" t="s">
        <v>8325</v>
      </c>
    </row>
    <row r="3624" spans="1:20" ht="28.5" x14ac:dyDescent="0.4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9">
        <f t="shared" si="225"/>
        <v>41877.221886574072</v>
      </c>
      <c r="Q3624" s="7">
        <f t="shared" si="226"/>
        <v>41909.932638888888</v>
      </c>
      <c r="R3624">
        <f t="shared" si="227"/>
        <v>48</v>
      </c>
      <c r="S3624" t="s">
        <v>8324</v>
      </c>
      <c r="T3624" t="s">
        <v>8325</v>
      </c>
    </row>
    <row r="3625" spans="1:20" ht="28.5" x14ac:dyDescent="0.4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9">
        <f t="shared" si="225"/>
        <v>41828.736921296295</v>
      </c>
      <c r="Q3625" s="7">
        <f t="shared" si="226"/>
        <v>41846.083333333328</v>
      </c>
      <c r="R3625">
        <f t="shared" si="227"/>
        <v>88</v>
      </c>
      <c r="S3625" t="s">
        <v>8324</v>
      </c>
      <c r="T3625" t="s">
        <v>8325</v>
      </c>
    </row>
    <row r="3626" spans="1:20" ht="71.25" x14ac:dyDescent="0.4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9">
        <f t="shared" si="225"/>
        <v>42545.774189814816</v>
      </c>
      <c r="Q3626" s="7">
        <f t="shared" si="226"/>
        <v>42605.56585648148</v>
      </c>
      <c r="R3626">
        <f t="shared" si="227"/>
        <v>81</v>
      </c>
      <c r="S3626" t="s">
        <v>8324</v>
      </c>
      <c r="T3626" t="s">
        <v>8325</v>
      </c>
    </row>
    <row r="3627" spans="1:20" ht="42.75" x14ac:dyDescent="0.4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9">
        <f t="shared" si="225"/>
        <v>42157.652511574073</v>
      </c>
      <c r="Q3627" s="7">
        <f t="shared" si="226"/>
        <v>42187.444178240738</v>
      </c>
      <c r="R3627">
        <f t="shared" si="227"/>
        <v>39</v>
      </c>
      <c r="S3627" t="s">
        <v>8324</v>
      </c>
      <c r="T3627" t="s">
        <v>8325</v>
      </c>
    </row>
    <row r="3628" spans="1:20" ht="42.75" x14ac:dyDescent="0.4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9">
        <f t="shared" si="225"/>
        <v>41846.667326388888</v>
      </c>
      <c r="Q3628" s="7">
        <f t="shared" si="226"/>
        <v>41867.458993055552</v>
      </c>
      <c r="R3628">
        <f t="shared" si="227"/>
        <v>85</v>
      </c>
      <c r="S3628" t="s">
        <v>8324</v>
      </c>
      <c r="T3628" t="s">
        <v>8325</v>
      </c>
    </row>
    <row r="3629" spans="1:20" ht="42.75" x14ac:dyDescent="0.4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9">
        <f t="shared" si="225"/>
        <v>42460.741747685184</v>
      </c>
      <c r="Q3629" s="7">
        <f t="shared" si="226"/>
        <v>42510.957638888889</v>
      </c>
      <c r="R3629">
        <f t="shared" si="227"/>
        <v>69</v>
      </c>
      <c r="S3629" t="s">
        <v>8324</v>
      </c>
      <c r="T3629" t="s">
        <v>8325</v>
      </c>
    </row>
    <row r="3630" spans="1:20" ht="42.75" x14ac:dyDescent="0.4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9">
        <f t="shared" si="225"/>
        <v>42291.833287037036</v>
      </c>
      <c r="Q3630" s="7">
        <f t="shared" si="226"/>
        <v>42351.666620370372</v>
      </c>
      <c r="R3630" t="e">
        <f t="shared" si="227"/>
        <v>#DIV/0!</v>
      </c>
      <c r="S3630" t="s">
        <v>8324</v>
      </c>
      <c r="T3630" t="s">
        <v>8366</v>
      </c>
    </row>
    <row r="3631" spans="1:20" ht="42.75" x14ac:dyDescent="0.4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9">
        <f t="shared" si="225"/>
        <v>42437.094490740739</v>
      </c>
      <c r="Q3631" s="7">
        <f t="shared" si="226"/>
        <v>42495.499999999993</v>
      </c>
      <c r="R3631">
        <f t="shared" si="227"/>
        <v>1</v>
      </c>
      <c r="S3631" t="s">
        <v>8324</v>
      </c>
      <c r="T3631" t="s">
        <v>8366</v>
      </c>
    </row>
    <row r="3632" spans="1:20" ht="42.75" x14ac:dyDescent="0.4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9">
        <f t="shared" si="225"/>
        <v>41942.84710648148</v>
      </c>
      <c r="Q3632" s="7">
        <f t="shared" si="226"/>
        <v>41972.680439814816</v>
      </c>
      <c r="R3632">
        <f t="shared" si="227"/>
        <v>1</v>
      </c>
      <c r="S3632" t="s">
        <v>8324</v>
      </c>
      <c r="T3632" t="s">
        <v>8366</v>
      </c>
    </row>
    <row r="3633" spans="1:20" ht="42.75" x14ac:dyDescent="0.4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9">
        <f t="shared" si="225"/>
        <v>41880.753437499996</v>
      </c>
      <c r="Q3633" s="7">
        <f t="shared" si="226"/>
        <v>41904.957638888889</v>
      </c>
      <c r="R3633">
        <f t="shared" si="227"/>
        <v>148</v>
      </c>
      <c r="S3633" t="s">
        <v>8324</v>
      </c>
      <c r="T3633" t="s">
        <v>8366</v>
      </c>
    </row>
    <row r="3634" spans="1:20" ht="42.75" x14ac:dyDescent="0.4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9">
        <f t="shared" si="225"/>
        <v>41946.936909722222</v>
      </c>
      <c r="Q3634" s="7">
        <f t="shared" si="226"/>
        <v>41966.728576388887</v>
      </c>
      <c r="R3634">
        <f t="shared" si="227"/>
        <v>100</v>
      </c>
      <c r="S3634" t="s">
        <v>8324</v>
      </c>
      <c r="T3634" t="s">
        <v>8366</v>
      </c>
    </row>
    <row r="3635" spans="1:20" ht="42.75" x14ac:dyDescent="0.4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9">
        <f t="shared" si="225"/>
        <v>42649.623460648145</v>
      </c>
      <c r="Q3635" s="7">
        <f t="shared" si="226"/>
        <v>42692.833333333336</v>
      </c>
      <c r="R3635">
        <f t="shared" si="227"/>
        <v>57</v>
      </c>
      <c r="S3635" t="s">
        <v>8324</v>
      </c>
      <c r="T3635" t="s">
        <v>8366</v>
      </c>
    </row>
    <row r="3636" spans="1:20" ht="42.75" x14ac:dyDescent="0.4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9">
        <f t="shared" si="225"/>
        <v>42701.166365740741</v>
      </c>
      <c r="Q3636" s="7">
        <f t="shared" si="226"/>
        <v>42748.957638888889</v>
      </c>
      <c r="R3636">
        <f t="shared" si="227"/>
        <v>177</v>
      </c>
      <c r="S3636" t="s">
        <v>8324</v>
      </c>
      <c r="T3636" t="s">
        <v>8366</v>
      </c>
    </row>
    <row r="3637" spans="1:20" ht="28.5" x14ac:dyDescent="0.4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9">
        <f t="shared" si="225"/>
        <v>42450.88282407407</v>
      </c>
      <c r="Q3637" s="7">
        <f t="shared" si="226"/>
        <v>42480.674490740734</v>
      </c>
      <c r="R3637">
        <f t="shared" si="227"/>
        <v>128</v>
      </c>
      <c r="S3637" t="s">
        <v>8324</v>
      </c>
      <c r="T3637" t="s">
        <v>8366</v>
      </c>
    </row>
    <row r="3638" spans="1:20" ht="42.75" x14ac:dyDescent="0.4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9">
        <f t="shared" si="225"/>
        <v>42226.694780092592</v>
      </c>
      <c r="Q3638" s="7">
        <f t="shared" si="226"/>
        <v>42261.486446759256</v>
      </c>
      <c r="R3638" t="e">
        <f t="shared" si="227"/>
        <v>#DIV/0!</v>
      </c>
      <c r="S3638" t="s">
        <v>8324</v>
      </c>
      <c r="T3638" t="s">
        <v>8366</v>
      </c>
    </row>
    <row r="3639" spans="1:20" ht="57" x14ac:dyDescent="0.4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9">
        <f t="shared" si="225"/>
        <v>41975.700636574074</v>
      </c>
      <c r="Q3639" s="7">
        <f t="shared" si="226"/>
        <v>42005.492303240739</v>
      </c>
      <c r="R3639">
        <f t="shared" si="227"/>
        <v>66</v>
      </c>
      <c r="S3639" t="s">
        <v>8324</v>
      </c>
      <c r="T3639" t="s">
        <v>8366</v>
      </c>
    </row>
    <row r="3640" spans="1:20" ht="28.5" x14ac:dyDescent="0.4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9">
        <f t="shared" si="225"/>
        <v>42053.672824074078</v>
      </c>
      <c r="Q3640" s="7">
        <f t="shared" si="226"/>
        <v>42113.42282407407</v>
      </c>
      <c r="R3640">
        <f t="shared" si="227"/>
        <v>108</v>
      </c>
      <c r="S3640" t="s">
        <v>8324</v>
      </c>
      <c r="T3640" t="s">
        <v>8366</v>
      </c>
    </row>
    <row r="3641" spans="1:20" ht="42.75" x14ac:dyDescent="0.4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9">
        <f t="shared" si="225"/>
        <v>42590.677152777775</v>
      </c>
      <c r="Q3641" s="7">
        <f t="shared" si="226"/>
        <v>42650.424305555549</v>
      </c>
      <c r="R3641">
        <f t="shared" si="227"/>
        <v>1</v>
      </c>
      <c r="S3641" t="s">
        <v>8324</v>
      </c>
      <c r="T3641" t="s">
        <v>8366</v>
      </c>
    </row>
    <row r="3642" spans="1:20" ht="71.25" x14ac:dyDescent="0.4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9">
        <f t="shared" si="225"/>
        <v>42104.781597222223</v>
      </c>
      <c r="Q3642" s="7">
        <f t="shared" si="226"/>
        <v>42134.573263888888</v>
      </c>
      <c r="R3642">
        <f t="shared" si="227"/>
        <v>18</v>
      </c>
      <c r="S3642" t="s">
        <v>8324</v>
      </c>
      <c r="T3642" t="s">
        <v>8366</v>
      </c>
    </row>
    <row r="3643" spans="1:20" ht="42.75" x14ac:dyDescent="0.4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9">
        <f t="shared" si="225"/>
        <v>41899.627071759256</v>
      </c>
      <c r="Q3643" s="7">
        <f t="shared" si="226"/>
        <v>41917</v>
      </c>
      <c r="R3643" t="e">
        <f t="shared" si="227"/>
        <v>#DIV/0!</v>
      </c>
      <c r="S3643" t="s">
        <v>8324</v>
      </c>
      <c r="T3643" t="s">
        <v>8366</v>
      </c>
    </row>
    <row r="3644" spans="1:20" ht="57" x14ac:dyDescent="0.4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9">
        <f t="shared" si="225"/>
        <v>42297.816284722227</v>
      </c>
      <c r="Q3644" s="7">
        <f t="shared" si="226"/>
        <v>42338.499999999993</v>
      </c>
      <c r="R3644">
        <f t="shared" si="227"/>
        <v>8</v>
      </c>
      <c r="S3644" t="s">
        <v>8324</v>
      </c>
      <c r="T3644" t="s">
        <v>8366</v>
      </c>
    </row>
    <row r="3645" spans="1:20" ht="42.75" x14ac:dyDescent="0.4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9">
        <f t="shared" si="225"/>
        <v>42285.143969907411</v>
      </c>
      <c r="Q3645" s="7">
        <f t="shared" si="226"/>
        <v>42324.977303240739</v>
      </c>
      <c r="R3645" t="e">
        <f t="shared" si="227"/>
        <v>#DIV/0!</v>
      </c>
      <c r="S3645" t="s">
        <v>8324</v>
      </c>
      <c r="T3645" t="s">
        <v>8366</v>
      </c>
    </row>
    <row r="3646" spans="1:20" ht="42.75" x14ac:dyDescent="0.4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9">
        <f t="shared" si="225"/>
        <v>42409.241747685184</v>
      </c>
      <c r="Q3646" s="7">
        <f t="shared" si="226"/>
        <v>42436.999305555553</v>
      </c>
      <c r="R3646">
        <f t="shared" si="227"/>
        <v>68</v>
      </c>
      <c r="S3646" t="s">
        <v>8324</v>
      </c>
      <c r="T3646" t="s">
        <v>8366</v>
      </c>
    </row>
    <row r="3647" spans="1:20" ht="42.75" x14ac:dyDescent="0.4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9">
        <f t="shared" si="225"/>
        <v>42665.970347222217</v>
      </c>
      <c r="Q3647" s="7">
        <f t="shared" si="226"/>
        <v>42695.803680555553</v>
      </c>
      <c r="R3647">
        <f t="shared" si="227"/>
        <v>1</v>
      </c>
      <c r="S3647" t="s">
        <v>8324</v>
      </c>
      <c r="T3647" t="s">
        <v>8366</v>
      </c>
    </row>
    <row r="3648" spans="1:20" ht="42.75" x14ac:dyDescent="0.4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9">
        <f t="shared" si="225"/>
        <v>42140.421319444446</v>
      </c>
      <c r="Q3648" s="7">
        <f t="shared" si="226"/>
        <v>42171.770833333336</v>
      </c>
      <c r="R3648">
        <f t="shared" si="227"/>
        <v>60</v>
      </c>
      <c r="S3648" t="s">
        <v>8324</v>
      </c>
      <c r="T3648" t="s">
        <v>8366</v>
      </c>
    </row>
    <row r="3649" spans="1:20" ht="42.75" x14ac:dyDescent="0.4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9">
        <f t="shared" si="225"/>
        <v>42598.749155092592</v>
      </c>
      <c r="Q3649" s="7">
        <f t="shared" si="226"/>
        <v>42643.540821759256</v>
      </c>
      <c r="R3649">
        <f t="shared" si="227"/>
        <v>15</v>
      </c>
      <c r="S3649" t="s">
        <v>8324</v>
      </c>
      <c r="T3649" t="s">
        <v>8366</v>
      </c>
    </row>
    <row r="3650" spans="1:20" ht="28.5" x14ac:dyDescent="0.4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28">ROUND(E:E/D:D*100,0)</f>
        <v>100</v>
      </c>
      <c r="P3650" s="9">
        <f t="shared" si="225"/>
        <v>41887.292187500003</v>
      </c>
      <c r="Q3650" s="7">
        <f t="shared" si="226"/>
        <v>41917.083854166667</v>
      </c>
      <c r="R3650">
        <f t="shared" si="227"/>
        <v>550</v>
      </c>
      <c r="S3650" t="s">
        <v>8324</v>
      </c>
      <c r="T3650" t="s">
        <v>8325</v>
      </c>
    </row>
    <row r="3651" spans="1:20" ht="42.75" x14ac:dyDescent="0.4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 s="9">
        <f t="shared" ref="P3651:P3714" si="229">(J3651/86400)+25569</f>
        <v>41780.712893518517</v>
      </c>
      <c r="Q3651" s="7">
        <f t="shared" ref="Q3651:Q3714" si="230">(I3651/86400)+25569+(-5/24)</f>
        <v>41806.504560185182</v>
      </c>
      <c r="R3651">
        <f t="shared" ref="R3651:R3714" si="231">ROUND(E3651/L3651,0)</f>
        <v>98</v>
      </c>
      <c r="S3651" t="s">
        <v>8324</v>
      </c>
      <c r="T3651" t="s">
        <v>8325</v>
      </c>
    </row>
    <row r="3652" spans="1:20" ht="42.75" x14ac:dyDescent="0.4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9">
        <f t="shared" si="229"/>
        <v>42381.478981481487</v>
      </c>
      <c r="Q3652" s="7">
        <f t="shared" si="230"/>
        <v>42402.270648148151</v>
      </c>
      <c r="R3652">
        <f t="shared" si="231"/>
        <v>29</v>
      </c>
      <c r="S3652" t="s">
        <v>8324</v>
      </c>
      <c r="T3652" t="s">
        <v>8325</v>
      </c>
    </row>
    <row r="3653" spans="1:20" ht="42.75" x14ac:dyDescent="0.4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9">
        <f t="shared" si="229"/>
        <v>41828.646319444444</v>
      </c>
      <c r="Q3653" s="7">
        <f t="shared" si="230"/>
        <v>41861.457638888889</v>
      </c>
      <c r="R3653">
        <f t="shared" si="231"/>
        <v>58</v>
      </c>
      <c r="S3653" t="s">
        <v>8324</v>
      </c>
      <c r="T3653" t="s">
        <v>8325</v>
      </c>
    </row>
    <row r="3654" spans="1:20" ht="42.75" x14ac:dyDescent="0.4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9">
        <f t="shared" si="229"/>
        <v>42596.644699074073</v>
      </c>
      <c r="Q3654" s="7">
        <f t="shared" si="230"/>
        <v>42606.957638888889</v>
      </c>
      <c r="R3654">
        <f t="shared" si="231"/>
        <v>44</v>
      </c>
      <c r="S3654" t="s">
        <v>8324</v>
      </c>
      <c r="T3654" t="s">
        <v>8325</v>
      </c>
    </row>
    <row r="3655" spans="1:20" ht="42.75" x14ac:dyDescent="0.4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9">
        <f t="shared" si="229"/>
        <v>42191.363506944443</v>
      </c>
      <c r="Q3655" s="7">
        <f t="shared" si="230"/>
        <v>42221.155173611107</v>
      </c>
      <c r="R3655">
        <f t="shared" si="231"/>
        <v>61</v>
      </c>
      <c r="S3655" t="s">
        <v>8324</v>
      </c>
      <c r="T3655" t="s">
        <v>8325</v>
      </c>
    </row>
    <row r="3656" spans="1:20" ht="42.75" x14ac:dyDescent="0.4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9">
        <f t="shared" si="229"/>
        <v>42440.416504629626</v>
      </c>
      <c r="Q3656" s="7">
        <f t="shared" si="230"/>
        <v>42463.499999999993</v>
      </c>
      <c r="R3656">
        <f t="shared" si="231"/>
        <v>69</v>
      </c>
      <c r="S3656" t="s">
        <v>8324</v>
      </c>
      <c r="T3656" t="s">
        <v>8325</v>
      </c>
    </row>
    <row r="3657" spans="1:20" ht="42.75" x14ac:dyDescent="0.4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9">
        <f t="shared" si="229"/>
        <v>42173.803217592591</v>
      </c>
      <c r="Q3657" s="7">
        <f t="shared" si="230"/>
        <v>42203.082638888889</v>
      </c>
      <c r="R3657">
        <f t="shared" si="231"/>
        <v>74</v>
      </c>
      <c r="S3657" t="s">
        <v>8324</v>
      </c>
      <c r="T3657" t="s">
        <v>8325</v>
      </c>
    </row>
    <row r="3658" spans="1:20" ht="42.75" x14ac:dyDescent="0.4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9">
        <f t="shared" si="229"/>
        <v>42737.910138888888</v>
      </c>
      <c r="Q3658" s="7">
        <f t="shared" si="230"/>
        <v>42767.749305555553</v>
      </c>
      <c r="R3658">
        <f t="shared" si="231"/>
        <v>115</v>
      </c>
      <c r="S3658" t="s">
        <v>8324</v>
      </c>
      <c r="T3658" t="s">
        <v>8325</v>
      </c>
    </row>
    <row r="3659" spans="1:20" ht="42.75" x14ac:dyDescent="0.4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9">
        <f t="shared" si="229"/>
        <v>42499.629849537036</v>
      </c>
      <c r="Q3659" s="7">
        <f t="shared" si="230"/>
        <v>42522.695833333331</v>
      </c>
      <c r="R3659">
        <f t="shared" si="231"/>
        <v>111</v>
      </c>
      <c r="S3659" t="s">
        <v>8324</v>
      </c>
      <c r="T3659" t="s">
        <v>8325</v>
      </c>
    </row>
    <row r="3660" spans="1:20" ht="28.5" x14ac:dyDescent="0.4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9">
        <f t="shared" si="229"/>
        <v>41775.858564814815</v>
      </c>
      <c r="Q3660" s="7">
        <f t="shared" si="230"/>
        <v>41821.957638888889</v>
      </c>
      <c r="R3660">
        <f t="shared" si="231"/>
        <v>76</v>
      </c>
      <c r="S3660" t="s">
        <v>8324</v>
      </c>
      <c r="T3660" t="s">
        <v>8325</v>
      </c>
    </row>
    <row r="3661" spans="1:20" ht="42.75" x14ac:dyDescent="0.4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9">
        <f t="shared" si="229"/>
        <v>42055.277199074073</v>
      </c>
      <c r="Q3661" s="7">
        <f t="shared" si="230"/>
        <v>42082.402083333327</v>
      </c>
      <c r="R3661">
        <f t="shared" si="231"/>
        <v>235</v>
      </c>
      <c r="S3661" t="s">
        <v>8324</v>
      </c>
      <c r="T3661" t="s">
        <v>8325</v>
      </c>
    </row>
    <row r="3662" spans="1:20" ht="57" x14ac:dyDescent="0.4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9">
        <f t="shared" si="229"/>
        <v>41971.881076388891</v>
      </c>
      <c r="Q3662" s="7">
        <f t="shared" si="230"/>
        <v>41996.672743055555</v>
      </c>
      <c r="R3662">
        <f t="shared" si="231"/>
        <v>11</v>
      </c>
      <c r="S3662" t="s">
        <v>8324</v>
      </c>
      <c r="T3662" t="s">
        <v>8325</v>
      </c>
    </row>
    <row r="3663" spans="1:20" ht="42.75" x14ac:dyDescent="0.4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9">
        <f t="shared" si="229"/>
        <v>42447.896666666667</v>
      </c>
      <c r="Q3663" s="7">
        <f t="shared" si="230"/>
        <v>42469.958333333336</v>
      </c>
      <c r="R3663">
        <f t="shared" si="231"/>
        <v>93</v>
      </c>
      <c r="S3663" t="s">
        <v>8324</v>
      </c>
      <c r="T3663" t="s">
        <v>8325</v>
      </c>
    </row>
    <row r="3664" spans="1:20" ht="42.75" x14ac:dyDescent="0.4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9">
        <f t="shared" si="229"/>
        <v>42064.220069444447</v>
      </c>
      <c r="Q3664" s="7">
        <f t="shared" si="230"/>
        <v>42093.97006944444</v>
      </c>
      <c r="R3664">
        <f t="shared" si="231"/>
        <v>203</v>
      </c>
      <c r="S3664" t="s">
        <v>8324</v>
      </c>
      <c r="T3664" t="s">
        <v>8325</v>
      </c>
    </row>
    <row r="3665" spans="1:20" ht="42.75" x14ac:dyDescent="0.4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9">
        <f t="shared" si="229"/>
        <v>42665.451736111107</v>
      </c>
      <c r="Q3665" s="7">
        <f t="shared" si="230"/>
        <v>42725.285069444442</v>
      </c>
      <c r="R3665">
        <f t="shared" si="231"/>
        <v>26</v>
      </c>
      <c r="S3665" t="s">
        <v>8324</v>
      </c>
      <c r="T3665" t="s">
        <v>8325</v>
      </c>
    </row>
    <row r="3666" spans="1:20" ht="42.75" x14ac:dyDescent="0.4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9">
        <f t="shared" si="229"/>
        <v>42523.248715277776</v>
      </c>
      <c r="Q3666" s="7">
        <f t="shared" si="230"/>
        <v>42537.04038194444</v>
      </c>
      <c r="R3666">
        <f t="shared" si="231"/>
        <v>46</v>
      </c>
      <c r="S3666" t="s">
        <v>8324</v>
      </c>
      <c r="T3666" t="s">
        <v>8325</v>
      </c>
    </row>
    <row r="3667" spans="1:20" ht="42.75" x14ac:dyDescent="0.4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9">
        <f t="shared" si="229"/>
        <v>42294.808124999996</v>
      </c>
      <c r="Q3667" s="7">
        <f t="shared" si="230"/>
        <v>42305.620833333327</v>
      </c>
      <c r="R3667">
        <f t="shared" si="231"/>
        <v>51</v>
      </c>
      <c r="S3667" t="s">
        <v>8324</v>
      </c>
      <c r="T3667" t="s">
        <v>8325</v>
      </c>
    </row>
    <row r="3668" spans="1:20" x14ac:dyDescent="0.4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9">
        <f t="shared" si="229"/>
        <v>41822.90488425926</v>
      </c>
      <c r="Q3668" s="7">
        <f t="shared" si="230"/>
        <v>41844.083333333328</v>
      </c>
      <c r="R3668">
        <f t="shared" si="231"/>
        <v>32</v>
      </c>
      <c r="S3668" t="s">
        <v>8324</v>
      </c>
      <c r="T3668" t="s">
        <v>8325</v>
      </c>
    </row>
    <row r="3669" spans="1:20" ht="42.75" x14ac:dyDescent="0.4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9">
        <f t="shared" si="229"/>
        <v>42173.970127314809</v>
      </c>
      <c r="Q3669" s="7">
        <f t="shared" si="230"/>
        <v>42203.761793981474</v>
      </c>
      <c r="R3669">
        <f t="shared" si="231"/>
        <v>53</v>
      </c>
      <c r="S3669" t="s">
        <v>8324</v>
      </c>
      <c r="T3669" t="s">
        <v>8325</v>
      </c>
    </row>
    <row r="3670" spans="1:20" ht="42.75" x14ac:dyDescent="0.4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9">
        <f t="shared" si="229"/>
        <v>42185.556157407409</v>
      </c>
      <c r="Q3670" s="7">
        <f t="shared" si="230"/>
        <v>42208.564583333333</v>
      </c>
      <c r="R3670">
        <f t="shared" si="231"/>
        <v>37</v>
      </c>
      <c r="S3670" t="s">
        <v>8324</v>
      </c>
      <c r="T3670" t="s">
        <v>8325</v>
      </c>
    </row>
    <row r="3671" spans="1:20" ht="42.75" x14ac:dyDescent="0.4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9">
        <f t="shared" si="229"/>
        <v>42136.675196759257</v>
      </c>
      <c r="Q3671" s="7">
        <f t="shared" si="230"/>
        <v>42166.466863425921</v>
      </c>
      <c r="R3671">
        <f t="shared" si="231"/>
        <v>81</v>
      </c>
      <c r="S3671" t="s">
        <v>8324</v>
      </c>
      <c r="T3671" t="s">
        <v>8325</v>
      </c>
    </row>
    <row r="3672" spans="1:20" ht="42.75" x14ac:dyDescent="0.4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9">
        <f t="shared" si="229"/>
        <v>42142.514016203699</v>
      </c>
      <c r="Q3672" s="7">
        <f t="shared" si="230"/>
        <v>42155.749999999993</v>
      </c>
      <c r="R3672">
        <f t="shared" si="231"/>
        <v>20</v>
      </c>
      <c r="S3672" t="s">
        <v>8324</v>
      </c>
      <c r="T3672" t="s">
        <v>8325</v>
      </c>
    </row>
    <row r="3673" spans="1:20" ht="42.75" x14ac:dyDescent="0.4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9">
        <f t="shared" si="229"/>
        <v>41820.62809027778</v>
      </c>
      <c r="Q3673" s="7">
        <f t="shared" si="230"/>
        <v>41840.957638888889</v>
      </c>
      <c r="R3673">
        <f t="shared" si="231"/>
        <v>88</v>
      </c>
      <c r="S3673" t="s">
        <v>8324</v>
      </c>
      <c r="T3673" t="s">
        <v>8325</v>
      </c>
    </row>
    <row r="3674" spans="1:20" ht="42.75" x14ac:dyDescent="0.4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9">
        <f t="shared" si="229"/>
        <v>41878.946574074071</v>
      </c>
      <c r="Q3674" s="7">
        <f t="shared" si="230"/>
        <v>41908.738240740735</v>
      </c>
      <c r="R3674">
        <f t="shared" si="231"/>
        <v>53</v>
      </c>
      <c r="S3674" t="s">
        <v>8324</v>
      </c>
      <c r="T3674" t="s">
        <v>8325</v>
      </c>
    </row>
    <row r="3675" spans="1:20" ht="42.75" x14ac:dyDescent="0.4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9">
        <f t="shared" si="229"/>
        <v>41914.295104166667</v>
      </c>
      <c r="Q3675" s="7">
        <f t="shared" si="230"/>
        <v>41948.327777777777</v>
      </c>
      <c r="R3675">
        <f t="shared" si="231"/>
        <v>40</v>
      </c>
      <c r="S3675" t="s">
        <v>8324</v>
      </c>
      <c r="T3675" t="s">
        <v>8325</v>
      </c>
    </row>
    <row r="3676" spans="1:20" ht="42.75" x14ac:dyDescent="0.4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9">
        <f t="shared" si="229"/>
        <v>42556.873020833329</v>
      </c>
      <c r="Q3676" s="7">
        <f t="shared" si="230"/>
        <v>42616.664687499993</v>
      </c>
      <c r="R3676">
        <f t="shared" si="231"/>
        <v>145</v>
      </c>
      <c r="S3676" t="s">
        <v>8324</v>
      </c>
      <c r="T3676" t="s">
        <v>8325</v>
      </c>
    </row>
    <row r="3677" spans="1:20" ht="42.75" x14ac:dyDescent="0.4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9">
        <f t="shared" si="229"/>
        <v>42493.597013888888</v>
      </c>
      <c r="Q3677" s="7">
        <f t="shared" si="230"/>
        <v>42505.749999999993</v>
      </c>
      <c r="R3677">
        <f t="shared" si="231"/>
        <v>23</v>
      </c>
      <c r="S3677" t="s">
        <v>8324</v>
      </c>
      <c r="T3677" t="s">
        <v>8325</v>
      </c>
    </row>
    <row r="3678" spans="1:20" ht="42.75" x14ac:dyDescent="0.4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9">
        <f t="shared" si="229"/>
        <v>41876.815787037034</v>
      </c>
      <c r="Q3678" s="7">
        <f t="shared" si="230"/>
        <v>41894.607453703698</v>
      </c>
      <c r="R3678">
        <f t="shared" si="231"/>
        <v>64</v>
      </c>
      <c r="S3678" t="s">
        <v>8324</v>
      </c>
      <c r="T3678" t="s">
        <v>8325</v>
      </c>
    </row>
    <row r="3679" spans="1:20" ht="42.75" x14ac:dyDescent="0.4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9">
        <f t="shared" si="229"/>
        <v>41802.574282407411</v>
      </c>
      <c r="Q3679" s="7">
        <f t="shared" si="230"/>
        <v>41822.957638888889</v>
      </c>
      <c r="R3679">
        <f t="shared" si="231"/>
        <v>62</v>
      </c>
      <c r="S3679" t="s">
        <v>8324</v>
      </c>
      <c r="T3679" t="s">
        <v>8325</v>
      </c>
    </row>
    <row r="3680" spans="1:20" ht="28.5" x14ac:dyDescent="0.4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9">
        <f t="shared" si="229"/>
        <v>42120.531226851846</v>
      </c>
      <c r="Q3680" s="7">
        <f t="shared" si="230"/>
        <v>42155.322893518511</v>
      </c>
      <c r="R3680">
        <f t="shared" si="231"/>
        <v>66</v>
      </c>
      <c r="S3680" t="s">
        <v>8324</v>
      </c>
      <c r="T3680" t="s">
        <v>8325</v>
      </c>
    </row>
    <row r="3681" spans="1:20" ht="42.75" x14ac:dyDescent="0.4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9">
        <f t="shared" si="229"/>
        <v>41786.761354166665</v>
      </c>
      <c r="Q3681" s="7">
        <f t="shared" si="230"/>
        <v>41820.999305555553</v>
      </c>
      <c r="R3681">
        <f t="shared" si="231"/>
        <v>73</v>
      </c>
      <c r="S3681" t="s">
        <v>8324</v>
      </c>
      <c r="T3681" t="s">
        <v>8325</v>
      </c>
    </row>
    <row r="3682" spans="1:20" ht="42.75" x14ac:dyDescent="0.4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9">
        <f t="shared" si="229"/>
        <v>42627.454097222224</v>
      </c>
      <c r="Q3682" s="7">
        <f t="shared" si="230"/>
        <v>42648.245763888888</v>
      </c>
      <c r="R3682">
        <f t="shared" si="231"/>
        <v>100</v>
      </c>
      <c r="S3682" t="s">
        <v>8324</v>
      </c>
      <c r="T3682" t="s">
        <v>8325</v>
      </c>
    </row>
    <row r="3683" spans="1:20" ht="57" x14ac:dyDescent="0.4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9">
        <f t="shared" si="229"/>
        <v>42374.651504629626</v>
      </c>
      <c r="Q3683" s="7">
        <f t="shared" si="230"/>
        <v>42384.443171296291</v>
      </c>
      <c r="R3683">
        <f t="shared" si="231"/>
        <v>62</v>
      </c>
      <c r="S3683" t="s">
        <v>8324</v>
      </c>
      <c r="T3683" t="s">
        <v>8325</v>
      </c>
    </row>
    <row r="3684" spans="1:20" ht="42.75" x14ac:dyDescent="0.4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9">
        <f t="shared" si="229"/>
        <v>41772.685393518521</v>
      </c>
      <c r="Q3684" s="7">
        <f t="shared" si="230"/>
        <v>41806.082638888889</v>
      </c>
      <c r="R3684">
        <f t="shared" si="231"/>
        <v>62</v>
      </c>
      <c r="S3684" t="s">
        <v>8324</v>
      </c>
      <c r="T3684" t="s">
        <v>8325</v>
      </c>
    </row>
    <row r="3685" spans="1:20" ht="42.75" x14ac:dyDescent="0.4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9">
        <f t="shared" si="229"/>
        <v>42633.116851851853</v>
      </c>
      <c r="Q3685" s="7">
        <f t="shared" si="230"/>
        <v>42662.908518518518</v>
      </c>
      <c r="R3685">
        <f t="shared" si="231"/>
        <v>59</v>
      </c>
      <c r="S3685" t="s">
        <v>8324</v>
      </c>
      <c r="T3685" t="s">
        <v>8325</v>
      </c>
    </row>
    <row r="3686" spans="1:20" ht="42.75" x14ac:dyDescent="0.4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9">
        <f t="shared" si="229"/>
        <v>42219.180393518516</v>
      </c>
      <c r="Q3686" s="7">
        <f t="shared" si="230"/>
        <v>42248.97206018518</v>
      </c>
      <c r="R3686">
        <f t="shared" si="231"/>
        <v>45</v>
      </c>
      <c r="S3686" t="s">
        <v>8324</v>
      </c>
      <c r="T3686" t="s">
        <v>8325</v>
      </c>
    </row>
    <row r="3687" spans="1:20" ht="42.75" x14ac:dyDescent="0.4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9">
        <f t="shared" si="229"/>
        <v>41753.593275462961</v>
      </c>
      <c r="Q3687" s="7">
        <f t="shared" si="230"/>
        <v>41778.666666666664</v>
      </c>
      <c r="R3687">
        <f t="shared" si="231"/>
        <v>42</v>
      </c>
      <c r="S3687" t="s">
        <v>8324</v>
      </c>
      <c r="T3687" t="s">
        <v>8325</v>
      </c>
    </row>
    <row r="3688" spans="1:20" ht="42.75" x14ac:dyDescent="0.4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9">
        <f t="shared" si="229"/>
        <v>42230.662731481483</v>
      </c>
      <c r="Q3688" s="7">
        <f t="shared" si="230"/>
        <v>42244.957638888889</v>
      </c>
      <c r="R3688">
        <f t="shared" si="231"/>
        <v>59</v>
      </c>
      <c r="S3688" t="s">
        <v>8324</v>
      </c>
      <c r="T3688" t="s">
        <v>8325</v>
      </c>
    </row>
    <row r="3689" spans="1:20" ht="42.75" x14ac:dyDescent="0.4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9">
        <f t="shared" si="229"/>
        <v>41787.218229166669</v>
      </c>
      <c r="Q3689" s="7">
        <f t="shared" si="230"/>
        <v>41817.009895833333</v>
      </c>
      <c r="R3689">
        <f t="shared" si="231"/>
        <v>200</v>
      </c>
      <c r="S3689" t="s">
        <v>8324</v>
      </c>
      <c r="T3689" t="s">
        <v>8325</v>
      </c>
    </row>
    <row r="3690" spans="1:20" ht="42.75" x14ac:dyDescent="0.4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9">
        <f t="shared" si="229"/>
        <v>41829.787083333329</v>
      </c>
      <c r="Q3690" s="7">
        <f t="shared" si="230"/>
        <v>41859.578749999993</v>
      </c>
      <c r="R3690">
        <f t="shared" si="231"/>
        <v>84</v>
      </c>
      <c r="S3690" t="s">
        <v>8324</v>
      </c>
      <c r="T3690" t="s">
        <v>8325</v>
      </c>
    </row>
    <row r="3691" spans="1:20" ht="42.75" x14ac:dyDescent="0.4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9">
        <f t="shared" si="229"/>
        <v>42147.826840277776</v>
      </c>
      <c r="Q3691" s="7">
        <f t="shared" si="230"/>
        <v>42176.725694444445</v>
      </c>
      <c r="R3691">
        <f t="shared" si="231"/>
        <v>57</v>
      </c>
      <c r="S3691" t="s">
        <v>8324</v>
      </c>
      <c r="T3691" t="s">
        <v>8325</v>
      </c>
    </row>
    <row r="3692" spans="1:20" ht="42.75" x14ac:dyDescent="0.4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9">
        <f t="shared" si="229"/>
        <v>41940.598182870366</v>
      </c>
      <c r="Q3692" s="7">
        <f t="shared" si="230"/>
        <v>41970.431516203702</v>
      </c>
      <c r="R3692">
        <f t="shared" si="231"/>
        <v>58</v>
      </c>
      <c r="S3692" t="s">
        <v>8324</v>
      </c>
      <c r="T3692" t="s">
        <v>8325</v>
      </c>
    </row>
    <row r="3693" spans="1:20" ht="28.5" x14ac:dyDescent="0.4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9">
        <f t="shared" si="229"/>
        <v>42020.700567129628</v>
      </c>
      <c r="Q3693" s="7">
        <f t="shared" si="230"/>
        <v>42064.999305555553</v>
      </c>
      <c r="R3693">
        <f t="shared" si="231"/>
        <v>187</v>
      </c>
      <c r="S3693" t="s">
        <v>8324</v>
      </c>
      <c r="T3693" t="s">
        <v>8325</v>
      </c>
    </row>
    <row r="3694" spans="1:20" ht="28.5" x14ac:dyDescent="0.4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9">
        <f t="shared" si="229"/>
        <v>41891.96503472222</v>
      </c>
      <c r="Q3694" s="7">
        <f t="shared" si="230"/>
        <v>41900.791666666664</v>
      </c>
      <c r="R3694">
        <f t="shared" si="231"/>
        <v>74</v>
      </c>
      <c r="S3694" t="s">
        <v>8324</v>
      </c>
      <c r="T3694" t="s">
        <v>8325</v>
      </c>
    </row>
    <row r="3695" spans="1:20" ht="42.75" x14ac:dyDescent="0.4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9">
        <f t="shared" si="229"/>
        <v>42309.191307870366</v>
      </c>
      <c r="Q3695" s="7">
        <f t="shared" si="230"/>
        <v>42338.729166666664</v>
      </c>
      <c r="R3695">
        <f t="shared" si="231"/>
        <v>31</v>
      </c>
      <c r="S3695" t="s">
        <v>8324</v>
      </c>
      <c r="T3695" t="s">
        <v>8325</v>
      </c>
    </row>
    <row r="3696" spans="1:20" ht="42.75" x14ac:dyDescent="0.4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9">
        <f t="shared" si="229"/>
        <v>42490.133877314816</v>
      </c>
      <c r="Q3696" s="7">
        <f t="shared" si="230"/>
        <v>42526.874999999993</v>
      </c>
      <c r="R3696">
        <f t="shared" si="231"/>
        <v>63</v>
      </c>
      <c r="S3696" t="s">
        <v>8324</v>
      </c>
      <c r="T3696" t="s">
        <v>8325</v>
      </c>
    </row>
    <row r="3697" spans="1:20" ht="57" x14ac:dyDescent="0.4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9">
        <f t="shared" si="229"/>
        <v>41995.870486111111</v>
      </c>
      <c r="Q3697" s="7">
        <f t="shared" si="230"/>
        <v>42015.662152777775</v>
      </c>
      <c r="R3697">
        <f t="shared" si="231"/>
        <v>121</v>
      </c>
      <c r="S3697" t="s">
        <v>8324</v>
      </c>
      <c r="T3697" t="s">
        <v>8325</v>
      </c>
    </row>
    <row r="3698" spans="1:20" ht="42.75" x14ac:dyDescent="0.4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9">
        <f t="shared" si="229"/>
        <v>41988.617083333331</v>
      </c>
      <c r="Q3698" s="7">
        <f t="shared" si="230"/>
        <v>42048.408749999995</v>
      </c>
      <c r="R3698">
        <f t="shared" si="231"/>
        <v>40</v>
      </c>
      <c r="S3698" t="s">
        <v>8324</v>
      </c>
      <c r="T3698" t="s">
        <v>8325</v>
      </c>
    </row>
    <row r="3699" spans="1:20" ht="42.75" x14ac:dyDescent="0.4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9">
        <f t="shared" si="229"/>
        <v>42479.465833333335</v>
      </c>
      <c r="Q3699" s="7">
        <f t="shared" si="230"/>
        <v>42500.2575</v>
      </c>
      <c r="R3699">
        <f t="shared" si="231"/>
        <v>72</v>
      </c>
      <c r="S3699" t="s">
        <v>8324</v>
      </c>
      <c r="T3699" t="s">
        <v>8325</v>
      </c>
    </row>
    <row r="3700" spans="1:20" ht="42.75" x14ac:dyDescent="0.4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9">
        <f t="shared" si="229"/>
        <v>42401.806562500002</v>
      </c>
      <c r="Q3700" s="7">
        <f t="shared" si="230"/>
        <v>42431.598229166666</v>
      </c>
      <c r="R3700">
        <f t="shared" si="231"/>
        <v>41</v>
      </c>
      <c r="S3700" t="s">
        <v>8324</v>
      </c>
      <c r="T3700" t="s">
        <v>8325</v>
      </c>
    </row>
    <row r="3701" spans="1:20" ht="42.75" x14ac:dyDescent="0.4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9">
        <f t="shared" si="229"/>
        <v>41897.602037037039</v>
      </c>
      <c r="Q3701" s="7">
        <f t="shared" si="230"/>
        <v>41927.393703703703</v>
      </c>
      <c r="R3701">
        <f t="shared" si="231"/>
        <v>63</v>
      </c>
      <c r="S3701" t="s">
        <v>8324</v>
      </c>
      <c r="T3701" t="s">
        <v>8325</v>
      </c>
    </row>
    <row r="3702" spans="1:20" ht="28.5" x14ac:dyDescent="0.4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9">
        <f t="shared" si="229"/>
        <v>41882.585648148146</v>
      </c>
      <c r="Q3702" s="7">
        <f t="shared" si="230"/>
        <v>41912.458333333328</v>
      </c>
      <c r="R3702">
        <f t="shared" si="231"/>
        <v>34</v>
      </c>
      <c r="S3702" t="s">
        <v>8324</v>
      </c>
      <c r="T3702" t="s">
        <v>8325</v>
      </c>
    </row>
    <row r="3703" spans="1:20" ht="42.75" x14ac:dyDescent="0.4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9">
        <f t="shared" si="229"/>
        <v>42129.541585648149</v>
      </c>
      <c r="Q3703" s="7">
        <f t="shared" si="230"/>
        <v>42159.333252314813</v>
      </c>
      <c r="R3703">
        <f t="shared" si="231"/>
        <v>39</v>
      </c>
      <c r="S3703" t="s">
        <v>8324</v>
      </c>
      <c r="T3703" t="s">
        <v>8325</v>
      </c>
    </row>
    <row r="3704" spans="1:20" ht="42.75" x14ac:dyDescent="0.4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9">
        <f t="shared" si="229"/>
        <v>42524.53800925926</v>
      </c>
      <c r="Q3704" s="7">
        <f t="shared" si="230"/>
        <v>42561.749305555553</v>
      </c>
      <c r="R3704">
        <f t="shared" si="231"/>
        <v>156</v>
      </c>
      <c r="S3704" t="s">
        <v>8324</v>
      </c>
      <c r="T3704" t="s">
        <v>8325</v>
      </c>
    </row>
    <row r="3705" spans="1:20" ht="42.75" x14ac:dyDescent="0.4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9">
        <f t="shared" si="229"/>
        <v>42556.504490740743</v>
      </c>
      <c r="Q3705" s="7">
        <f t="shared" si="230"/>
        <v>42595.082638888889</v>
      </c>
      <c r="R3705">
        <f t="shared" si="231"/>
        <v>43</v>
      </c>
      <c r="S3705" t="s">
        <v>8324</v>
      </c>
      <c r="T3705" t="s">
        <v>8325</v>
      </c>
    </row>
    <row r="3706" spans="1:20" ht="42.75" x14ac:dyDescent="0.4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9">
        <f t="shared" si="229"/>
        <v>42461.689745370371</v>
      </c>
      <c r="Q3706" s="7">
        <f t="shared" si="230"/>
        <v>42521.481412037036</v>
      </c>
      <c r="R3706">
        <f t="shared" si="231"/>
        <v>15</v>
      </c>
      <c r="S3706" t="s">
        <v>8324</v>
      </c>
      <c r="T3706" t="s">
        <v>8325</v>
      </c>
    </row>
    <row r="3707" spans="1:20" ht="42.75" x14ac:dyDescent="0.4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9">
        <f t="shared" si="229"/>
        <v>41792.542986111112</v>
      </c>
      <c r="Q3707" s="7">
        <f t="shared" si="230"/>
        <v>41813.541666666664</v>
      </c>
      <c r="R3707">
        <f t="shared" si="231"/>
        <v>84</v>
      </c>
      <c r="S3707" t="s">
        <v>8324</v>
      </c>
      <c r="T3707" t="s">
        <v>8325</v>
      </c>
    </row>
    <row r="3708" spans="1:20" ht="42.75" x14ac:dyDescent="0.4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9">
        <f t="shared" si="229"/>
        <v>41879.913761574076</v>
      </c>
      <c r="Q3708" s="7">
        <f t="shared" si="230"/>
        <v>41894.705428240741</v>
      </c>
      <c r="R3708">
        <f t="shared" si="231"/>
        <v>140</v>
      </c>
      <c r="S3708" t="s">
        <v>8324</v>
      </c>
      <c r="T3708" t="s">
        <v>8325</v>
      </c>
    </row>
    <row r="3709" spans="1:20" ht="42.75" x14ac:dyDescent="0.4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9">
        <f t="shared" si="229"/>
        <v>42552.048356481479</v>
      </c>
      <c r="Q3709" s="7">
        <f t="shared" si="230"/>
        <v>42573.018055555549</v>
      </c>
      <c r="R3709">
        <f t="shared" si="231"/>
        <v>81</v>
      </c>
      <c r="S3709" t="s">
        <v>8324</v>
      </c>
      <c r="T3709" t="s">
        <v>8325</v>
      </c>
    </row>
    <row r="3710" spans="1:20" ht="42.75" x14ac:dyDescent="0.4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9">
        <f t="shared" si="229"/>
        <v>41810.142199074078</v>
      </c>
      <c r="Q3710" s="7">
        <f t="shared" si="230"/>
        <v>41823.933865740742</v>
      </c>
      <c r="R3710">
        <f t="shared" si="231"/>
        <v>54</v>
      </c>
      <c r="S3710" t="s">
        <v>8324</v>
      </c>
      <c r="T3710" t="s">
        <v>8325</v>
      </c>
    </row>
    <row r="3711" spans="1:20" ht="42.75" x14ac:dyDescent="0.4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9">
        <f t="shared" si="229"/>
        <v>41785.707708333335</v>
      </c>
      <c r="Q3711" s="7">
        <f t="shared" si="230"/>
        <v>41815.499374999999</v>
      </c>
      <c r="R3711">
        <f t="shared" si="231"/>
        <v>31</v>
      </c>
      <c r="S3711" t="s">
        <v>8324</v>
      </c>
      <c r="T3711" t="s">
        <v>8325</v>
      </c>
    </row>
    <row r="3712" spans="1:20" ht="28.5" x14ac:dyDescent="0.4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9">
        <f t="shared" si="229"/>
        <v>42072.576249999998</v>
      </c>
      <c r="Q3712" s="7">
        <f t="shared" si="230"/>
        <v>42097.367916666662</v>
      </c>
      <c r="R3712">
        <f t="shared" si="231"/>
        <v>68</v>
      </c>
      <c r="S3712" t="s">
        <v>8324</v>
      </c>
      <c r="T3712" t="s">
        <v>8325</v>
      </c>
    </row>
    <row r="3713" spans="1:20" ht="28.5" x14ac:dyDescent="0.4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9">
        <f t="shared" si="229"/>
        <v>41779.724224537036</v>
      </c>
      <c r="Q3713" s="7">
        <f t="shared" si="230"/>
        <v>41805.458333333328</v>
      </c>
      <c r="R3713">
        <f t="shared" si="231"/>
        <v>27</v>
      </c>
      <c r="S3713" t="s">
        <v>8324</v>
      </c>
      <c r="T3713" t="s">
        <v>8325</v>
      </c>
    </row>
    <row r="3714" spans="1:20" ht="42.75" x14ac:dyDescent="0.4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232">ROUND(E:E/D:D*100,0)</f>
        <v>154</v>
      </c>
      <c r="P3714" s="9">
        <f t="shared" si="229"/>
        <v>42134.172071759254</v>
      </c>
      <c r="Q3714" s="7">
        <f t="shared" si="230"/>
        <v>42155.082638888889</v>
      </c>
      <c r="R3714">
        <f t="shared" si="231"/>
        <v>111</v>
      </c>
      <c r="S3714" t="s">
        <v>8324</v>
      </c>
      <c r="T3714" t="s">
        <v>8325</v>
      </c>
    </row>
    <row r="3715" spans="1:20" ht="42.75" x14ac:dyDescent="0.4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102</v>
      </c>
      <c r="P3715" s="9">
        <f t="shared" ref="P3715:P3778" si="233">(J3715/86400)+25569</f>
        <v>42505.738032407404</v>
      </c>
      <c r="Q3715" s="7">
        <f t="shared" ref="Q3715:Q3778" si="234">(I3715/86400)+25569+(-5/24)</f>
        <v>42525.529699074068</v>
      </c>
      <c r="R3715">
        <f t="shared" ref="R3715:R3778" si="235">ROUND(E3715/L3715,0)</f>
        <v>107</v>
      </c>
      <c r="S3715" t="s">
        <v>8324</v>
      </c>
      <c r="T3715" t="s">
        <v>8325</v>
      </c>
    </row>
    <row r="3716" spans="1:20" ht="42.75" x14ac:dyDescent="0.4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9">
        <f t="shared" si="233"/>
        <v>42118.556331018517</v>
      </c>
      <c r="Q3716" s="7">
        <f t="shared" si="234"/>
        <v>42149.957638888889</v>
      </c>
      <c r="R3716">
        <f t="shared" si="235"/>
        <v>106</v>
      </c>
      <c r="S3716" t="s">
        <v>8324</v>
      </c>
      <c r="T3716" t="s">
        <v>8325</v>
      </c>
    </row>
    <row r="3717" spans="1:20" ht="42.75" x14ac:dyDescent="0.4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9">
        <f t="shared" si="233"/>
        <v>42036.995590277773</v>
      </c>
      <c r="Q3717" s="7">
        <f t="shared" si="234"/>
        <v>42094.327777777777</v>
      </c>
      <c r="R3717">
        <f t="shared" si="235"/>
        <v>133</v>
      </c>
      <c r="S3717" t="s">
        <v>8324</v>
      </c>
      <c r="T3717" t="s">
        <v>8325</v>
      </c>
    </row>
    <row r="3718" spans="1:20" ht="42.75" x14ac:dyDescent="0.4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9">
        <f t="shared" si="233"/>
        <v>42360.887835648144</v>
      </c>
      <c r="Q3718" s="7">
        <f t="shared" si="234"/>
        <v>42390.679502314808</v>
      </c>
      <c r="R3718">
        <f t="shared" si="235"/>
        <v>52</v>
      </c>
      <c r="S3718" t="s">
        <v>8324</v>
      </c>
      <c r="T3718" t="s">
        <v>8325</v>
      </c>
    </row>
    <row r="3719" spans="1:20" ht="42.75" x14ac:dyDescent="0.4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9">
        <f t="shared" si="233"/>
        <v>42102.866307870368</v>
      </c>
      <c r="Q3719" s="7">
        <f t="shared" si="234"/>
        <v>42133.657974537033</v>
      </c>
      <c r="R3719">
        <f t="shared" si="235"/>
        <v>310</v>
      </c>
      <c r="S3719" t="s">
        <v>8324</v>
      </c>
      <c r="T3719" t="s">
        <v>8325</v>
      </c>
    </row>
    <row r="3720" spans="1:20" ht="42.75" x14ac:dyDescent="0.4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9">
        <f t="shared" si="233"/>
        <v>42032.716145833328</v>
      </c>
      <c r="Q3720" s="7">
        <f t="shared" si="234"/>
        <v>42062.507812499993</v>
      </c>
      <c r="R3720">
        <f t="shared" si="235"/>
        <v>26</v>
      </c>
      <c r="S3720" t="s">
        <v>8324</v>
      </c>
      <c r="T3720" t="s">
        <v>8325</v>
      </c>
    </row>
    <row r="3721" spans="1:20" ht="28.5" x14ac:dyDescent="0.4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9">
        <f t="shared" si="233"/>
        <v>42147.729930555557</v>
      </c>
      <c r="Q3721" s="7">
        <f t="shared" si="234"/>
        <v>42177.521597222221</v>
      </c>
      <c r="R3721">
        <f t="shared" si="235"/>
        <v>105</v>
      </c>
      <c r="S3721" t="s">
        <v>8324</v>
      </c>
      <c r="T3721" t="s">
        <v>8325</v>
      </c>
    </row>
    <row r="3722" spans="1:20" ht="28.5" x14ac:dyDescent="0.4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9">
        <f t="shared" si="233"/>
        <v>42165.993125000001</v>
      </c>
      <c r="Q3722" s="7">
        <f t="shared" si="234"/>
        <v>42187.784791666665</v>
      </c>
      <c r="R3722">
        <f t="shared" si="235"/>
        <v>86</v>
      </c>
      <c r="S3722" t="s">
        <v>8324</v>
      </c>
      <c r="T3722" t="s">
        <v>8325</v>
      </c>
    </row>
    <row r="3723" spans="1:20" ht="42.75" x14ac:dyDescent="0.4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9">
        <f t="shared" si="233"/>
        <v>41927.936157407406</v>
      </c>
      <c r="Q3723" s="7">
        <f t="shared" si="234"/>
        <v>41948.769490740735</v>
      </c>
      <c r="R3723">
        <f t="shared" si="235"/>
        <v>115</v>
      </c>
      <c r="S3723" t="s">
        <v>8324</v>
      </c>
      <c r="T3723" t="s">
        <v>8325</v>
      </c>
    </row>
    <row r="3724" spans="1:20" ht="57" x14ac:dyDescent="0.4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9">
        <f t="shared" si="233"/>
        <v>42381.671840277777</v>
      </c>
      <c r="Q3724" s="7">
        <f t="shared" si="234"/>
        <v>42411.749305555553</v>
      </c>
      <c r="R3724">
        <f t="shared" si="235"/>
        <v>48</v>
      </c>
      <c r="S3724" t="s">
        <v>8324</v>
      </c>
      <c r="T3724" t="s">
        <v>8325</v>
      </c>
    </row>
    <row r="3725" spans="1:20" ht="28.5" x14ac:dyDescent="0.4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9">
        <f t="shared" si="233"/>
        <v>41943.753032407403</v>
      </c>
      <c r="Q3725" s="7">
        <f t="shared" si="234"/>
        <v>41973.586365740739</v>
      </c>
      <c r="R3725">
        <f t="shared" si="235"/>
        <v>73</v>
      </c>
      <c r="S3725" t="s">
        <v>8324</v>
      </c>
      <c r="T3725" t="s">
        <v>8325</v>
      </c>
    </row>
    <row r="3726" spans="1:20" ht="42.75" x14ac:dyDescent="0.4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9">
        <f t="shared" si="233"/>
        <v>42465.491435185184</v>
      </c>
      <c r="Q3726" s="7">
        <f t="shared" si="234"/>
        <v>42494.749999999993</v>
      </c>
      <c r="R3726">
        <f t="shared" si="235"/>
        <v>50</v>
      </c>
      <c r="S3726" t="s">
        <v>8324</v>
      </c>
      <c r="T3726" t="s">
        <v>8325</v>
      </c>
    </row>
    <row r="3727" spans="1:20" ht="42.75" x14ac:dyDescent="0.4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9">
        <f t="shared" si="233"/>
        <v>42401.945219907408</v>
      </c>
      <c r="Q3727" s="7">
        <f t="shared" si="234"/>
        <v>42418.687499999993</v>
      </c>
      <c r="R3727">
        <f t="shared" si="235"/>
        <v>25</v>
      </c>
      <c r="S3727" t="s">
        <v>8324</v>
      </c>
      <c r="T3727" t="s">
        <v>8325</v>
      </c>
    </row>
    <row r="3728" spans="1:20" ht="42.75" x14ac:dyDescent="0.4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9">
        <f t="shared" si="233"/>
        <v>42462.140868055554</v>
      </c>
      <c r="Q3728" s="7">
        <f t="shared" si="234"/>
        <v>42489.666666666664</v>
      </c>
      <c r="R3728">
        <f t="shared" si="235"/>
        <v>63</v>
      </c>
      <c r="S3728" t="s">
        <v>8324</v>
      </c>
      <c r="T3728" t="s">
        <v>8325</v>
      </c>
    </row>
    <row r="3729" spans="1:20" ht="42.75" x14ac:dyDescent="0.4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9">
        <f t="shared" si="233"/>
        <v>42632.348310185189</v>
      </c>
      <c r="Q3729" s="7">
        <f t="shared" si="234"/>
        <v>42662.996527777774</v>
      </c>
      <c r="R3729">
        <f t="shared" si="235"/>
        <v>61</v>
      </c>
      <c r="S3729" t="s">
        <v>8324</v>
      </c>
      <c r="T3729" t="s">
        <v>8325</v>
      </c>
    </row>
    <row r="3730" spans="1:20" ht="42.75" x14ac:dyDescent="0.4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9">
        <f t="shared" si="233"/>
        <v>42205.171018518522</v>
      </c>
      <c r="Q3730" s="7">
        <f t="shared" si="234"/>
        <v>42234.962685185186</v>
      </c>
      <c r="R3730">
        <f t="shared" si="235"/>
        <v>60</v>
      </c>
      <c r="S3730" t="s">
        <v>8324</v>
      </c>
      <c r="T3730" t="s">
        <v>8325</v>
      </c>
    </row>
    <row r="3731" spans="1:20" ht="42.75" x14ac:dyDescent="0.4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9">
        <f t="shared" si="233"/>
        <v>42041.205000000002</v>
      </c>
      <c r="Q3731" s="7">
        <f t="shared" si="234"/>
        <v>42085.954999999994</v>
      </c>
      <c r="R3731">
        <f t="shared" si="235"/>
        <v>72</v>
      </c>
      <c r="S3731" t="s">
        <v>8324</v>
      </c>
      <c r="T3731" t="s">
        <v>8325</v>
      </c>
    </row>
    <row r="3732" spans="1:20" ht="42.75" x14ac:dyDescent="0.4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9">
        <f t="shared" si="233"/>
        <v>42203.677766203706</v>
      </c>
      <c r="Q3732" s="7">
        <f t="shared" si="234"/>
        <v>42233.46943287037</v>
      </c>
      <c r="R3732">
        <f t="shared" si="235"/>
        <v>100</v>
      </c>
      <c r="S3732" t="s">
        <v>8324</v>
      </c>
      <c r="T3732" t="s">
        <v>8325</v>
      </c>
    </row>
    <row r="3733" spans="1:20" ht="42.75" x14ac:dyDescent="0.4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9">
        <f t="shared" si="233"/>
        <v>41983.752847222218</v>
      </c>
      <c r="Q3733" s="7">
        <f t="shared" si="234"/>
        <v>42013.932638888888</v>
      </c>
      <c r="R3733">
        <f t="shared" si="235"/>
        <v>52</v>
      </c>
      <c r="S3733" t="s">
        <v>8324</v>
      </c>
      <c r="T3733" t="s">
        <v>8325</v>
      </c>
    </row>
    <row r="3734" spans="1:20" ht="42.75" x14ac:dyDescent="0.4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9">
        <f t="shared" si="233"/>
        <v>41968.677465277782</v>
      </c>
      <c r="Q3734" s="7">
        <f t="shared" si="234"/>
        <v>42028.291666666664</v>
      </c>
      <c r="R3734">
        <f t="shared" si="235"/>
        <v>33</v>
      </c>
      <c r="S3734" t="s">
        <v>8324</v>
      </c>
      <c r="T3734" t="s">
        <v>8325</v>
      </c>
    </row>
    <row r="3735" spans="1:20" ht="42.75" x14ac:dyDescent="0.4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9">
        <f t="shared" si="233"/>
        <v>42103.024398148147</v>
      </c>
      <c r="Q3735" s="7">
        <f t="shared" si="234"/>
        <v>42112.729166666664</v>
      </c>
      <c r="R3735" t="e">
        <f t="shared" si="235"/>
        <v>#DIV/0!</v>
      </c>
      <c r="S3735" t="s">
        <v>8324</v>
      </c>
      <c r="T3735" t="s">
        <v>8325</v>
      </c>
    </row>
    <row r="3736" spans="1:20" ht="42.75" x14ac:dyDescent="0.4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9">
        <f t="shared" si="233"/>
        <v>42089.901574074072</v>
      </c>
      <c r="Q3736" s="7">
        <f t="shared" si="234"/>
        <v>42149.693240740737</v>
      </c>
      <c r="R3736">
        <f t="shared" si="235"/>
        <v>61</v>
      </c>
      <c r="S3736" t="s">
        <v>8324</v>
      </c>
      <c r="T3736" t="s">
        <v>8325</v>
      </c>
    </row>
    <row r="3737" spans="1:20" ht="28.5" x14ac:dyDescent="0.4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9">
        <f t="shared" si="233"/>
        <v>42122.693159722221</v>
      </c>
      <c r="Q3737" s="7">
        <f t="shared" si="234"/>
        <v>42152.484826388885</v>
      </c>
      <c r="R3737">
        <f t="shared" si="235"/>
        <v>10</v>
      </c>
      <c r="S3737" t="s">
        <v>8324</v>
      </c>
      <c r="T3737" t="s">
        <v>8325</v>
      </c>
    </row>
    <row r="3738" spans="1:20" ht="42.75" x14ac:dyDescent="0.4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9">
        <f t="shared" si="233"/>
        <v>42048.711724537032</v>
      </c>
      <c r="Q3738" s="7">
        <f t="shared" si="234"/>
        <v>42086.541666666664</v>
      </c>
      <c r="R3738">
        <f t="shared" si="235"/>
        <v>10</v>
      </c>
      <c r="S3738" t="s">
        <v>8324</v>
      </c>
      <c r="T3738" t="s">
        <v>8325</v>
      </c>
    </row>
    <row r="3739" spans="1:20" ht="28.5" x14ac:dyDescent="0.4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9">
        <f t="shared" si="233"/>
        <v>42297.691006944442</v>
      </c>
      <c r="Q3739" s="7">
        <f t="shared" si="234"/>
        <v>42320.082638888889</v>
      </c>
      <c r="R3739">
        <f t="shared" si="235"/>
        <v>38</v>
      </c>
      <c r="S3739" t="s">
        <v>8324</v>
      </c>
      <c r="T3739" t="s">
        <v>8325</v>
      </c>
    </row>
    <row r="3740" spans="1:20" ht="28.5" x14ac:dyDescent="0.4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9">
        <f t="shared" si="233"/>
        <v>41813.938715277778</v>
      </c>
      <c r="Q3740" s="7">
        <f t="shared" si="234"/>
        <v>41835.708333333328</v>
      </c>
      <c r="R3740">
        <f t="shared" si="235"/>
        <v>45</v>
      </c>
      <c r="S3740" t="s">
        <v>8324</v>
      </c>
      <c r="T3740" t="s">
        <v>8325</v>
      </c>
    </row>
    <row r="3741" spans="1:20" ht="42.75" x14ac:dyDescent="0.4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9">
        <f t="shared" si="233"/>
        <v>42548.449861111112</v>
      </c>
      <c r="Q3741" s="7">
        <f t="shared" si="234"/>
        <v>42568.241527777776</v>
      </c>
      <c r="R3741">
        <f t="shared" si="235"/>
        <v>101</v>
      </c>
      <c r="S3741" t="s">
        <v>8324</v>
      </c>
      <c r="T3741" t="s">
        <v>8325</v>
      </c>
    </row>
    <row r="3742" spans="1:20" ht="42.75" x14ac:dyDescent="0.4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9">
        <f t="shared" si="233"/>
        <v>41833.089756944442</v>
      </c>
      <c r="Q3742" s="7">
        <f t="shared" si="234"/>
        <v>41862.870810185181</v>
      </c>
      <c r="R3742">
        <f t="shared" si="235"/>
        <v>26</v>
      </c>
      <c r="S3742" t="s">
        <v>8324</v>
      </c>
      <c r="T3742" t="s">
        <v>8325</v>
      </c>
    </row>
    <row r="3743" spans="1:20" ht="42.75" x14ac:dyDescent="0.4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9">
        <f t="shared" si="233"/>
        <v>42325.920717592591</v>
      </c>
      <c r="Q3743" s="7">
        <f t="shared" si="234"/>
        <v>42355.712384259255</v>
      </c>
      <c r="R3743" t="e">
        <f t="shared" si="235"/>
        <v>#DIV/0!</v>
      </c>
      <c r="S3743" t="s">
        <v>8324</v>
      </c>
      <c r="T3743" t="s">
        <v>8325</v>
      </c>
    </row>
    <row r="3744" spans="1:20" ht="42.75" x14ac:dyDescent="0.4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9">
        <f t="shared" si="233"/>
        <v>41858.214629629627</v>
      </c>
      <c r="Q3744" s="7">
        <f t="shared" si="234"/>
        <v>41888.006296296291</v>
      </c>
      <c r="R3744">
        <f t="shared" si="235"/>
        <v>25</v>
      </c>
      <c r="S3744" t="s">
        <v>8324</v>
      </c>
      <c r="T3744" t="s">
        <v>8325</v>
      </c>
    </row>
    <row r="3745" spans="1:20" ht="28.5" x14ac:dyDescent="0.4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9">
        <f t="shared" si="233"/>
        <v>41793.710231481484</v>
      </c>
      <c r="Q3745" s="7">
        <f t="shared" si="234"/>
        <v>41823.501898148148</v>
      </c>
      <c r="R3745" t="e">
        <f t="shared" si="235"/>
        <v>#DIV/0!</v>
      </c>
      <c r="S3745" t="s">
        <v>8324</v>
      </c>
      <c r="T3745" t="s">
        <v>8325</v>
      </c>
    </row>
    <row r="3746" spans="1:20" ht="42.75" x14ac:dyDescent="0.4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9">
        <f t="shared" si="233"/>
        <v>41793.814259259263</v>
      </c>
      <c r="Q3746" s="7">
        <f t="shared" si="234"/>
        <v>41824.957638888889</v>
      </c>
      <c r="R3746" t="e">
        <f t="shared" si="235"/>
        <v>#DIV/0!</v>
      </c>
      <c r="S3746" t="s">
        <v>8324</v>
      </c>
      <c r="T3746" t="s">
        <v>8325</v>
      </c>
    </row>
    <row r="3747" spans="1:20" ht="42.75" x14ac:dyDescent="0.4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9">
        <f t="shared" si="233"/>
        <v>41831.697939814811</v>
      </c>
      <c r="Q3747" s="7">
        <f t="shared" si="234"/>
        <v>41861.489606481475</v>
      </c>
      <c r="R3747">
        <f t="shared" si="235"/>
        <v>10</v>
      </c>
      <c r="S3747" t="s">
        <v>8324</v>
      </c>
      <c r="T3747" t="s">
        <v>8325</v>
      </c>
    </row>
    <row r="3748" spans="1:20" x14ac:dyDescent="0.4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9">
        <f t="shared" si="233"/>
        <v>42621.389340277776</v>
      </c>
      <c r="Q3748" s="7">
        <f t="shared" si="234"/>
        <v>42651.18100694444</v>
      </c>
      <c r="R3748">
        <f t="shared" si="235"/>
        <v>202</v>
      </c>
      <c r="S3748" t="s">
        <v>8324</v>
      </c>
      <c r="T3748" t="s">
        <v>8325</v>
      </c>
    </row>
    <row r="3749" spans="1:20" ht="28.5" x14ac:dyDescent="0.4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9">
        <f t="shared" si="233"/>
        <v>42164.299722222218</v>
      </c>
      <c r="Q3749" s="7">
        <f t="shared" si="234"/>
        <v>42190.749305555553</v>
      </c>
      <c r="R3749">
        <f t="shared" si="235"/>
        <v>25</v>
      </c>
      <c r="S3749" t="s">
        <v>8324</v>
      </c>
      <c r="T3749" t="s">
        <v>8325</v>
      </c>
    </row>
    <row r="3750" spans="1:20" ht="42.75" x14ac:dyDescent="0.4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9">
        <f t="shared" si="233"/>
        <v>42395.706435185188</v>
      </c>
      <c r="Q3750" s="7">
        <f t="shared" si="234"/>
        <v>42416.040972222218</v>
      </c>
      <c r="R3750">
        <f t="shared" si="235"/>
        <v>100</v>
      </c>
      <c r="S3750" t="s">
        <v>8324</v>
      </c>
      <c r="T3750" t="s">
        <v>8366</v>
      </c>
    </row>
    <row r="3751" spans="1:20" ht="42.75" x14ac:dyDescent="0.4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9">
        <f t="shared" si="233"/>
        <v>42458.127175925925</v>
      </c>
      <c r="Q3751" s="7">
        <f t="shared" si="234"/>
        <v>42488.957638888889</v>
      </c>
      <c r="R3751">
        <f t="shared" si="235"/>
        <v>75</v>
      </c>
      <c r="S3751" t="s">
        <v>8324</v>
      </c>
      <c r="T3751" t="s">
        <v>8366</v>
      </c>
    </row>
    <row r="3752" spans="1:20" ht="85.5" x14ac:dyDescent="0.4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9">
        <f t="shared" si="233"/>
        <v>42016.981574074074</v>
      </c>
      <c r="Q3752" s="7">
        <f t="shared" si="234"/>
        <v>42045.124305555553</v>
      </c>
      <c r="R3752">
        <f t="shared" si="235"/>
        <v>215</v>
      </c>
      <c r="S3752" t="s">
        <v>8324</v>
      </c>
      <c r="T3752" t="s">
        <v>8366</v>
      </c>
    </row>
    <row r="3753" spans="1:20" ht="42.75" x14ac:dyDescent="0.4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9">
        <f t="shared" si="233"/>
        <v>42403.035567129627</v>
      </c>
      <c r="Q3753" s="7">
        <f t="shared" si="234"/>
        <v>42462.785567129627</v>
      </c>
      <c r="R3753">
        <f t="shared" si="235"/>
        <v>121</v>
      </c>
      <c r="S3753" t="s">
        <v>8324</v>
      </c>
      <c r="T3753" t="s">
        <v>8366</v>
      </c>
    </row>
    <row r="3754" spans="1:20" ht="57" x14ac:dyDescent="0.4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9">
        <f t="shared" si="233"/>
        <v>42619.802488425921</v>
      </c>
      <c r="Q3754" s="7">
        <f t="shared" si="234"/>
        <v>42659.666666666664</v>
      </c>
      <c r="R3754">
        <f t="shared" si="235"/>
        <v>38</v>
      </c>
      <c r="S3754" t="s">
        <v>8324</v>
      </c>
      <c r="T3754" t="s">
        <v>8366</v>
      </c>
    </row>
    <row r="3755" spans="1:20" ht="42.75" x14ac:dyDescent="0.4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9">
        <f t="shared" si="233"/>
        <v>42128.824074074073</v>
      </c>
      <c r="Q3755" s="7">
        <f t="shared" si="234"/>
        <v>42157.791666666664</v>
      </c>
      <c r="R3755">
        <f t="shared" si="235"/>
        <v>172</v>
      </c>
      <c r="S3755" t="s">
        <v>8324</v>
      </c>
      <c r="T3755" t="s">
        <v>8366</v>
      </c>
    </row>
    <row r="3756" spans="1:20" ht="42.75" x14ac:dyDescent="0.4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9">
        <f t="shared" si="233"/>
        <v>41808.881215277775</v>
      </c>
      <c r="Q3756" s="7">
        <f t="shared" si="234"/>
        <v>41845.999305555553</v>
      </c>
      <c r="R3756">
        <f t="shared" si="235"/>
        <v>111</v>
      </c>
      <c r="S3756" t="s">
        <v>8324</v>
      </c>
      <c r="T3756" t="s">
        <v>8366</v>
      </c>
    </row>
    <row r="3757" spans="1:20" ht="42.75" x14ac:dyDescent="0.4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9">
        <f t="shared" si="233"/>
        <v>42445.866979166662</v>
      </c>
      <c r="Q3757" s="7">
        <f t="shared" si="234"/>
        <v>42475.658645833326</v>
      </c>
      <c r="R3757">
        <f t="shared" si="235"/>
        <v>25</v>
      </c>
      <c r="S3757" t="s">
        <v>8324</v>
      </c>
      <c r="T3757" t="s">
        <v>8366</v>
      </c>
    </row>
    <row r="3758" spans="1:20" ht="42.75" x14ac:dyDescent="0.4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9">
        <f t="shared" si="233"/>
        <v>41771.814791666664</v>
      </c>
      <c r="Q3758" s="7">
        <f t="shared" si="234"/>
        <v>41801.606458333328</v>
      </c>
      <c r="R3758">
        <f t="shared" si="235"/>
        <v>268</v>
      </c>
      <c r="S3758" t="s">
        <v>8324</v>
      </c>
      <c r="T3758" t="s">
        <v>8366</v>
      </c>
    </row>
    <row r="3759" spans="1:20" ht="42.75" x14ac:dyDescent="0.4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9">
        <f t="shared" si="233"/>
        <v>41954.850868055553</v>
      </c>
      <c r="Q3759" s="7">
        <f t="shared" si="234"/>
        <v>41974.642534722218</v>
      </c>
      <c r="R3759">
        <f t="shared" si="235"/>
        <v>76</v>
      </c>
      <c r="S3759" t="s">
        <v>8324</v>
      </c>
      <c r="T3759" t="s">
        <v>8366</v>
      </c>
    </row>
    <row r="3760" spans="1:20" ht="28.5" x14ac:dyDescent="0.4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9">
        <f t="shared" si="233"/>
        <v>41747.471504629633</v>
      </c>
      <c r="Q3760" s="7">
        <f t="shared" si="234"/>
        <v>41778</v>
      </c>
      <c r="R3760">
        <f t="shared" si="235"/>
        <v>59</v>
      </c>
      <c r="S3760" t="s">
        <v>8324</v>
      </c>
      <c r="T3760" t="s">
        <v>8366</v>
      </c>
    </row>
    <row r="3761" spans="1:20" ht="28.5" x14ac:dyDescent="0.4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9">
        <f t="shared" si="233"/>
        <v>42182.108252314814</v>
      </c>
      <c r="Q3761" s="7">
        <f t="shared" si="234"/>
        <v>42241.899918981479</v>
      </c>
      <c r="R3761">
        <f t="shared" si="235"/>
        <v>50</v>
      </c>
      <c r="S3761" t="s">
        <v>8324</v>
      </c>
      <c r="T3761" t="s">
        <v>8366</v>
      </c>
    </row>
    <row r="3762" spans="1:20" ht="42.75" x14ac:dyDescent="0.4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9">
        <f t="shared" si="233"/>
        <v>41739.525300925925</v>
      </c>
      <c r="Q3762" s="7">
        <f t="shared" si="234"/>
        <v>41764.316967592589</v>
      </c>
      <c r="R3762">
        <f t="shared" si="235"/>
        <v>56</v>
      </c>
      <c r="S3762" t="s">
        <v>8324</v>
      </c>
      <c r="T3762" t="s">
        <v>8366</v>
      </c>
    </row>
    <row r="3763" spans="1:20" ht="42.75" x14ac:dyDescent="0.4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9">
        <f t="shared" si="233"/>
        <v>42173.466863425929</v>
      </c>
      <c r="Q3763" s="7">
        <f t="shared" si="234"/>
        <v>42226.749999999993</v>
      </c>
      <c r="R3763">
        <f t="shared" si="235"/>
        <v>167</v>
      </c>
      <c r="S3763" t="s">
        <v>8324</v>
      </c>
      <c r="T3763" t="s">
        <v>8366</v>
      </c>
    </row>
    <row r="3764" spans="1:20" ht="42.75" x14ac:dyDescent="0.4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9">
        <f t="shared" si="233"/>
        <v>42193.813530092593</v>
      </c>
      <c r="Q3764" s="7">
        <f t="shared" si="234"/>
        <v>42218.605196759258</v>
      </c>
      <c r="R3764">
        <f t="shared" si="235"/>
        <v>47</v>
      </c>
      <c r="S3764" t="s">
        <v>8324</v>
      </c>
      <c r="T3764" t="s">
        <v>8366</v>
      </c>
    </row>
    <row r="3765" spans="1:20" ht="28.5" x14ac:dyDescent="0.4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9">
        <f t="shared" si="233"/>
        <v>42065.750300925924</v>
      </c>
      <c r="Q3765" s="7">
        <f t="shared" si="234"/>
        <v>42095.500300925924</v>
      </c>
      <c r="R3765">
        <f t="shared" si="235"/>
        <v>65</v>
      </c>
      <c r="S3765" t="s">
        <v>8324</v>
      </c>
      <c r="T3765" t="s">
        <v>8366</v>
      </c>
    </row>
    <row r="3766" spans="1:20" ht="42.75" x14ac:dyDescent="0.4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9">
        <f t="shared" si="233"/>
        <v>42499.842962962968</v>
      </c>
      <c r="Q3766" s="7">
        <f t="shared" si="234"/>
        <v>42518.816666666666</v>
      </c>
      <c r="R3766">
        <f t="shared" si="235"/>
        <v>56</v>
      </c>
      <c r="S3766" t="s">
        <v>8324</v>
      </c>
      <c r="T3766" t="s">
        <v>8366</v>
      </c>
    </row>
    <row r="3767" spans="1:20" ht="42.75" x14ac:dyDescent="0.4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9">
        <f t="shared" si="233"/>
        <v>41820.776412037041</v>
      </c>
      <c r="Q3767" s="7">
        <f t="shared" si="234"/>
        <v>41850.568078703705</v>
      </c>
      <c r="R3767">
        <f t="shared" si="235"/>
        <v>74</v>
      </c>
      <c r="S3767" t="s">
        <v>8324</v>
      </c>
      <c r="T3767" t="s">
        <v>8366</v>
      </c>
    </row>
    <row r="3768" spans="1:20" ht="42.75" x14ac:dyDescent="0.4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9">
        <f t="shared" si="233"/>
        <v>41788.167187500003</v>
      </c>
      <c r="Q3768" s="7">
        <f t="shared" si="234"/>
        <v>41822.958854166667</v>
      </c>
      <c r="R3768">
        <f t="shared" si="235"/>
        <v>107</v>
      </c>
      <c r="S3768" t="s">
        <v>8324</v>
      </c>
      <c r="T3768" t="s">
        <v>8366</v>
      </c>
    </row>
    <row r="3769" spans="1:20" ht="42.75" x14ac:dyDescent="0.4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9">
        <f t="shared" si="233"/>
        <v>42050.019641203704</v>
      </c>
      <c r="Q3769" s="7">
        <f t="shared" si="234"/>
        <v>42063.999305555553</v>
      </c>
      <c r="R3769">
        <f t="shared" si="235"/>
        <v>42</v>
      </c>
      <c r="S3769" t="s">
        <v>8324</v>
      </c>
      <c r="T3769" t="s">
        <v>8366</v>
      </c>
    </row>
    <row r="3770" spans="1:20" ht="42.75" x14ac:dyDescent="0.4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9">
        <f t="shared" si="233"/>
        <v>41772.727893518517</v>
      </c>
      <c r="Q3770" s="7">
        <f t="shared" si="234"/>
        <v>41802.519560185181</v>
      </c>
      <c r="R3770">
        <f t="shared" si="235"/>
        <v>74</v>
      </c>
      <c r="S3770" t="s">
        <v>8324</v>
      </c>
      <c r="T3770" t="s">
        <v>8366</v>
      </c>
    </row>
    <row r="3771" spans="1:20" ht="42.75" x14ac:dyDescent="0.4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9">
        <f t="shared" si="233"/>
        <v>42445.598136574074</v>
      </c>
      <c r="Q3771" s="7">
        <f t="shared" si="234"/>
        <v>42475.389803240738</v>
      </c>
      <c r="R3771">
        <f t="shared" si="235"/>
        <v>73</v>
      </c>
      <c r="S3771" t="s">
        <v>8324</v>
      </c>
      <c r="T3771" t="s">
        <v>8366</v>
      </c>
    </row>
    <row r="3772" spans="1:20" ht="42.75" x14ac:dyDescent="0.4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9">
        <f t="shared" si="233"/>
        <v>42138.930671296301</v>
      </c>
      <c r="Q3772" s="7">
        <f t="shared" si="234"/>
        <v>42168.722337962965</v>
      </c>
      <c r="R3772">
        <f t="shared" si="235"/>
        <v>100</v>
      </c>
      <c r="S3772" t="s">
        <v>8324</v>
      </c>
      <c r="T3772" t="s">
        <v>8366</v>
      </c>
    </row>
    <row r="3773" spans="1:20" ht="28.5" x14ac:dyDescent="0.4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9">
        <f t="shared" si="233"/>
        <v>42493.857083333336</v>
      </c>
      <c r="Q3773" s="7">
        <f t="shared" si="234"/>
        <v>42507.791666666664</v>
      </c>
      <c r="R3773">
        <f t="shared" si="235"/>
        <v>38</v>
      </c>
      <c r="S3773" t="s">
        <v>8324</v>
      </c>
      <c r="T3773" t="s">
        <v>8366</v>
      </c>
    </row>
    <row r="3774" spans="1:20" ht="42.75" x14ac:dyDescent="0.4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9">
        <f t="shared" si="233"/>
        <v>42682.616967592592</v>
      </c>
      <c r="Q3774" s="7">
        <f t="shared" si="234"/>
        <v>42703.041666666664</v>
      </c>
      <c r="R3774">
        <f t="shared" si="235"/>
        <v>167</v>
      </c>
      <c r="S3774" t="s">
        <v>8324</v>
      </c>
      <c r="T3774" t="s">
        <v>8366</v>
      </c>
    </row>
    <row r="3775" spans="1:20" ht="28.5" x14ac:dyDescent="0.4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9">
        <f t="shared" si="233"/>
        <v>42656.005173611113</v>
      </c>
      <c r="Q3775" s="7">
        <f t="shared" si="234"/>
        <v>42688.880555555552</v>
      </c>
      <c r="R3775">
        <f t="shared" si="235"/>
        <v>95</v>
      </c>
      <c r="S3775" t="s">
        <v>8324</v>
      </c>
      <c r="T3775" t="s">
        <v>8366</v>
      </c>
    </row>
    <row r="3776" spans="1:20" ht="42.75" x14ac:dyDescent="0.4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9">
        <f t="shared" si="233"/>
        <v>42087.792303240742</v>
      </c>
      <c r="Q3776" s="7">
        <f t="shared" si="234"/>
        <v>42103.583969907406</v>
      </c>
      <c r="R3776">
        <f t="shared" si="235"/>
        <v>100</v>
      </c>
      <c r="S3776" t="s">
        <v>8324</v>
      </c>
      <c r="T3776" t="s">
        <v>8366</v>
      </c>
    </row>
    <row r="3777" spans="1:20" ht="42.75" x14ac:dyDescent="0.4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9">
        <f t="shared" si="233"/>
        <v>42075.942627314813</v>
      </c>
      <c r="Q3777" s="7">
        <f t="shared" si="234"/>
        <v>42102.958333333336</v>
      </c>
      <c r="R3777">
        <f t="shared" si="235"/>
        <v>143</v>
      </c>
      <c r="S3777" t="s">
        <v>8324</v>
      </c>
      <c r="T3777" t="s">
        <v>8366</v>
      </c>
    </row>
    <row r="3778" spans="1:20" ht="57" x14ac:dyDescent="0.4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236">ROUND(E:E/D:D*100,0)</f>
        <v>107</v>
      </c>
      <c r="P3778" s="9">
        <f t="shared" si="233"/>
        <v>41814.367800925924</v>
      </c>
      <c r="Q3778" s="7">
        <f t="shared" si="234"/>
        <v>41851.833333333328</v>
      </c>
      <c r="R3778">
        <f t="shared" si="235"/>
        <v>91</v>
      </c>
      <c r="S3778" t="s">
        <v>8324</v>
      </c>
      <c r="T3778" t="s">
        <v>8366</v>
      </c>
    </row>
    <row r="3779" spans="1:20" ht="42.75" x14ac:dyDescent="0.4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</v>
      </c>
      <c r="P3779" s="9">
        <f t="shared" ref="P3779:P3842" si="237">(J3779/86400)+25569</f>
        <v>41887.111354166671</v>
      </c>
      <c r="Q3779" s="7">
        <f t="shared" ref="Q3779:Q3842" si="238">(I3779/86400)+25569+(-5/24)</f>
        <v>41908.958333333328</v>
      </c>
      <c r="R3779">
        <f t="shared" ref="R3779:R3842" si="239">ROUND(E3779/L3779,0)</f>
        <v>49</v>
      </c>
      <c r="S3779" t="s">
        <v>8324</v>
      </c>
      <c r="T3779" t="s">
        <v>8366</v>
      </c>
    </row>
    <row r="3780" spans="1:20" ht="28.5" x14ac:dyDescent="0.4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9">
        <f t="shared" si="237"/>
        <v>41989.819212962961</v>
      </c>
      <c r="Q3780" s="7">
        <f t="shared" si="238"/>
        <v>42049.610879629625</v>
      </c>
      <c r="R3780">
        <f t="shared" si="239"/>
        <v>70</v>
      </c>
      <c r="S3780" t="s">
        <v>8324</v>
      </c>
      <c r="T3780" t="s">
        <v>8366</v>
      </c>
    </row>
    <row r="3781" spans="1:20" ht="28.5" x14ac:dyDescent="0.4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9">
        <f t="shared" si="237"/>
        <v>42425.735416666663</v>
      </c>
      <c r="Q3781" s="7">
        <f t="shared" si="238"/>
        <v>42455.485416666663</v>
      </c>
      <c r="R3781">
        <f t="shared" si="239"/>
        <v>136</v>
      </c>
      <c r="S3781" t="s">
        <v>8324</v>
      </c>
      <c r="T3781" t="s">
        <v>8366</v>
      </c>
    </row>
    <row r="3782" spans="1:20" ht="42.75" x14ac:dyDescent="0.4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9">
        <f t="shared" si="237"/>
        <v>42166.219733796301</v>
      </c>
      <c r="Q3782" s="7">
        <f t="shared" si="238"/>
        <v>42198.629166666666</v>
      </c>
      <c r="R3782">
        <f t="shared" si="239"/>
        <v>100</v>
      </c>
      <c r="S3782" t="s">
        <v>8324</v>
      </c>
      <c r="T3782" t="s">
        <v>8366</v>
      </c>
    </row>
    <row r="3783" spans="1:20" ht="42.75" x14ac:dyDescent="0.4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9">
        <f t="shared" si="237"/>
        <v>41865.882928240739</v>
      </c>
      <c r="Q3783" s="7">
        <f t="shared" si="238"/>
        <v>41890.674594907403</v>
      </c>
      <c r="R3783">
        <f t="shared" si="239"/>
        <v>95</v>
      </c>
      <c r="S3783" t="s">
        <v>8324</v>
      </c>
      <c r="T3783" t="s">
        <v>8366</v>
      </c>
    </row>
    <row r="3784" spans="1:20" ht="42.75" x14ac:dyDescent="0.4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9">
        <f t="shared" si="237"/>
        <v>42546.862233796295</v>
      </c>
      <c r="Q3784" s="7">
        <f t="shared" si="238"/>
        <v>42575.749999999993</v>
      </c>
      <c r="R3784">
        <f t="shared" si="239"/>
        <v>75</v>
      </c>
      <c r="S3784" t="s">
        <v>8324</v>
      </c>
      <c r="T3784" t="s">
        <v>8366</v>
      </c>
    </row>
    <row r="3785" spans="1:20" ht="42.75" x14ac:dyDescent="0.4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9">
        <f t="shared" si="237"/>
        <v>42420.140277777777</v>
      </c>
      <c r="Q3785" s="7">
        <f t="shared" si="238"/>
        <v>42444.458333333336</v>
      </c>
      <c r="R3785">
        <f t="shared" si="239"/>
        <v>64</v>
      </c>
      <c r="S3785" t="s">
        <v>8324</v>
      </c>
      <c r="T3785" t="s">
        <v>8366</v>
      </c>
    </row>
    <row r="3786" spans="1:20" ht="42.75" x14ac:dyDescent="0.4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9">
        <f t="shared" si="237"/>
        <v>42531.980694444443</v>
      </c>
      <c r="Q3786" s="7">
        <f t="shared" si="238"/>
        <v>42561.772361111107</v>
      </c>
      <c r="R3786">
        <f t="shared" si="239"/>
        <v>115</v>
      </c>
      <c r="S3786" t="s">
        <v>8324</v>
      </c>
      <c r="T3786" t="s">
        <v>8366</v>
      </c>
    </row>
    <row r="3787" spans="1:20" ht="42.75" x14ac:dyDescent="0.4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9">
        <f t="shared" si="237"/>
        <v>42548.63853009259</v>
      </c>
      <c r="Q3787" s="7">
        <f t="shared" si="238"/>
        <v>42584.210416666661</v>
      </c>
      <c r="R3787">
        <f t="shared" si="239"/>
        <v>101</v>
      </c>
      <c r="S3787" t="s">
        <v>8324</v>
      </c>
      <c r="T3787" t="s">
        <v>8366</v>
      </c>
    </row>
    <row r="3788" spans="1:20" ht="42.75" x14ac:dyDescent="0.4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9">
        <f t="shared" si="237"/>
        <v>42487.037905092591</v>
      </c>
      <c r="Q3788" s="7">
        <f t="shared" si="238"/>
        <v>42516.829571759255</v>
      </c>
      <c r="R3788">
        <f t="shared" si="239"/>
        <v>94</v>
      </c>
      <c r="S3788" t="s">
        <v>8324</v>
      </c>
      <c r="T3788" t="s">
        <v>8366</v>
      </c>
    </row>
    <row r="3789" spans="1:20" ht="42.75" x14ac:dyDescent="0.4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9">
        <f t="shared" si="237"/>
        <v>42167.534791666665</v>
      </c>
      <c r="Q3789" s="7">
        <f t="shared" si="238"/>
        <v>42195.957638888889</v>
      </c>
      <c r="R3789">
        <f t="shared" si="239"/>
        <v>35</v>
      </c>
      <c r="S3789" t="s">
        <v>8324</v>
      </c>
      <c r="T3789" t="s">
        <v>8366</v>
      </c>
    </row>
    <row r="3790" spans="1:20" ht="71.25" x14ac:dyDescent="0.4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9">
        <f t="shared" si="237"/>
        <v>42333.695821759262</v>
      </c>
      <c r="Q3790" s="7">
        <f t="shared" si="238"/>
        <v>42361.470833333333</v>
      </c>
      <c r="R3790">
        <f t="shared" si="239"/>
        <v>500</v>
      </c>
      <c r="S3790" t="s">
        <v>8324</v>
      </c>
      <c r="T3790" t="s">
        <v>8366</v>
      </c>
    </row>
    <row r="3791" spans="1:20" ht="42.75" x14ac:dyDescent="0.4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9">
        <f t="shared" si="237"/>
        <v>42138.798819444448</v>
      </c>
      <c r="Q3791" s="7">
        <f t="shared" si="238"/>
        <v>42170.590486111112</v>
      </c>
      <c r="R3791">
        <f t="shared" si="239"/>
        <v>29</v>
      </c>
      <c r="S3791" t="s">
        <v>8324</v>
      </c>
      <c r="T3791" t="s">
        <v>8366</v>
      </c>
    </row>
    <row r="3792" spans="1:20" ht="42.75" x14ac:dyDescent="0.4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9">
        <f t="shared" si="237"/>
        <v>42666.666932870372</v>
      </c>
      <c r="Q3792" s="7">
        <f t="shared" si="238"/>
        <v>42696.5002662037</v>
      </c>
      <c r="R3792" t="e">
        <f t="shared" si="239"/>
        <v>#DIV/0!</v>
      </c>
      <c r="S3792" t="s">
        <v>8324</v>
      </c>
      <c r="T3792" t="s">
        <v>8366</v>
      </c>
    </row>
    <row r="3793" spans="1:20" ht="28.5" x14ac:dyDescent="0.4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9">
        <f t="shared" si="237"/>
        <v>41766.692037037035</v>
      </c>
      <c r="Q3793" s="7">
        <f t="shared" si="238"/>
        <v>41826.4837037037</v>
      </c>
      <c r="R3793" t="e">
        <f t="shared" si="239"/>
        <v>#DIV/0!</v>
      </c>
      <c r="S3793" t="s">
        <v>8324</v>
      </c>
      <c r="T3793" t="s">
        <v>8366</v>
      </c>
    </row>
    <row r="3794" spans="1:20" ht="28.5" x14ac:dyDescent="0.4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9">
        <f t="shared" si="237"/>
        <v>42170.447013888886</v>
      </c>
      <c r="Q3794" s="7">
        <f t="shared" si="238"/>
        <v>42200.238680555551</v>
      </c>
      <c r="R3794">
        <f t="shared" si="239"/>
        <v>18</v>
      </c>
      <c r="S3794" t="s">
        <v>8324</v>
      </c>
      <c r="T3794" t="s">
        <v>8366</v>
      </c>
    </row>
    <row r="3795" spans="1:20" ht="42.75" x14ac:dyDescent="0.4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9">
        <f t="shared" si="237"/>
        <v>41968.938993055555</v>
      </c>
      <c r="Q3795" s="7">
        <f t="shared" si="238"/>
        <v>41989.73065972222</v>
      </c>
      <c r="R3795">
        <f t="shared" si="239"/>
        <v>174</v>
      </c>
      <c r="S3795" t="s">
        <v>8324</v>
      </c>
      <c r="T3795" t="s">
        <v>8366</v>
      </c>
    </row>
    <row r="3796" spans="1:20" ht="42.75" x14ac:dyDescent="0.4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9">
        <f t="shared" si="237"/>
        <v>42132.58048611111</v>
      </c>
      <c r="Q3796" s="7">
        <f t="shared" si="238"/>
        <v>42162.372152777774</v>
      </c>
      <c r="R3796">
        <f t="shared" si="239"/>
        <v>50</v>
      </c>
      <c r="S3796" t="s">
        <v>8324</v>
      </c>
      <c r="T3796" t="s">
        <v>8366</v>
      </c>
    </row>
    <row r="3797" spans="1:20" ht="42.75" x14ac:dyDescent="0.4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9">
        <f t="shared" si="237"/>
        <v>42201.436226851853</v>
      </c>
      <c r="Q3797" s="7">
        <f t="shared" si="238"/>
        <v>42244.729166666664</v>
      </c>
      <c r="R3797">
        <f t="shared" si="239"/>
        <v>5</v>
      </c>
      <c r="S3797" t="s">
        <v>8324</v>
      </c>
      <c r="T3797" t="s">
        <v>8366</v>
      </c>
    </row>
    <row r="3798" spans="1:20" ht="42.75" x14ac:dyDescent="0.4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9">
        <f t="shared" si="237"/>
        <v>42689.029583333337</v>
      </c>
      <c r="Q3798" s="7">
        <f t="shared" si="238"/>
        <v>42748.821250000001</v>
      </c>
      <c r="R3798">
        <f t="shared" si="239"/>
        <v>1</v>
      </c>
      <c r="S3798" t="s">
        <v>8324</v>
      </c>
      <c r="T3798" t="s">
        <v>8366</v>
      </c>
    </row>
    <row r="3799" spans="1:20" ht="42.75" x14ac:dyDescent="0.4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9">
        <f t="shared" si="237"/>
        <v>42084.881539351853</v>
      </c>
      <c r="Q3799" s="7">
        <f t="shared" si="238"/>
        <v>42114.673206018517</v>
      </c>
      <c r="R3799">
        <f t="shared" si="239"/>
        <v>145</v>
      </c>
      <c r="S3799" t="s">
        <v>8324</v>
      </c>
      <c r="T3799" t="s">
        <v>8366</v>
      </c>
    </row>
    <row r="3800" spans="1:20" ht="42.75" x14ac:dyDescent="0.4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9">
        <f t="shared" si="237"/>
        <v>41831.722777777773</v>
      </c>
      <c r="Q3800" s="7">
        <f t="shared" si="238"/>
        <v>41861.514444444438</v>
      </c>
      <c r="R3800">
        <f t="shared" si="239"/>
        <v>205</v>
      </c>
      <c r="S3800" t="s">
        <v>8324</v>
      </c>
      <c r="T3800" t="s">
        <v>8366</v>
      </c>
    </row>
    <row r="3801" spans="1:20" ht="28.5" x14ac:dyDescent="0.4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9">
        <f t="shared" si="237"/>
        <v>42410.93105324074</v>
      </c>
      <c r="Q3801" s="7">
        <f t="shared" si="238"/>
        <v>42440.722719907404</v>
      </c>
      <c r="R3801">
        <f t="shared" si="239"/>
        <v>101</v>
      </c>
      <c r="S3801" t="s">
        <v>8324</v>
      </c>
      <c r="T3801" t="s">
        <v>8366</v>
      </c>
    </row>
    <row r="3802" spans="1:20" ht="42.75" x14ac:dyDescent="0.4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9">
        <f t="shared" si="237"/>
        <v>41982.737071759257</v>
      </c>
      <c r="Q3802" s="7">
        <f t="shared" si="238"/>
        <v>42014.999305555553</v>
      </c>
      <c r="R3802">
        <f t="shared" si="239"/>
        <v>55</v>
      </c>
      <c r="S3802" t="s">
        <v>8324</v>
      </c>
      <c r="T3802" t="s">
        <v>8366</v>
      </c>
    </row>
    <row r="3803" spans="1:20" ht="42.75" x14ac:dyDescent="0.4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9">
        <f t="shared" si="237"/>
        <v>41975.676111111112</v>
      </c>
      <c r="Q3803" s="7">
        <f t="shared" si="238"/>
        <v>42006.467777777776</v>
      </c>
      <c r="R3803">
        <f t="shared" si="239"/>
        <v>47</v>
      </c>
      <c r="S3803" t="s">
        <v>8324</v>
      </c>
      <c r="T3803" t="s">
        <v>8366</v>
      </c>
    </row>
    <row r="3804" spans="1:20" ht="42.75" x14ac:dyDescent="0.4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9">
        <f t="shared" si="237"/>
        <v>42269.126226851848</v>
      </c>
      <c r="Q3804" s="7">
        <f t="shared" si="238"/>
        <v>42298.917893518512</v>
      </c>
      <c r="R3804" t="e">
        <f t="shared" si="239"/>
        <v>#DIV/0!</v>
      </c>
      <c r="S3804" t="s">
        <v>8324</v>
      </c>
      <c r="T3804" t="s">
        <v>8366</v>
      </c>
    </row>
    <row r="3805" spans="1:20" ht="28.5" x14ac:dyDescent="0.4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9">
        <f t="shared" si="237"/>
        <v>42403.971851851849</v>
      </c>
      <c r="Q3805" s="7">
        <f t="shared" si="238"/>
        <v>42433.763518518514</v>
      </c>
      <c r="R3805">
        <f t="shared" si="239"/>
        <v>59</v>
      </c>
      <c r="S3805" t="s">
        <v>8324</v>
      </c>
      <c r="T3805" t="s">
        <v>8366</v>
      </c>
    </row>
    <row r="3806" spans="1:20" ht="42.75" x14ac:dyDescent="0.4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9">
        <f t="shared" si="237"/>
        <v>42527.00953703704</v>
      </c>
      <c r="Q3806" s="7">
        <f t="shared" si="238"/>
        <v>42582.083333333336</v>
      </c>
      <c r="R3806" t="e">
        <f t="shared" si="239"/>
        <v>#DIV/0!</v>
      </c>
      <c r="S3806" t="s">
        <v>8324</v>
      </c>
      <c r="T3806" t="s">
        <v>8366</v>
      </c>
    </row>
    <row r="3807" spans="1:20" ht="42.75" x14ac:dyDescent="0.4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9">
        <f t="shared" si="237"/>
        <v>41849.887037037035</v>
      </c>
      <c r="Q3807" s="7">
        <f t="shared" si="238"/>
        <v>41909.678703703699</v>
      </c>
      <c r="R3807">
        <f t="shared" si="239"/>
        <v>2</v>
      </c>
      <c r="S3807" t="s">
        <v>8324</v>
      </c>
      <c r="T3807" t="s">
        <v>8366</v>
      </c>
    </row>
    <row r="3808" spans="1:20" ht="42.75" x14ac:dyDescent="0.4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9">
        <f t="shared" si="237"/>
        <v>41799.259039351848</v>
      </c>
      <c r="Q3808" s="7">
        <f t="shared" si="238"/>
        <v>41819.050706018512</v>
      </c>
      <c r="R3808">
        <f t="shared" si="239"/>
        <v>5</v>
      </c>
      <c r="S3808" t="s">
        <v>8324</v>
      </c>
      <c r="T3808" t="s">
        <v>8366</v>
      </c>
    </row>
    <row r="3809" spans="1:20" ht="42.75" x14ac:dyDescent="0.4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9">
        <f t="shared" si="237"/>
        <v>42090.909016203703</v>
      </c>
      <c r="Q3809" s="7">
        <f t="shared" si="238"/>
        <v>42097.700682870367</v>
      </c>
      <c r="R3809">
        <f t="shared" si="239"/>
        <v>51</v>
      </c>
      <c r="S3809" t="s">
        <v>8324</v>
      </c>
      <c r="T3809" t="s">
        <v>8366</v>
      </c>
    </row>
    <row r="3810" spans="1:20" ht="42.75" x14ac:dyDescent="0.4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9">
        <f t="shared" si="237"/>
        <v>42059.453923611116</v>
      </c>
      <c r="Q3810" s="7">
        <f t="shared" si="238"/>
        <v>42119.203923611109</v>
      </c>
      <c r="R3810">
        <f t="shared" si="239"/>
        <v>42</v>
      </c>
      <c r="S3810" t="s">
        <v>8324</v>
      </c>
      <c r="T3810" t="s">
        <v>8325</v>
      </c>
    </row>
    <row r="3811" spans="1:20" ht="42.75" x14ac:dyDescent="0.4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9">
        <f t="shared" si="237"/>
        <v>41800.526701388888</v>
      </c>
      <c r="Q3811" s="7">
        <f t="shared" si="238"/>
        <v>41850.75</v>
      </c>
      <c r="R3811">
        <f t="shared" si="239"/>
        <v>53</v>
      </c>
      <c r="S3811" t="s">
        <v>8324</v>
      </c>
      <c r="T3811" t="s">
        <v>8325</v>
      </c>
    </row>
    <row r="3812" spans="1:20" ht="42.75" x14ac:dyDescent="0.4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9">
        <f t="shared" si="237"/>
        <v>42054.849050925928</v>
      </c>
      <c r="Q3812" s="7">
        <f t="shared" si="238"/>
        <v>42084.599050925921</v>
      </c>
      <c r="R3812">
        <f t="shared" si="239"/>
        <v>70</v>
      </c>
      <c r="S3812" t="s">
        <v>8324</v>
      </c>
      <c r="T3812" t="s">
        <v>8325</v>
      </c>
    </row>
    <row r="3813" spans="1:20" ht="42.75" x14ac:dyDescent="0.4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9">
        <f t="shared" si="237"/>
        <v>42487.62700231481</v>
      </c>
      <c r="Q3813" s="7">
        <f t="shared" si="238"/>
        <v>42521.249999999993</v>
      </c>
      <c r="R3813">
        <f t="shared" si="239"/>
        <v>43</v>
      </c>
      <c r="S3813" t="s">
        <v>8324</v>
      </c>
      <c r="T3813" t="s">
        <v>8325</v>
      </c>
    </row>
    <row r="3814" spans="1:20" ht="42.75" x14ac:dyDescent="0.4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9">
        <f t="shared" si="237"/>
        <v>42109.751250000001</v>
      </c>
      <c r="Q3814" s="7">
        <f t="shared" si="238"/>
        <v>42155.957638888889</v>
      </c>
      <c r="R3814">
        <f t="shared" si="239"/>
        <v>199</v>
      </c>
      <c r="S3814" t="s">
        <v>8324</v>
      </c>
      <c r="T3814" t="s">
        <v>8325</v>
      </c>
    </row>
    <row r="3815" spans="1:20" ht="42.75" x14ac:dyDescent="0.4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9">
        <f t="shared" si="237"/>
        <v>42497.275706018518</v>
      </c>
      <c r="Q3815" s="7">
        <f t="shared" si="238"/>
        <v>42535.696527777771</v>
      </c>
      <c r="R3815">
        <f t="shared" si="239"/>
        <v>79</v>
      </c>
      <c r="S3815" t="s">
        <v>8324</v>
      </c>
      <c r="T3815" t="s">
        <v>8325</v>
      </c>
    </row>
    <row r="3816" spans="1:20" ht="42.75" x14ac:dyDescent="0.4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9">
        <f t="shared" si="237"/>
        <v>42058.904074074075</v>
      </c>
      <c r="Q3816" s="7">
        <f t="shared" si="238"/>
        <v>42094.957638888889</v>
      </c>
      <c r="R3816">
        <f t="shared" si="239"/>
        <v>62</v>
      </c>
      <c r="S3816" t="s">
        <v>8324</v>
      </c>
      <c r="T3816" t="s">
        <v>8325</v>
      </c>
    </row>
    <row r="3817" spans="1:20" ht="28.5" x14ac:dyDescent="0.4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9">
        <f t="shared" si="237"/>
        <v>42207.259918981479</v>
      </c>
      <c r="Q3817" s="7">
        <f t="shared" si="238"/>
        <v>42236.749999999993</v>
      </c>
      <c r="R3817">
        <f t="shared" si="239"/>
        <v>50</v>
      </c>
      <c r="S3817" t="s">
        <v>8324</v>
      </c>
      <c r="T3817" t="s">
        <v>8325</v>
      </c>
    </row>
    <row r="3818" spans="1:20" ht="57" x14ac:dyDescent="0.4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9">
        <f t="shared" si="237"/>
        <v>41807.690081018518</v>
      </c>
      <c r="Q3818" s="7">
        <f t="shared" si="238"/>
        <v>41837.481747685182</v>
      </c>
      <c r="R3818">
        <f t="shared" si="239"/>
        <v>48</v>
      </c>
      <c r="S3818" t="s">
        <v>8324</v>
      </c>
      <c r="T3818" t="s">
        <v>8325</v>
      </c>
    </row>
    <row r="3819" spans="1:20" ht="42.75" x14ac:dyDescent="0.4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9">
        <f t="shared" si="237"/>
        <v>42284.69694444444</v>
      </c>
      <c r="Q3819" s="7">
        <f t="shared" si="238"/>
        <v>42300.957638888889</v>
      </c>
      <c r="R3819">
        <f t="shared" si="239"/>
        <v>107</v>
      </c>
      <c r="S3819" t="s">
        <v>8324</v>
      </c>
      <c r="T3819" t="s">
        <v>8325</v>
      </c>
    </row>
    <row r="3820" spans="1:20" ht="42.75" x14ac:dyDescent="0.4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9">
        <f t="shared" si="237"/>
        <v>42045.84238425926</v>
      </c>
      <c r="Q3820" s="7">
        <f t="shared" si="238"/>
        <v>42075.592384259253</v>
      </c>
      <c r="R3820">
        <f t="shared" si="239"/>
        <v>57</v>
      </c>
      <c r="S3820" t="s">
        <v>8324</v>
      </c>
      <c r="T3820" t="s">
        <v>8325</v>
      </c>
    </row>
    <row r="3821" spans="1:20" ht="42.75" x14ac:dyDescent="0.4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9">
        <f t="shared" si="237"/>
        <v>42184.209537037037</v>
      </c>
      <c r="Q3821" s="7">
        <f t="shared" si="238"/>
        <v>42202.668055555558</v>
      </c>
      <c r="R3821">
        <f t="shared" si="239"/>
        <v>41</v>
      </c>
      <c r="S3821" t="s">
        <v>8324</v>
      </c>
      <c r="T3821" t="s">
        <v>8325</v>
      </c>
    </row>
    <row r="3822" spans="1:20" ht="42.75" x14ac:dyDescent="0.4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9">
        <f t="shared" si="237"/>
        <v>42160.651817129634</v>
      </c>
      <c r="Q3822" s="7">
        <f t="shared" si="238"/>
        <v>42190.443483796298</v>
      </c>
      <c r="R3822">
        <f t="shared" si="239"/>
        <v>22</v>
      </c>
      <c r="S3822" t="s">
        <v>8324</v>
      </c>
      <c r="T3822" t="s">
        <v>8325</v>
      </c>
    </row>
    <row r="3823" spans="1:20" ht="42.75" x14ac:dyDescent="0.4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9">
        <f t="shared" si="237"/>
        <v>42341.180636574078</v>
      </c>
      <c r="Q3823" s="7">
        <f t="shared" si="238"/>
        <v>42372.972303240742</v>
      </c>
      <c r="R3823">
        <f t="shared" si="239"/>
        <v>80</v>
      </c>
      <c r="S3823" t="s">
        <v>8324</v>
      </c>
      <c r="T3823" t="s">
        <v>8325</v>
      </c>
    </row>
    <row r="3824" spans="1:20" ht="57" x14ac:dyDescent="0.4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9">
        <f t="shared" si="237"/>
        <v>42329.838159722218</v>
      </c>
      <c r="Q3824" s="7">
        <f t="shared" si="238"/>
        <v>42388.749305555553</v>
      </c>
      <c r="R3824">
        <f t="shared" si="239"/>
        <v>72</v>
      </c>
      <c r="S3824" t="s">
        <v>8324</v>
      </c>
      <c r="T3824" t="s">
        <v>8325</v>
      </c>
    </row>
    <row r="3825" spans="1:20" ht="42.75" x14ac:dyDescent="0.4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9">
        <f t="shared" si="237"/>
        <v>42170.910231481481</v>
      </c>
      <c r="Q3825" s="7">
        <f t="shared" si="238"/>
        <v>42204.957638888889</v>
      </c>
      <c r="R3825">
        <f t="shared" si="239"/>
        <v>65</v>
      </c>
      <c r="S3825" t="s">
        <v>8324</v>
      </c>
      <c r="T3825" t="s">
        <v>8325</v>
      </c>
    </row>
    <row r="3826" spans="1:20" ht="42.75" x14ac:dyDescent="0.4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9">
        <f t="shared" si="237"/>
        <v>42571.626192129625</v>
      </c>
      <c r="Q3826" s="7">
        <f t="shared" si="238"/>
        <v>42583.361805555549</v>
      </c>
      <c r="R3826">
        <f t="shared" si="239"/>
        <v>39</v>
      </c>
      <c r="S3826" t="s">
        <v>8324</v>
      </c>
      <c r="T3826" t="s">
        <v>8325</v>
      </c>
    </row>
    <row r="3827" spans="1:20" ht="42.75" x14ac:dyDescent="0.4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9">
        <f t="shared" si="237"/>
        <v>42151.069606481484</v>
      </c>
      <c r="Q3827" s="7">
        <f t="shared" si="238"/>
        <v>42171.861273148148</v>
      </c>
      <c r="R3827">
        <f t="shared" si="239"/>
        <v>108</v>
      </c>
      <c r="S3827" t="s">
        <v>8324</v>
      </c>
      <c r="T3827" t="s">
        <v>8325</v>
      </c>
    </row>
    <row r="3828" spans="1:20" ht="28.5" x14ac:dyDescent="0.4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9">
        <f t="shared" si="237"/>
        <v>42101.423541666663</v>
      </c>
      <c r="Q3828" s="7">
        <f t="shared" si="238"/>
        <v>42131.215208333328</v>
      </c>
      <c r="R3828">
        <f t="shared" si="239"/>
        <v>28</v>
      </c>
      <c r="S3828" t="s">
        <v>8324</v>
      </c>
      <c r="T3828" t="s">
        <v>8325</v>
      </c>
    </row>
    <row r="3829" spans="1:20" ht="57" x14ac:dyDescent="0.4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9">
        <f t="shared" si="237"/>
        <v>42034.928252314814</v>
      </c>
      <c r="Q3829" s="7">
        <f t="shared" si="238"/>
        <v>42089.791666666664</v>
      </c>
      <c r="R3829">
        <f t="shared" si="239"/>
        <v>70</v>
      </c>
      <c r="S3829" t="s">
        <v>8324</v>
      </c>
      <c r="T3829" t="s">
        <v>8325</v>
      </c>
    </row>
    <row r="3830" spans="1:20" ht="42.75" x14ac:dyDescent="0.4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9">
        <f t="shared" si="237"/>
        <v>41944.527627314819</v>
      </c>
      <c r="Q3830" s="7">
        <f t="shared" si="238"/>
        <v>42004.36096064814</v>
      </c>
      <c r="R3830">
        <f t="shared" si="239"/>
        <v>179</v>
      </c>
      <c r="S3830" t="s">
        <v>8324</v>
      </c>
      <c r="T3830" t="s">
        <v>8325</v>
      </c>
    </row>
    <row r="3831" spans="1:20" ht="42.75" x14ac:dyDescent="0.4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9">
        <f t="shared" si="237"/>
        <v>42593.865405092598</v>
      </c>
      <c r="Q3831" s="7">
        <f t="shared" si="238"/>
        <v>42613.657071759262</v>
      </c>
      <c r="R3831">
        <f t="shared" si="239"/>
        <v>63</v>
      </c>
      <c r="S3831" t="s">
        <v>8324</v>
      </c>
      <c r="T3831" t="s">
        <v>8325</v>
      </c>
    </row>
    <row r="3832" spans="1:20" ht="42.75" x14ac:dyDescent="0.4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9">
        <f t="shared" si="237"/>
        <v>42503.740868055553</v>
      </c>
      <c r="Q3832" s="7">
        <f t="shared" si="238"/>
        <v>42517.532534722217</v>
      </c>
      <c r="R3832">
        <f t="shared" si="239"/>
        <v>75</v>
      </c>
      <c r="S3832" t="s">
        <v>8324</v>
      </c>
      <c r="T3832" t="s">
        <v>8325</v>
      </c>
    </row>
    <row r="3833" spans="1:20" ht="42.75" x14ac:dyDescent="0.4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9">
        <f t="shared" si="237"/>
        <v>41927.848900462966</v>
      </c>
      <c r="Q3833" s="7">
        <f t="shared" si="238"/>
        <v>41948.682233796295</v>
      </c>
      <c r="R3833">
        <f t="shared" si="239"/>
        <v>59</v>
      </c>
      <c r="S3833" t="s">
        <v>8324</v>
      </c>
      <c r="T3833" t="s">
        <v>8325</v>
      </c>
    </row>
    <row r="3834" spans="1:20" ht="42.75" x14ac:dyDescent="0.4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9">
        <f t="shared" si="237"/>
        <v>42375.114988425921</v>
      </c>
      <c r="Q3834" s="7">
        <f t="shared" si="238"/>
        <v>42419.906655092585</v>
      </c>
      <c r="R3834">
        <f t="shared" si="239"/>
        <v>140</v>
      </c>
      <c r="S3834" t="s">
        <v>8324</v>
      </c>
      <c r="T3834" t="s">
        <v>8325</v>
      </c>
    </row>
    <row r="3835" spans="1:20" ht="42.75" x14ac:dyDescent="0.4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9">
        <f t="shared" si="237"/>
        <v>41963.872361111113</v>
      </c>
      <c r="Q3835" s="7">
        <f t="shared" si="238"/>
        <v>41974.589583333327</v>
      </c>
      <c r="R3835">
        <f t="shared" si="239"/>
        <v>70</v>
      </c>
      <c r="S3835" t="s">
        <v>8324</v>
      </c>
      <c r="T3835" t="s">
        <v>8325</v>
      </c>
    </row>
    <row r="3836" spans="1:20" ht="42.75" x14ac:dyDescent="0.4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9">
        <f t="shared" si="237"/>
        <v>42143.445219907408</v>
      </c>
      <c r="Q3836" s="7">
        <f t="shared" si="238"/>
        <v>42173.236886574072</v>
      </c>
      <c r="R3836">
        <f t="shared" si="239"/>
        <v>57</v>
      </c>
      <c r="S3836" t="s">
        <v>8324</v>
      </c>
      <c r="T3836" t="s">
        <v>8325</v>
      </c>
    </row>
    <row r="3837" spans="1:20" ht="42.75" x14ac:dyDescent="0.4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9">
        <f t="shared" si="237"/>
        <v>42460.94222222222</v>
      </c>
      <c r="Q3837" s="7">
        <f t="shared" si="238"/>
        <v>42481.733888888884</v>
      </c>
      <c r="R3837">
        <f t="shared" si="239"/>
        <v>40</v>
      </c>
      <c r="S3837" t="s">
        <v>8324</v>
      </c>
      <c r="T3837" t="s">
        <v>8325</v>
      </c>
    </row>
    <row r="3838" spans="1:20" ht="42.75" x14ac:dyDescent="0.4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9">
        <f t="shared" si="237"/>
        <v>42553.926527777774</v>
      </c>
      <c r="Q3838" s="7">
        <f t="shared" si="238"/>
        <v>42584.964583333327</v>
      </c>
      <c r="R3838">
        <f t="shared" si="239"/>
        <v>64</v>
      </c>
      <c r="S3838" t="s">
        <v>8324</v>
      </c>
      <c r="T3838" t="s">
        <v>8325</v>
      </c>
    </row>
    <row r="3839" spans="1:20" ht="28.5" x14ac:dyDescent="0.4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9">
        <f t="shared" si="237"/>
        <v>42152.765717592592</v>
      </c>
      <c r="Q3839" s="7">
        <f t="shared" si="238"/>
        <v>42188.557384259257</v>
      </c>
      <c r="R3839">
        <f t="shared" si="239"/>
        <v>120</v>
      </c>
      <c r="S3839" t="s">
        <v>8324</v>
      </c>
      <c r="T3839" t="s">
        <v>8325</v>
      </c>
    </row>
    <row r="3840" spans="1:20" ht="57" x14ac:dyDescent="0.4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9">
        <f t="shared" si="237"/>
        <v>42116.710752314815</v>
      </c>
      <c r="Q3840" s="7">
        <f t="shared" si="238"/>
        <v>42146.502418981479</v>
      </c>
      <c r="R3840">
        <f t="shared" si="239"/>
        <v>1008</v>
      </c>
      <c r="S3840" t="s">
        <v>8324</v>
      </c>
      <c r="T3840" t="s">
        <v>8325</v>
      </c>
    </row>
    <row r="3841" spans="1:20" ht="42.75" x14ac:dyDescent="0.4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9">
        <f t="shared" si="237"/>
        <v>42155.142638888894</v>
      </c>
      <c r="Q3841" s="7">
        <f t="shared" si="238"/>
        <v>42214.934305555558</v>
      </c>
      <c r="R3841">
        <f t="shared" si="239"/>
        <v>63</v>
      </c>
      <c r="S3841" t="s">
        <v>8324</v>
      </c>
      <c r="T3841" t="s">
        <v>8325</v>
      </c>
    </row>
    <row r="3842" spans="1:20" ht="42.75" x14ac:dyDescent="0.4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240">ROUND(E:E/D:D*100,0)</f>
        <v>6500</v>
      </c>
      <c r="P3842" s="9">
        <f t="shared" si="237"/>
        <v>42432.701724537037</v>
      </c>
      <c r="Q3842" s="7">
        <f t="shared" si="238"/>
        <v>42457.45172453703</v>
      </c>
      <c r="R3842">
        <f t="shared" si="239"/>
        <v>22</v>
      </c>
      <c r="S3842" t="s">
        <v>8324</v>
      </c>
      <c r="T3842" t="s">
        <v>8325</v>
      </c>
    </row>
    <row r="3843" spans="1:20" ht="42.75" x14ac:dyDescent="0.4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9</v>
      </c>
      <c r="P3843" s="9">
        <f t="shared" ref="P3843:P3906" si="241">(J3843/86400)+25569</f>
        <v>41780.785729166666</v>
      </c>
      <c r="Q3843" s="7">
        <f t="shared" ref="Q3843:Q3906" si="242">(I3843/86400)+25569+(-5/24)</f>
        <v>41840.57739583333</v>
      </c>
      <c r="R3843">
        <f t="shared" ref="R3843:R3906" si="243">ROUND(E3843/L3843,0)</f>
        <v>26</v>
      </c>
      <c r="S3843" t="s">
        <v>8324</v>
      </c>
      <c r="T3843" t="s">
        <v>8325</v>
      </c>
    </row>
    <row r="3844" spans="1:20" ht="42.75" x14ac:dyDescent="0.4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9">
        <f t="shared" si="241"/>
        <v>41740.493657407409</v>
      </c>
      <c r="Q3844" s="7">
        <f t="shared" si="242"/>
        <v>41770.285324074073</v>
      </c>
      <c r="R3844">
        <f t="shared" si="243"/>
        <v>48</v>
      </c>
      <c r="S3844" t="s">
        <v>8324</v>
      </c>
      <c r="T3844" t="s">
        <v>8325</v>
      </c>
    </row>
    <row r="3845" spans="1:20" ht="42.75" x14ac:dyDescent="0.4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9">
        <f t="shared" si="241"/>
        <v>41766.072500000002</v>
      </c>
      <c r="Q3845" s="7">
        <f t="shared" si="242"/>
        <v>41790.864166666666</v>
      </c>
      <c r="R3845">
        <f t="shared" si="243"/>
        <v>56</v>
      </c>
      <c r="S3845" t="s">
        <v>8324</v>
      </c>
      <c r="T3845" t="s">
        <v>8325</v>
      </c>
    </row>
    <row r="3846" spans="1:20" ht="42.75" x14ac:dyDescent="0.4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9">
        <f t="shared" si="241"/>
        <v>41766.617291666669</v>
      </c>
      <c r="Q3846" s="7">
        <f t="shared" si="242"/>
        <v>41793.082638888889</v>
      </c>
      <c r="R3846">
        <f t="shared" si="243"/>
        <v>81</v>
      </c>
      <c r="S3846" t="s">
        <v>8324</v>
      </c>
      <c r="T3846" t="s">
        <v>8325</v>
      </c>
    </row>
    <row r="3847" spans="1:20" ht="57" x14ac:dyDescent="0.4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9">
        <f t="shared" si="241"/>
        <v>42248.627013888894</v>
      </c>
      <c r="Q3847" s="7">
        <f t="shared" si="242"/>
        <v>42278.418680555558</v>
      </c>
      <c r="R3847">
        <f t="shared" si="243"/>
        <v>70</v>
      </c>
      <c r="S3847" t="s">
        <v>8324</v>
      </c>
      <c r="T3847" t="s">
        <v>8325</v>
      </c>
    </row>
    <row r="3848" spans="1:20" ht="42.75" x14ac:dyDescent="0.4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9">
        <f t="shared" si="241"/>
        <v>41885.221550925926</v>
      </c>
      <c r="Q3848" s="7">
        <f t="shared" si="242"/>
        <v>41916.082638888889</v>
      </c>
      <c r="R3848">
        <f t="shared" si="243"/>
        <v>24</v>
      </c>
      <c r="S3848" t="s">
        <v>8324</v>
      </c>
      <c r="T3848" t="s">
        <v>8325</v>
      </c>
    </row>
    <row r="3849" spans="1:20" ht="42.75" x14ac:dyDescent="0.4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9">
        <f t="shared" si="241"/>
        <v>42159.224432870367</v>
      </c>
      <c r="Q3849" s="7">
        <f t="shared" si="242"/>
        <v>42204.016099537032</v>
      </c>
      <c r="R3849">
        <f t="shared" si="243"/>
        <v>189</v>
      </c>
      <c r="S3849" t="s">
        <v>8324</v>
      </c>
      <c r="T3849" t="s">
        <v>8325</v>
      </c>
    </row>
    <row r="3850" spans="1:20" ht="42.75" x14ac:dyDescent="0.4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9">
        <f t="shared" si="241"/>
        <v>42265.817002314812</v>
      </c>
      <c r="Q3850" s="7">
        <f t="shared" si="242"/>
        <v>42295.608668981477</v>
      </c>
      <c r="R3850">
        <f t="shared" si="243"/>
        <v>50</v>
      </c>
      <c r="S3850" t="s">
        <v>8324</v>
      </c>
      <c r="T3850" t="s">
        <v>8325</v>
      </c>
    </row>
    <row r="3851" spans="1:20" ht="42.75" x14ac:dyDescent="0.4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9">
        <f t="shared" si="241"/>
        <v>42136.767175925925</v>
      </c>
      <c r="Q3851" s="7">
        <f t="shared" si="242"/>
        <v>42166.558842592589</v>
      </c>
      <c r="R3851">
        <f t="shared" si="243"/>
        <v>75</v>
      </c>
      <c r="S3851" t="s">
        <v>8324</v>
      </c>
      <c r="T3851" t="s">
        <v>8325</v>
      </c>
    </row>
    <row r="3852" spans="1:20" ht="28.5" x14ac:dyDescent="0.4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9">
        <f t="shared" si="241"/>
        <v>41975.124340277776</v>
      </c>
      <c r="Q3852" s="7">
        <f t="shared" si="242"/>
        <v>42004.916006944441</v>
      </c>
      <c r="R3852">
        <f t="shared" si="243"/>
        <v>10</v>
      </c>
      <c r="S3852" t="s">
        <v>8324</v>
      </c>
      <c r="T3852" t="s">
        <v>8325</v>
      </c>
    </row>
    <row r="3853" spans="1:20" ht="42.75" x14ac:dyDescent="0.4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9">
        <f t="shared" si="241"/>
        <v>42172.439571759256</v>
      </c>
      <c r="Q3853" s="7">
        <f t="shared" si="242"/>
        <v>42202.23123842592</v>
      </c>
      <c r="R3853">
        <f t="shared" si="243"/>
        <v>36</v>
      </c>
      <c r="S3853" t="s">
        <v>8324</v>
      </c>
      <c r="T3853" t="s">
        <v>8325</v>
      </c>
    </row>
    <row r="3854" spans="1:20" ht="42.75" x14ac:dyDescent="0.4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9">
        <f t="shared" si="241"/>
        <v>42065.190694444449</v>
      </c>
      <c r="Q3854" s="7">
        <f t="shared" si="242"/>
        <v>42089.940694444442</v>
      </c>
      <c r="R3854">
        <f t="shared" si="243"/>
        <v>10</v>
      </c>
      <c r="S3854" t="s">
        <v>8324</v>
      </c>
      <c r="T3854" t="s">
        <v>8325</v>
      </c>
    </row>
    <row r="3855" spans="1:20" ht="28.5" x14ac:dyDescent="0.4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9">
        <f t="shared" si="241"/>
        <v>41848.84002314815</v>
      </c>
      <c r="Q3855" s="7">
        <f t="shared" si="242"/>
        <v>41883.631689814814</v>
      </c>
      <c r="R3855">
        <f t="shared" si="243"/>
        <v>13</v>
      </c>
      <c r="S3855" t="s">
        <v>8324</v>
      </c>
      <c r="T3855" t="s">
        <v>8325</v>
      </c>
    </row>
    <row r="3856" spans="1:20" ht="28.5" x14ac:dyDescent="0.4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9">
        <f t="shared" si="241"/>
        <v>42103.884930555556</v>
      </c>
      <c r="Q3856" s="7">
        <f t="shared" si="242"/>
        <v>42133.67659722222</v>
      </c>
      <c r="R3856">
        <f t="shared" si="243"/>
        <v>89</v>
      </c>
      <c r="S3856" t="s">
        <v>8324</v>
      </c>
      <c r="T3856" t="s">
        <v>8325</v>
      </c>
    </row>
    <row r="3857" spans="1:20" ht="42.75" x14ac:dyDescent="0.4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9">
        <f t="shared" si="241"/>
        <v>42059.970729166671</v>
      </c>
      <c r="Q3857" s="7">
        <f t="shared" si="242"/>
        <v>42089.720729166664</v>
      </c>
      <c r="R3857">
        <f t="shared" si="243"/>
        <v>25</v>
      </c>
      <c r="S3857" t="s">
        <v>8324</v>
      </c>
      <c r="T3857" t="s">
        <v>8325</v>
      </c>
    </row>
    <row r="3858" spans="1:20" ht="42.75" x14ac:dyDescent="0.4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9">
        <f t="shared" si="241"/>
        <v>42041.743090277778</v>
      </c>
      <c r="Q3858" s="7">
        <f t="shared" si="242"/>
        <v>42071.493090277778</v>
      </c>
      <c r="R3858">
        <f t="shared" si="243"/>
        <v>1</v>
      </c>
      <c r="S3858" t="s">
        <v>8324</v>
      </c>
      <c r="T3858" t="s">
        <v>8325</v>
      </c>
    </row>
    <row r="3859" spans="1:20" ht="42.75" x14ac:dyDescent="0.4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9">
        <f t="shared" si="241"/>
        <v>41829.73715277778</v>
      </c>
      <c r="Q3859" s="7">
        <f t="shared" si="242"/>
        <v>41852.508333333331</v>
      </c>
      <c r="R3859">
        <f t="shared" si="243"/>
        <v>65</v>
      </c>
      <c r="S3859" t="s">
        <v>8324</v>
      </c>
      <c r="T3859" t="s">
        <v>8325</v>
      </c>
    </row>
    <row r="3860" spans="1:20" ht="57" x14ac:dyDescent="0.4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9">
        <f t="shared" si="241"/>
        <v>42128.431064814809</v>
      </c>
      <c r="Q3860" s="7">
        <f t="shared" si="242"/>
        <v>42146.666666666664</v>
      </c>
      <c r="R3860">
        <f t="shared" si="243"/>
        <v>10</v>
      </c>
      <c r="S3860" t="s">
        <v>8324</v>
      </c>
      <c r="T3860" t="s">
        <v>8325</v>
      </c>
    </row>
    <row r="3861" spans="1:20" ht="42.75" x14ac:dyDescent="0.4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9">
        <f t="shared" si="241"/>
        <v>41789.893599537041</v>
      </c>
      <c r="Q3861" s="7">
        <f t="shared" si="242"/>
        <v>41815.666666666664</v>
      </c>
      <c r="R3861">
        <f t="shared" si="243"/>
        <v>1</v>
      </c>
      <c r="S3861" t="s">
        <v>8324</v>
      </c>
      <c r="T3861" t="s">
        <v>8325</v>
      </c>
    </row>
    <row r="3862" spans="1:20" ht="42.75" x14ac:dyDescent="0.4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9">
        <f t="shared" si="241"/>
        <v>41833.660995370374</v>
      </c>
      <c r="Q3862" s="7">
        <f t="shared" si="242"/>
        <v>41863.452662037038</v>
      </c>
      <c r="R3862">
        <f t="shared" si="243"/>
        <v>82</v>
      </c>
      <c r="S3862" t="s">
        <v>8324</v>
      </c>
      <c r="T3862" t="s">
        <v>8325</v>
      </c>
    </row>
    <row r="3863" spans="1:20" x14ac:dyDescent="0.4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9">
        <f t="shared" si="241"/>
        <v>41914.590011574073</v>
      </c>
      <c r="Q3863" s="7">
        <f t="shared" si="242"/>
        <v>41955.699305555558</v>
      </c>
      <c r="R3863">
        <f t="shared" si="243"/>
        <v>100</v>
      </c>
      <c r="S3863" t="s">
        <v>8324</v>
      </c>
      <c r="T3863" t="s">
        <v>8325</v>
      </c>
    </row>
    <row r="3864" spans="1:20" ht="28.5" x14ac:dyDescent="0.4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9">
        <f t="shared" si="241"/>
        <v>42611.261064814811</v>
      </c>
      <c r="Q3864" s="7">
        <f t="shared" si="242"/>
        <v>42625.499305555553</v>
      </c>
      <c r="R3864">
        <f t="shared" si="243"/>
        <v>1</v>
      </c>
      <c r="S3864" t="s">
        <v>8324</v>
      </c>
      <c r="T3864" t="s">
        <v>8325</v>
      </c>
    </row>
    <row r="3865" spans="1:20" ht="42.75" x14ac:dyDescent="0.4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9">
        <f t="shared" si="241"/>
        <v>42253.633159722223</v>
      </c>
      <c r="Q3865" s="7">
        <f t="shared" si="242"/>
        <v>42313.466493055552</v>
      </c>
      <c r="R3865" t="e">
        <f t="shared" si="243"/>
        <v>#DIV/0!</v>
      </c>
      <c r="S3865" t="s">
        <v>8324</v>
      </c>
      <c r="T3865" t="s">
        <v>8325</v>
      </c>
    </row>
    <row r="3866" spans="1:20" ht="42.75" x14ac:dyDescent="0.4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9">
        <f t="shared" si="241"/>
        <v>42295.891828703709</v>
      </c>
      <c r="Q3866" s="7">
        <f t="shared" si="242"/>
        <v>42325.72516203703</v>
      </c>
      <c r="R3866">
        <f t="shared" si="243"/>
        <v>20</v>
      </c>
      <c r="S3866" t="s">
        <v>8324</v>
      </c>
      <c r="T3866" t="s">
        <v>8325</v>
      </c>
    </row>
    <row r="3867" spans="1:20" ht="42.75" x14ac:dyDescent="0.4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9">
        <f t="shared" si="241"/>
        <v>41841.651597222226</v>
      </c>
      <c r="Q3867" s="7">
        <f t="shared" si="242"/>
        <v>41881.020833333328</v>
      </c>
      <c r="R3867">
        <f t="shared" si="243"/>
        <v>46</v>
      </c>
      <c r="S3867" t="s">
        <v>8324</v>
      </c>
      <c r="T3867" t="s">
        <v>8325</v>
      </c>
    </row>
    <row r="3868" spans="1:20" ht="28.5" x14ac:dyDescent="0.4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9">
        <f t="shared" si="241"/>
        <v>42402.947002314817</v>
      </c>
      <c r="Q3868" s="7">
        <f t="shared" si="242"/>
        <v>42451.936805555553</v>
      </c>
      <c r="R3868">
        <f t="shared" si="243"/>
        <v>6</v>
      </c>
      <c r="S3868" t="s">
        <v>8324</v>
      </c>
      <c r="T3868" t="s">
        <v>8325</v>
      </c>
    </row>
    <row r="3869" spans="1:20" ht="42.75" x14ac:dyDescent="0.4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9">
        <f t="shared" si="241"/>
        <v>42509.814108796301</v>
      </c>
      <c r="Q3869" s="7">
        <f t="shared" si="242"/>
        <v>42539.605775462966</v>
      </c>
      <c r="R3869">
        <f t="shared" si="243"/>
        <v>50</v>
      </c>
      <c r="S3869" t="s">
        <v>8324</v>
      </c>
      <c r="T3869" t="s">
        <v>8325</v>
      </c>
    </row>
    <row r="3870" spans="1:20" x14ac:dyDescent="0.4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9">
        <f t="shared" si="241"/>
        <v>41865.659780092596</v>
      </c>
      <c r="Q3870" s="7">
        <f t="shared" si="242"/>
        <v>41890.45144675926</v>
      </c>
      <c r="R3870">
        <f t="shared" si="243"/>
        <v>10</v>
      </c>
      <c r="S3870" t="s">
        <v>8324</v>
      </c>
      <c r="T3870" t="s">
        <v>8366</v>
      </c>
    </row>
    <row r="3871" spans="1:20" ht="28.5" x14ac:dyDescent="0.4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9">
        <f t="shared" si="241"/>
        <v>42047.724444444444</v>
      </c>
      <c r="Q3871" s="7">
        <f t="shared" si="242"/>
        <v>42076.924305555549</v>
      </c>
      <c r="R3871">
        <f t="shared" si="243"/>
        <v>30</v>
      </c>
      <c r="S3871" t="s">
        <v>8324</v>
      </c>
      <c r="T3871" t="s">
        <v>8366</v>
      </c>
    </row>
    <row r="3872" spans="1:20" ht="42.75" x14ac:dyDescent="0.4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9">
        <f t="shared" si="241"/>
        <v>41793.172199074077</v>
      </c>
      <c r="Q3872" s="7">
        <f t="shared" si="242"/>
        <v>41822.963865740741</v>
      </c>
      <c r="R3872">
        <f t="shared" si="243"/>
        <v>150</v>
      </c>
      <c r="S3872" t="s">
        <v>8324</v>
      </c>
      <c r="T3872" t="s">
        <v>8366</v>
      </c>
    </row>
    <row r="3873" spans="1:20" ht="28.5" x14ac:dyDescent="0.4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9">
        <f t="shared" si="241"/>
        <v>42763.780671296292</v>
      </c>
      <c r="Q3873" s="7">
        <f t="shared" si="242"/>
        <v>42823.530671296299</v>
      </c>
      <c r="R3873">
        <f t="shared" si="243"/>
        <v>13</v>
      </c>
      <c r="S3873" t="s">
        <v>8324</v>
      </c>
      <c r="T3873" t="s">
        <v>8366</v>
      </c>
    </row>
    <row r="3874" spans="1:20" ht="42.75" x14ac:dyDescent="0.4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9">
        <f t="shared" si="241"/>
        <v>42180.145787037036</v>
      </c>
      <c r="Q3874" s="7">
        <f t="shared" si="242"/>
        <v>42229.9374537037</v>
      </c>
      <c r="R3874" t="e">
        <f t="shared" si="243"/>
        <v>#DIV/0!</v>
      </c>
      <c r="S3874" t="s">
        <v>8324</v>
      </c>
      <c r="T3874" t="s">
        <v>8366</v>
      </c>
    </row>
    <row r="3875" spans="1:20" ht="42.75" x14ac:dyDescent="0.4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9">
        <f t="shared" si="241"/>
        <v>42255.696006944447</v>
      </c>
      <c r="Q3875" s="7">
        <f t="shared" si="242"/>
        <v>42285.487673611111</v>
      </c>
      <c r="R3875" t="e">
        <f t="shared" si="243"/>
        <v>#DIV/0!</v>
      </c>
      <c r="S3875" t="s">
        <v>8324</v>
      </c>
      <c r="T3875" t="s">
        <v>8366</v>
      </c>
    </row>
    <row r="3876" spans="1:20" ht="42.75" x14ac:dyDescent="0.4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9">
        <f t="shared" si="241"/>
        <v>42007.016458333332</v>
      </c>
      <c r="Q3876" s="7">
        <f t="shared" si="242"/>
        <v>42027.833333333336</v>
      </c>
      <c r="R3876" t="e">
        <f t="shared" si="243"/>
        <v>#DIV/0!</v>
      </c>
      <c r="S3876" t="s">
        <v>8324</v>
      </c>
      <c r="T3876" t="s">
        <v>8366</v>
      </c>
    </row>
    <row r="3877" spans="1:20" ht="42.75" x14ac:dyDescent="0.4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9">
        <f t="shared" si="241"/>
        <v>42615.346817129626</v>
      </c>
      <c r="Q3877" s="7">
        <f t="shared" si="242"/>
        <v>42616.208333333336</v>
      </c>
      <c r="R3877" t="e">
        <f t="shared" si="243"/>
        <v>#DIV/0!</v>
      </c>
      <c r="S3877" t="s">
        <v>8324</v>
      </c>
      <c r="T3877" t="s">
        <v>8366</v>
      </c>
    </row>
    <row r="3878" spans="1:20" ht="42.75" x14ac:dyDescent="0.4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9">
        <f t="shared" si="241"/>
        <v>42372.624166666668</v>
      </c>
      <c r="Q3878" s="7">
        <f t="shared" si="242"/>
        <v>42402.415833333333</v>
      </c>
      <c r="R3878">
        <f t="shared" si="243"/>
        <v>45</v>
      </c>
      <c r="S3878" t="s">
        <v>8324</v>
      </c>
      <c r="T3878" t="s">
        <v>8366</v>
      </c>
    </row>
    <row r="3879" spans="1:20" ht="42.75" x14ac:dyDescent="0.4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9">
        <f t="shared" si="241"/>
        <v>42682.67768518519</v>
      </c>
      <c r="Q3879" s="7">
        <f t="shared" si="242"/>
        <v>42712.469351851854</v>
      </c>
      <c r="R3879">
        <f t="shared" si="243"/>
        <v>89</v>
      </c>
      <c r="S3879" t="s">
        <v>8324</v>
      </c>
      <c r="T3879" t="s">
        <v>8366</v>
      </c>
    </row>
    <row r="3880" spans="1:20" ht="42.75" x14ac:dyDescent="0.4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9">
        <f t="shared" si="241"/>
        <v>42154.818819444445</v>
      </c>
      <c r="Q3880" s="7">
        <f t="shared" si="242"/>
        <v>42184.957638888889</v>
      </c>
      <c r="R3880">
        <f t="shared" si="243"/>
        <v>10</v>
      </c>
      <c r="S3880" t="s">
        <v>8324</v>
      </c>
      <c r="T3880" t="s">
        <v>8366</v>
      </c>
    </row>
    <row r="3881" spans="1:20" ht="42.75" x14ac:dyDescent="0.4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9">
        <f t="shared" si="241"/>
        <v>41999.861064814817</v>
      </c>
      <c r="Q3881" s="7">
        <f t="shared" si="242"/>
        <v>42029.652731481481</v>
      </c>
      <c r="R3881" t="e">
        <f t="shared" si="243"/>
        <v>#DIV/0!</v>
      </c>
      <c r="S3881" t="s">
        <v>8324</v>
      </c>
      <c r="T3881" t="s">
        <v>8366</v>
      </c>
    </row>
    <row r="3882" spans="1:20" ht="42.75" x14ac:dyDescent="0.4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9">
        <f t="shared" si="241"/>
        <v>41815.815046296295</v>
      </c>
      <c r="Q3882" s="7">
        <f t="shared" si="242"/>
        <v>41850.75</v>
      </c>
      <c r="R3882">
        <f t="shared" si="243"/>
        <v>58</v>
      </c>
      <c r="S3882" t="s">
        <v>8324</v>
      </c>
      <c r="T3882" t="s">
        <v>8366</v>
      </c>
    </row>
    <row r="3883" spans="1:20" ht="28.5" x14ac:dyDescent="0.4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9">
        <f t="shared" si="241"/>
        <v>42756.018506944441</v>
      </c>
      <c r="Q3883" s="7">
        <f t="shared" si="242"/>
        <v>42785.810173611106</v>
      </c>
      <c r="R3883">
        <f t="shared" si="243"/>
        <v>25</v>
      </c>
      <c r="S3883" t="s">
        <v>8324</v>
      </c>
      <c r="T3883" t="s">
        <v>8366</v>
      </c>
    </row>
    <row r="3884" spans="1:20" ht="42.75" x14ac:dyDescent="0.4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9">
        <f t="shared" si="241"/>
        <v>42373.983449074076</v>
      </c>
      <c r="Q3884" s="7">
        <f t="shared" si="242"/>
        <v>42400.752083333333</v>
      </c>
      <c r="R3884" t="e">
        <f t="shared" si="243"/>
        <v>#DIV/0!</v>
      </c>
      <c r="S3884" t="s">
        <v>8324</v>
      </c>
      <c r="T3884" t="s">
        <v>8366</v>
      </c>
    </row>
    <row r="3885" spans="1:20" ht="57" x14ac:dyDescent="0.4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9">
        <f t="shared" si="241"/>
        <v>41854.602650462963</v>
      </c>
      <c r="Q3885" s="7">
        <f t="shared" si="242"/>
        <v>41884.394317129627</v>
      </c>
      <c r="R3885" t="e">
        <f t="shared" si="243"/>
        <v>#DIV/0!</v>
      </c>
      <c r="S3885" t="s">
        <v>8324</v>
      </c>
      <c r="T3885" t="s">
        <v>8366</v>
      </c>
    </row>
    <row r="3886" spans="1:20" ht="42.75" x14ac:dyDescent="0.4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9">
        <f t="shared" si="241"/>
        <v>42065.791574074072</v>
      </c>
      <c r="Q3886" s="7">
        <f t="shared" si="242"/>
        <v>42090.541574074072</v>
      </c>
      <c r="R3886" t="e">
        <f t="shared" si="243"/>
        <v>#DIV/0!</v>
      </c>
      <c r="S3886" t="s">
        <v>8324</v>
      </c>
      <c r="T3886" t="s">
        <v>8366</v>
      </c>
    </row>
    <row r="3887" spans="1:20" ht="42.75" x14ac:dyDescent="0.4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9">
        <f t="shared" si="241"/>
        <v>42469.951284722221</v>
      </c>
      <c r="Q3887" s="7">
        <f t="shared" si="242"/>
        <v>42499.742951388886</v>
      </c>
      <c r="R3887" t="e">
        <f t="shared" si="243"/>
        <v>#DIV/0!</v>
      </c>
      <c r="S3887" t="s">
        <v>8324</v>
      </c>
      <c r="T3887" t="s">
        <v>8366</v>
      </c>
    </row>
    <row r="3888" spans="1:20" x14ac:dyDescent="0.4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9">
        <f t="shared" si="241"/>
        <v>41954.228032407409</v>
      </c>
      <c r="Q3888" s="7">
        <f t="shared" si="242"/>
        <v>41984.019699074073</v>
      </c>
      <c r="R3888" t="e">
        <f t="shared" si="243"/>
        <v>#DIV/0!</v>
      </c>
      <c r="S3888" t="s">
        <v>8324</v>
      </c>
      <c r="T3888" t="s">
        <v>8366</v>
      </c>
    </row>
    <row r="3889" spans="1:20" ht="42.75" x14ac:dyDescent="0.4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9">
        <f t="shared" si="241"/>
        <v>42079.857974537037</v>
      </c>
      <c r="Q3889" s="7">
        <f t="shared" si="242"/>
        <v>42125.708333333336</v>
      </c>
      <c r="R3889">
        <f t="shared" si="243"/>
        <v>18</v>
      </c>
      <c r="S3889" t="s">
        <v>8324</v>
      </c>
      <c r="T3889" t="s">
        <v>8366</v>
      </c>
    </row>
    <row r="3890" spans="1:20" ht="42.75" x14ac:dyDescent="0.4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9">
        <f t="shared" si="241"/>
        <v>42762.545810185184</v>
      </c>
      <c r="Q3890" s="7">
        <f t="shared" si="242"/>
        <v>42792.337476851848</v>
      </c>
      <c r="R3890">
        <f t="shared" si="243"/>
        <v>39</v>
      </c>
      <c r="S3890" t="s">
        <v>8324</v>
      </c>
      <c r="T3890" t="s">
        <v>8325</v>
      </c>
    </row>
    <row r="3891" spans="1:20" ht="42.75" x14ac:dyDescent="0.4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9">
        <f t="shared" si="241"/>
        <v>41977.004976851851</v>
      </c>
      <c r="Q3891" s="7">
        <f t="shared" si="242"/>
        <v>42008.768055555549</v>
      </c>
      <c r="R3891">
        <f t="shared" si="243"/>
        <v>13</v>
      </c>
      <c r="S3891" t="s">
        <v>8324</v>
      </c>
      <c r="T3891" t="s">
        <v>8325</v>
      </c>
    </row>
    <row r="3892" spans="1:20" ht="42.75" x14ac:dyDescent="0.4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9">
        <f t="shared" si="241"/>
        <v>42171.758611111116</v>
      </c>
      <c r="Q3892" s="7">
        <f t="shared" si="242"/>
        <v>42231.55027777778</v>
      </c>
      <c r="R3892">
        <f t="shared" si="243"/>
        <v>316</v>
      </c>
      <c r="S3892" t="s">
        <v>8324</v>
      </c>
      <c r="T3892" t="s">
        <v>8325</v>
      </c>
    </row>
    <row r="3893" spans="1:20" ht="28.5" x14ac:dyDescent="0.4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9">
        <f t="shared" si="241"/>
        <v>42056.1324537037</v>
      </c>
      <c r="Q3893" s="7">
        <f t="shared" si="242"/>
        <v>42085.999305555553</v>
      </c>
      <c r="R3893">
        <f t="shared" si="243"/>
        <v>37</v>
      </c>
      <c r="S3893" t="s">
        <v>8324</v>
      </c>
      <c r="T3893" t="s">
        <v>8325</v>
      </c>
    </row>
    <row r="3894" spans="1:20" ht="42.75" x14ac:dyDescent="0.4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9">
        <f t="shared" si="241"/>
        <v>41867.652280092589</v>
      </c>
      <c r="Q3894" s="7">
        <f t="shared" si="242"/>
        <v>41875.083333333328</v>
      </c>
      <c r="R3894" t="e">
        <f t="shared" si="243"/>
        <v>#DIV/0!</v>
      </c>
      <c r="S3894" t="s">
        <v>8324</v>
      </c>
      <c r="T3894" t="s">
        <v>8325</v>
      </c>
    </row>
    <row r="3895" spans="1:20" ht="42.75" x14ac:dyDescent="0.4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9">
        <f t="shared" si="241"/>
        <v>41779.657870370371</v>
      </c>
      <c r="Q3895" s="7">
        <f t="shared" si="242"/>
        <v>41821.041666666664</v>
      </c>
      <c r="R3895">
        <f t="shared" si="243"/>
        <v>128</v>
      </c>
      <c r="S3895" t="s">
        <v>8324</v>
      </c>
      <c r="T3895" t="s">
        <v>8325</v>
      </c>
    </row>
    <row r="3896" spans="1:20" ht="42.75" x14ac:dyDescent="0.4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9">
        <f t="shared" si="241"/>
        <v>42679.958472222221</v>
      </c>
      <c r="Q3896" s="7">
        <f t="shared" si="242"/>
        <v>42709.999305555553</v>
      </c>
      <c r="R3896">
        <f t="shared" si="243"/>
        <v>47</v>
      </c>
      <c r="S3896" t="s">
        <v>8324</v>
      </c>
      <c r="T3896" t="s">
        <v>8325</v>
      </c>
    </row>
    <row r="3897" spans="1:20" ht="42.75" x14ac:dyDescent="0.4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9">
        <f t="shared" si="241"/>
        <v>42032.250208333338</v>
      </c>
      <c r="Q3897" s="7">
        <f t="shared" si="242"/>
        <v>42063.041875000003</v>
      </c>
      <c r="R3897">
        <f t="shared" si="243"/>
        <v>50</v>
      </c>
      <c r="S3897" t="s">
        <v>8324</v>
      </c>
      <c r="T3897" t="s">
        <v>8325</v>
      </c>
    </row>
    <row r="3898" spans="1:20" ht="42.75" x14ac:dyDescent="0.4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9">
        <f t="shared" si="241"/>
        <v>41793.191875000004</v>
      </c>
      <c r="Q3898" s="7">
        <f t="shared" si="242"/>
        <v>41806.983541666668</v>
      </c>
      <c r="R3898">
        <f t="shared" si="243"/>
        <v>43</v>
      </c>
      <c r="S3898" t="s">
        <v>8324</v>
      </c>
      <c r="T3898" t="s">
        <v>8325</v>
      </c>
    </row>
    <row r="3899" spans="1:20" ht="42.75" x14ac:dyDescent="0.4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9">
        <f t="shared" si="241"/>
        <v>41982.87364583333</v>
      </c>
      <c r="Q3899" s="7">
        <f t="shared" si="242"/>
        <v>42012.665312499994</v>
      </c>
      <c r="R3899">
        <f t="shared" si="243"/>
        <v>44</v>
      </c>
      <c r="S3899" t="s">
        <v>8324</v>
      </c>
      <c r="T3899" t="s">
        <v>8325</v>
      </c>
    </row>
    <row r="3900" spans="1:20" ht="57" x14ac:dyDescent="0.4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9">
        <f t="shared" si="241"/>
        <v>42193.482291666667</v>
      </c>
      <c r="Q3900" s="7">
        <f t="shared" si="242"/>
        <v>42233.458333333336</v>
      </c>
      <c r="R3900">
        <f t="shared" si="243"/>
        <v>51</v>
      </c>
      <c r="S3900" t="s">
        <v>8324</v>
      </c>
      <c r="T3900" t="s">
        <v>8325</v>
      </c>
    </row>
    <row r="3901" spans="1:20" ht="42.75" x14ac:dyDescent="0.4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9">
        <f t="shared" si="241"/>
        <v>41843.775011574078</v>
      </c>
      <c r="Q3901" s="7">
        <f t="shared" si="242"/>
        <v>41863.566678240742</v>
      </c>
      <c r="R3901">
        <f t="shared" si="243"/>
        <v>63</v>
      </c>
      <c r="S3901" t="s">
        <v>8324</v>
      </c>
      <c r="T3901" t="s">
        <v>8325</v>
      </c>
    </row>
    <row r="3902" spans="1:20" ht="28.5" x14ac:dyDescent="0.4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9">
        <f t="shared" si="241"/>
        <v>42136.092488425929</v>
      </c>
      <c r="Q3902" s="7">
        <f t="shared" si="242"/>
        <v>42165.884155092594</v>
      </c>
      <c r="R3902">
        <f t="shared" si="243"/>
        <v>27</v>
      </c>
      <c r="S3902" t="s">
        <v>8324</v>
      </c>
      <c r="T3902" t="s">
        <v>8325</v>
      </c>
    </row>
    <row r="3903" spans="1:20" ht="42.75" x14ac:dyDescent="0.4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9">
        <f t="shared" si="241"/>
        <v>42317.826377314814</v>
      </c>
      <c r="Q3903" s="7">
        <f t="shared" si="242"/>
        <v>42357.618043981478</v>
      </c>
      <c r="R3903">
        <f t="shared" si="243"/>
        <v>25</v>
      </c>
      <c r="S3903" t="s">
        <v>8324</v>
      </c>
      <c r="T3903" t="s">
        <v>8325</v>
      </c>
    </row>
    <row r="3904" spans="1:20" ht="42.75" x14ac:dyDescent="0.4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9">
        <f t="shared" si="241"/>
        <v>42663.468078703707</v>
      </c>
      <c r="Q3904" s="7">
        <f t="shared" si="242"/>
        <v>42688.301412037035</v>
      </c>
      <c r="R3904">
        <f t="shared" si="243"/>
        <v>47</v>
      </c>
      <c r="S3904" t="s">
        <v>8324</v>
      </c>
      <c r="T3904" t="s">
        <v>8325</v>
      </c>
    </row>
    <row r="3905" spans="1:20" ht="57" x14ac:dyDescent="0.4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9">
        <f t="shared" si="241"/>
        <v>42186.01116898148</v>
      </c>
      <c r="Q3905" s="7">
        <f t="shared" si="242"/>
        <v>42230.609722222223</v>
      </c>
      <c r="R3905" t="e">
        <f t="shared" si="243"/>
        <v>#DIV/0!</v>
      </c>
      <c r="S3905" t="s">
        <v>8324</v>
      </c>
      <c r="T3905" t="s">
        <v>8325</v>
      </c>
    </row>
    <row r="3906" spans="1:20" x14ac:dyDescent="0.4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244">ROUND(E:E/D:D*100,0)</f>
        <v>0</v>
      </c>
      <c r="P3906" s="9">
        <f t="shared" si="241"/>
        <v>42095.229166666672</v>
      </c>
      <c r="Q3906" s="7">
        <f t="shared" si="242"/>
        <v>42109.00277777778</v>
      </c>
      <c r="R3906">
        <f t="shared" si="243"/>
        <v>2</v>
      </c>
      <c r="S3906" t="s">
        <v>8324</v>
      </c>
      <c r="T3906" t="s">
        <v>8325</v>
      </c>
    </row>
    <row r="3907" spans="1:20" ht="42.75" x14ac:dyDescent="0.4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12</v>
      </c>
      <c r="P3907" s="9">
        <f t="shared" ref="P3907:P3970" si="245">(J3907/86400)+25569</f>
        <v>42124.623877314814</v>
      </c>
      <c r="Q3907" s="7">
        <f t="shared" ref="Q3907:Q3970" si="246">(I3907/86400)+25569+(-5/24)</f>
        <v>42166.749999999993</v>
      </c>
      <c r="R3907">
        <f t="shared" ref="R3907:R3970" si="247">ROUND(E3907/L3907,0)</f>
        <v>25</v>
      </c>
      <c r="S3907" t="s">
        <v>8324</v>
      </c>
      <c r="T3907" t="s">
        <v>8325</v>
      </c>
    </row>
    <row r="3908" spans="1:20" ht="42.75" x14ac:dyDescent="0.4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9">
        <f t="shared" si="245"/>
        <v>42143.917743055557</v>
      </c>
      <c r="Q3908" s="7">
        <f t="shared" si="246"/>
        <v>42181.350694444445</v>
      </c>
      <c r="R3908">
        <f t="shared" si="247"/>
        <v>63</v>
      </c>
      <c r="S3908" t="s">
        <v>8324</v>
      </c>
      <c r="T3908" t="s">
        <v>8325</v>
      </c>
    </row>
    <row r="3909" spans="1:20" ht="28.5" x14ac:dyDescent="0.4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9">
        <f t="shared" si="245"/>
        <v>41906.819513888891</v>
      </c>
      <c r="Q3909" s="7">
        <f t="shared" si="246"/>
        <v>41938.630555555552</v>
      </c>
      <c r="R3909">
        <f t="shared" si="247"/>
        <v>38</v>
      </c>
      <c r="S3909" t="s">
        <v>8324</v>
      </c>
      <c r="T3909" t="s">
        <v>8325</v>
      </c>
    </row>
    <row r="3910" spans="1:20" ht="42.75" x14ac:dyDescent="0.4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9">
        <f t="shared" si="245"/>
        <v>41834.135370370372</v>
      </c>
      <c r="Q3910" s="7">
        <f t="shared" si="246"/>
        <v>41848.927037037036</v>
      </c>
      <c r="R3910">
        <f t="shared" si="247"/>
        <v>16</v>
      </c>
      <c r="S3910" t="s">
        <v>8324</v>
      </c>
      <c r="T3910" t="s">
        <v>8325</v>
      </c>
    </row>
    <row r="3911" spans="1:20" ht="42.75" x14ac:dyDescent="0.4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9">
        <f t="shared" si="245"/>
        <v>41863.359282407408</v>
      </c>
      <c r="Q3911" s="7">
        <f t="shared" si="246"/>
        <v>41893.150949074072</v>
      </c>
      <c r="R3911">
        <f t="shared" si="247"/>
        <v>34</v>
      </c>
      <c r="S3911" t="s">
        <v>8324</v>
      </c>
      <c r="T3911" t="s">
        <v>8325</v>
      </c>
    </row>
    <row r="3912" spans="1:20" ht="42.75" x14ac:dyDescent="0.4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9">
        <f t="shared" si="245"/>
        <v>42224.756909722222</v>
      </c>
      <c r="Q3912" s="7">
        <f t="shared" si="246"/>
        <v>42254.548576388886</v>
      </c>
      <c r="R3912">
        <f t="shared" si="247"/>
        <v>62</v>
      </c>
      <c r="S3912" t="s">
        <v>8324</v>
      </c>
      <c r="T3912" t="s">
        <v>8325</v>
      </c>
    </row>
    <row r="3913" spans="1:20" ht="42.75" x14ac:dyDescent="0.4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9">
        <f t="shared" si="245"/>
        <v>41939.8122337963</v>
      </c>
      <c r="Q3913" s="7">
        <f t="shared" si="246"/>
        <v>41969.645567129628</v>
      </c>
      <c r="R3913">
        <f t="shared" si="247"/>
        <v>83</v>
      </c>
      <c r="S3913" t="s">
        <v>8324</v>
      </c>
      <c r="T3913" t="s">
        <v>8325</v>
      </c>
    </row>
    <row r="3914" spans="1:20" ht="42.75" x14ac:dyDescent="0.4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9">
        <f t="shared" si="245"/>
        <v>42059.270023148143</v>
      </c>
      <c r="Q3914" s="7">
        <f t="shared" si="246"/>
        <v>42118.982638888883</v>
      </c>
      <c r="R3914">
        <f t="shared" si="247"/>
        <v>1</v>
      </c>
      <c r="S3914" t="s">
        <v>8324</v>
      </c>
      <c r="T3914" t="s">
        <v>8325</v>
      </c>
    </row>
    <row r="3915" spans="1:20" ht="42.75" x14ac:dyDescent="0.4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9">
        <f t="shared" si="245"/>
        <v>42308.211215277777</v>
      </c>
      <c r="Q3915" s="7">
        <f t="shared" si="246"/>
        <v>42338.044548611106</v>
      </c>
      <c r="R3915">
        <f t="shared" si="247"/>
        <v>143</v>
      </c>
      <c r="S3915" t="s">
        <v>8324</v>
      </c>
      <c r="T3915" t="s">
        <v>8325</v>
      </c>
    </row>
    <row r="3916" spans="1:20" ht="42.75" x14ac:dyDescent="0.4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9">
        <f t="shared" si="245"/>
        <v>42114.818935185191</v>
      </c>
      <c r="Q3916" s="7">
        <f t="shared" si="246"/>
        <v>42134.749305555553</v>
      </c>
      <c r="R3916">
        <f t="shared" si="247"/>
        <v>34</v>
      </c>
      <c r="S3916" t="s">
        <v>8324</v>
      </c>
      <c r="T3916" t="s">
        <v>8325</v>
      </c>
    </row>
    <row r="3917" spans="1:20" ht="42.75" x14ac:dyDescent="0.4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9">
        <f t="shared" si="245"/>
        <v>42492.98505787037</v>
      </c>
      <c r="Q3917" s="7">
        <f t="shared" si="246"/>
        <v>42522.776724537034</v>
      </c>
      <c r="R3917">
        <f t="shared" si="247"/>
        <v>5</v>
      </c>
      <c r="S3917" t="s">
        <v>8324</v>
      </c>
      <c r="T3917" t="s">
        <v>8325</v>
      </c>
    </row>
    <row r="3918" spans="1:20" ht="42.75" x14ac:dyDescent="0.4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9">
        <f t="shared" si="245"/>
        <v>42494.471666666665</v>
      </c>
      <c r="Q3918" s="7">
        <f t="shared" si="246"/>
        <v>42524.263333333329</v>
      </c>
      <c r="R3918" t="e">
        <f t="shared" si="247"/>
        <v>#DIV/0!</v>
      </c>
      <c r="S3918" t="s">
        <v>8324</v>
      </c>
      <c r="T3918" t="s">
        <v>8325</v>
      </c>
    </row>
    <row r="3919" spans="1:20" ht="42.75" x14ac:dyDescent="0.4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9">
        <f t="shared" si="245"/>
        <v>41863.527326388888</v>
      </c>
      <c r="Q3919" s="7">
        <f t="shared" si="246"/>
        <v>41893.318993055553</v>
      </c>
      <c r="R3919">
        <f t="shared" si="247"/>
        <v>10</v>
      </c>
      <c r="S3919" t="s">
        <v>8324</v>
      </c>
      <c r="T3919" t="s">
        <v>8325</v>
      </c>
    </row>
    <row r="3920" spans="1:20" ht="42.75" x14ac:dyDescent="0.4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9">
        <f t="shared" si="245"/>
        <v>41843.664618055554</v>
      </c>
      <c r="Q3920" s="7">
        <f t="shared" si="246"/>
        <v>41855.458333333328</v>
      </c>
      <c r="R3920">
        <f t="shared" si="247"/>
        <v>40</v>
      </c>
      <c r="S3920" t="s">
        <v>8324</v>
      </c>
      <c r="T3920" t="s">
        <v>8325</v>
      </c>
    </row>
    <row r="3921" spans="1:20" ht="42.75" x14ac:dyDescent="0.4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9">
        <f t="shared" si="245"/>
        <v>42358.684872685189</v>
      </c>
      <c r="Q3921" s="7">
        <f t="shared" si="246"/>
        <v>42386.791666666664</v>
      </c>
      <c r="R3921">
        <f t="shared" si="247"/>
        <v>30</v>
      </c>
      <c r="S3921" t="s">
        <v>8324</v>
      </c>
      <c r="T3921" t="s">
        <v>8325</v>
      </c>
    </row>
    <row r="3922" spans="1:20" ht="42.75" x14ac:dyDescent="0.4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9">
        <f t="shared" si="245"/>
        <v>42657.38726851852</v>
      </c>
      <c r="Q3922" s="7">
        <f t="shared" si="246"/>
        <v>42687.220601851848</v>
      </c>
      <c r="R3922">
        <f t="shared" si="247"/>
        <v>45</v>
      </c>
      <c r="S3922" t="s">
        <v>8324</v>
      </c>
      <c r="T3922" t="s">
        <v>8325</v>
      </c>
    </row>
    <row r="3923" spans="1:20" ht="42.75" x14ac:dyDescent="0.4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9">
        <f t="shared" si="245"/>
        <v>41926.542303240742</v>
      </c>
      <c r="Q3923" s="7">
        <f t="shared" si="246"/>
        <v>41938.541666666664</v>
      </c>
      <c r="R3923" t="e">
        <f t="shared" si="247"/>
        <v>#DIV/0!</v>
      </c>
      <c r="S3923" t="s">
        <v>8324</v>
      </c>
      <c r="T3923" t="s">
        <v>8325</v>
      </c>
    </row>
    <row r="3924" spans="1:20" ht="42.75" x14ac:dyDescent="0.4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9">
        <f t="shared" si="245"/>
        <v>42020.768634259264</v>
      </c>
      <c r="Q3924" s="7">
        <f t="shared" si="246"/>
        <v>42065.749999999993</v>
      </c>
      <c r="R3924">
        <f t="shared" si="247"/>
        <v>10</v>
      </c>
      <c r="S3924" t="s">
        <v>8324</v>
      </c>
      <c r="T3924" t="s">
        <v>8325</v>
      </c>
    </row>
    <row r="3925" spans="1:20" ht="42.75" x14ac:dyDescent="0.4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9">
        <f t="shared" si="245"/>
        <v>42075.979988425926</v>
      </c>
      <c r="Q3925" s="7">
        <f t="shared" si="246"/>
        <v>42103.771655092591</v>
      </c>
      <c r="R3925">
        <f t="shared" si="247"/>
        <v>81</v>
      </c>
      <c r="S3925" t="s">
        <v>8324</v>
      </c>
      <c r="T3925" t="s">
        <v>8325</v>
      </c>
    </row>
    <row r="3926" spans="1:20" ht="42.75" x14ac:dyDescent="0.4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9">
        <f t="shared" si="245"/>
        <v>41786.959745370368</v>
      </c>
      <c r="Q3926" s="7">
        <f t="shared" si="246"/>
        <v>41816.751412037032</v>
      </c>
      <c r="R3926">
        <f t="shared" si="247"/>
        <v>57</v>
      </c>
      <c r="S3926" t="s">
        <v>8324</v>
      </c>
      <c r="T3926" t="s">
        <v>8325</v>
      </c>
    </row>
    <row r="3927" spans="1:20" ht="42.75" x14ac:dyDescent="0.4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9">
        <f t="shared" si="245"/>
        <v>41820.870821759258</v>
      </c>
      <c r="Q3927" s="7">
        <f t="shared" si="246"/>
        <v>41850.662488425922</v>
      </c>
      <c r="R3927">
        <f t="shared" si="247"/>
        <v>5</v>
      </c>
      <c r="S3927" t="s">
        <v>8324</v>
      </c>
      <c r="T3927" t="s">
        <v>8325</v>
      </c>
    </row>
    <row r="3928" spans="1:20" ht="28.5" x14ac:dyDescent="0.4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9">
        <f t="shared" si="245"/>
        <v>41970.085046296299</v>
      </c>
      <c r="Q3928" s="7">
        <f t="shared" si="246"/>
        <v>41999.876712962963</v>
      </c>
      <c r="R3928">
        <f t="shared" si="247"/>
        <v>15</v>
      </c>
      <c r="S3928" t="s">
        <v>8324</v>
      </c>
      <c r="T3928" t="s">
        <v>8325</v>
      </c>
    </row>
    <row r="3929" spans="1:20" ht="42.75" x14ac:dyDescent="0.4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9">
        <f t="shared" si="245"/>
        <v>41830.267407407409</v>
      </c>
      <c r="Q3929" s="7">
        <f t="shared" si="246"/>
        <v>41860.059074074074</v>
      </c>
      <c r="R3929">
        <f t="shared" si="247"/>
        <v>13</v>
      </c>
      <c r="S3929" t="s">
        <v>8324</v>
      </c>
      <c r="T3929" t="s">
        <v>8325</v>
      </c>
    </row>
    <row r="3930" spans="1:20" ht="42.75" x14ac:dyDescent="0.4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9">
        <f t="shared" si="245"/>
        <v>42265.683182870373</v>
      </c>
      <c r="Q3930" s="7">
        <f t="shared" si="246"/>
        <v>42292.999305555553</v>
      </c>
      <c r="R3930">
        <f t="shared" si="247"/>
        <v>93</v>
      </c>
      <c r="S3930" t="s">
        <v>8324</v>
      </c>
      <c r="T3930" t="s">
        <v>8325</v>
      </c>
    </row>
    <row r="3931" spans="1:20" ht="42.75" x14ac:dyDescent="0.4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9">
        <f t="shared" si="245"/>
        <v>42601.827141203699</v>
      </c>
      <c r="Q3931" s="7">
        <f t="shared" si="246"/>
        <v>42631.618807870364</v>
      </c>
      <c r="R3931">
        <f t="shared" si="247"/>
        <v>32</v>
      </c>
      <c r="S3931" t="s">
        <v>8324</v>
      </c>
      <c r="T3931" t="s">
        <v>8325</v>
      </c>
    </row>
    <row r="3932" spans="1:20" ht="42.75" x14ac:dyDescent="0.4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9">
        <f t="shared" si="245"/>
        <v>42433.338749999995</v>
      </c>
      <c r="Q3932" s="7">
        <f t="shared" si="246"/>
        <v>42461.041666666664</v>
      </c>
      <c r="R3932" t="e">
        <f t="shared" si="247"/>
        <v>#DIV/0!</v>
      </c>
      <c r="S3932" t="s">
        <v>8324</v>
      </c>
      <c r="T3932" t="s">
        <v>8325</v>
      </c>
    </row>
    <row r="3933" spans="1:20" ht="42.75" x14ac:dyDescent="0.4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9">
        <f t="shared" si="245"/>
        <v>42228.151701388888</v>
      </c>
      <c r="Q3933" s="7">
        <f t="shared" si="246"/>
        <v>42252.943368055552</v>
      </c>
      <c r="R3933" t="e">
        <f t="shared" si="247"/>
        <v>#DIV/0!</v>
      </c>
      <c r="S3933" t="s">
        <v>8324</v>
      </c>
      <c r="T3933" t="s">
        <v>8325</v>
      </c>
    </row>
    <row r="3934" spans="1:20" ht="42.75" x14ac:dyDescent="0.4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9">
        <f t="shared" si="245"/>
        <v>42415.168564814812</v>
      </c>
      <c r="Q3934" s="7">
        <f t="shared" si="246"/>
        <v>42444.918564814812</v>
      </c>
      <c r="R3934">
        <f t="shared" si="247"/>
        <v>1</v>
      </c>
      <c r="S3934" t="s">
        <v>8324</v>
      </c>
      <c r="T3934" t="s">
        <v>8325</v>
      </c>
    </row>
    <row r="3935" spans="1:20" ht="42.75" x14ac:dyDescent="0.4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9">
        <f t="shared" si="245"/>
        <v>42538.968310185184</v>
      </c>
      <c r="Q3935" s="7">
        <f t="shared" si="246"/>
        <v>42567.821527777771</v>
      </c>
      <c r="R3935">
        <f t="shared" si="247"/>
        <v>92</v>
      </c>
      <c r="S3935" t="s">
        <v>8324</v>
      </c>
      <c r="T3935" t="s">
        <v>8325</v>
      </c>
    </row>
    <row r="3936" spans="1:20" ht="42.75" x14ac:dyDescent="0.4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9">
        <f t="shared" si="245"/>
        <v>42233.671747685185</v>
      </c>
      <c r="Q3936" s="7">
        <f t="shared" si="246"/>
        <v>42278.333333333336</v>
      </c>
      <c r="R3936">
        <f t="shared" si="247"/>
        <v>46</v>
      </c>
      <c r="S3936" t="s">
        <v>8324</v>
      </c>
      <c r="T3936" t="s">
        <v>8325</v>
      </c>
    </row>
    <row r="3937" spans="1:20" ht="57" x14ac:dyDescent="0.4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9">
        <f t="shared" si="245"/>
        <v>42221.656782407408</v>
      </c>
      <c r="Q3937" s="7">
        <f t="shared" si="246"/>
        <v>42281.448449074072</v>
      </c>
      <c r="R3937">
        <f t="shared" si="247"/>
        <v>57</v>
      </c>
      <c r="S3937" t="s">
        <v>8324</v>
      </c>
      <c r="T3937" t="s">
        <v>8325</v>
      </c>
    </row>
    <row r="3938" spans="1:20" ht="42.75" x14ac:dyDescent="0.4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9">
        <f t="shared" si="245"/>
        <v>42675.262962962966</v>
      </c>
      <c r="Q3938" s="7">
        <f t="shared" si="246"/>
        <v>42705.096296296295</v>
      </c>
      <c r="R3938" t="e">
        <f t="shared" si="247"/>
        <v>#DIV/0!</v>
      </c>
      <c r="S3938" t="s">
        <v>8324</v>
      </c>
      <c r="T3938" t="s">
        <v>8325</v>
      </c>
    </row>
    <row r="3939" spans="1:20" ht="42.75" x14ac:dyDescent="0.4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9">
        <f t="shared" si="245"/>
        <v>42534.631481481483</v>
      </c>
      <c r="Q3939" s="7">
        <f t="shared" si="246"/>
        <v>42562.423148148147</v>
      </c>
      <c r="R3939">
        <f t="shared" si="247"/>
        <v>249</v>
      </c>
      <c r="S3939" t="s">
        <v>8324</v>
      </c>
      <c r="T3939" t="s">
        <v>8325</v>
      </c>
    </row>
    <row r="3940" spans="1:20" ht="42.75" x14ac:dyDescent="0.4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9">
        <f t="shared" si="245"/>
        <v>42151.905717592592</v>
      </c>
      <c r="Q3940" s="7">
        <f t="shared" si="246"/>
        <v>42182.697384259256</v>
      </c>
      <c r="R3940">
        <f t="shared" si="247"/>
        <v>79</v>
      </c>
      <c r="S3940" t="s">
        <v>8324</v>
      </c>
      <c r="T3940" t="s">
        <v>8325</v>
      </c>
    </row>
    <row r="3941" spans="1:20" ht="42.75" x14ac:dyDescent="0.4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9">
        <f t="shared" si="245"/>
        <v>41915.400219907409</v>
      </c>
      <c r="Q3941" s="7">
        <f t="shared" si="246"/>
        <v>41918.979166666664</v>
      </c>
      <c r="R3941">
        <f t="shared" si="247"/>
        <v>5</v>
      </c>
      <c r="S3941" t="s">
        <v>8324</v>
      </c>
      <c r="T3941" t="s">
        <v>8325</v>
      </c>
    </row>
    <row r="3942" spans="1:20" ht="42.75" x14ac:dyDescent="0.4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9">
        <f t="shared" si="245"/>
        <v>41961.492488425924</v>
      </c>
      <c r="Q3942" s="7">
        <f t="shared" si="246"/>
        <v>42006.284155092588</v>
      </c>
      <c r="R3942">
        <f t="shared" si="247"/>
        <v>6</v>
      </c>
      <c r="S3942" t="s">
        <v>8324</v>
      </c>
      <c r="T3942" t="s">
        <v>8325</v>
      </c>
    </row>
    <row r="3943" spans="1:20" ht="57" x14ac:dyDescent="0.4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9">
        <f t="shared" si="245"/>
        <v>41940.587233796294</v>
      </c>
      <c r="Q3943" s="7">
        <f t="shared" si="246"/>
        <v>41967.833333333336</v>
      </c>
      <c r="R3943">
        <f t="shared" si="247"/>
        <v>25</v>
      </c>
      <c r="S3943" t="s">
        <v>8324</v>
      </c>
      <c r="T3943" t="s">
        <v>8325</v>
      </c>
    </row>
    <row r="3944" spans="1:20" ht="42.75" x14ac:dyDescent="0.4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9">
        <f t="shared" si="245"/>
        <v>42111.904097222221</v>
      </c>
      <c r="Q3944" s="7">
        <f t="shared" si="246"/>
        <v>42171.695763888885</v>
      </c>
      <c r="R3944" t="e">
        <f t="shared" si="247"/>
        <v>#DIV/0!</v>
      </c>
      <c r="S3944" t="s">
        <v>8324</v>
      </c>
      <c r="T3944" t="s">
        <v>8325</v>
      </c>
    </row>
    <row r="3945" spans="1:20" ht="42.75" x14ac:dyDescent="0.4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9">
        <f t="shared" si="245"/>
        <v>42279.778564814813</v>
      </c>
      <c r="Q3945" s="7">
        <f t="shared" si="246"/>
        <v>42310.493055555555</v>
      </c>
      <c r="R3945">
        <f t="shared" si="247"/>
        <v>137</v>
      </c>
      <c r="S3945" t="s">
        <v>8324</v>
      </c>
      <c r="T3945" t="s">
        <v>8325</v>
      </c>
    </row>
    <row r="3946" spans="1:20" ht="42.75" x14ac:dyDescent="0.4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9">
        <f t="shared" si="245"/>
        <v>42213.662905092591</v>
      </c>
      <c r="Q3946" s="7">
        <f t="shared" si="246"/>
        <v>42243.454571759255</v>
      </c>
      <c r="R3946" t="e">
        <f t="shared" si="247"/>
        <v>#DIV/0!</v>
      </c>
      <c r="S3946" t="s">
        <v>8324</v>
      </c>
      <c r="T3946" t="s">
        <v>8325</v>
      </c>
    </row>
    <row r="3947" spans="1:20" ht="42.75" x14ac:dyDescent="0.4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9">
        <f t="shared" si="245"/>
        <v>42109.801712962959</v>
      </c>
      <c r="Q3947" s="7">
        <f t="shared" si="246"/>
        <v>42139.593379629623</v>
      </c>
      <c r="R3947">
        <f t="shared" si="247"/>
        <v>5</v>
      </c>
      <c r="S3947" t="s">
        <v>8324</v>
      </c>
      <c r="T3947" t="s">
        <v>8325</v>
      </c>
    </row>
    <row r="3948" spans="1:20" ht="28.5" x14ac:dyDescent="0.4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9">
        <f t="shared" si="245"/>
        <v>42031.833587962959</v>
      </c>
      <c r="Q3948" s="7">
        <f t="shared" si="246"/>
        <v>42063.124999999993</v>
      </c>
      <c r="R3948">
        <f t="shared" si="247"/>
        <v>39</v>
      </c>
      <c r="S3948" t="s">
        <v>8324</v>
      </c>
      <c r="T3948" t="s">
        <v>8325</v>
      </c>
    </row>
    <row r="3949" spans="1:20" ht="42.75" x14ac:dyDescent="0.4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9">
        <f t="shared" si="245"/>
        <v>42615.142870370371</v>
      </c>
      <c r="Q3949" s="7">
        <f t="shared" si="246"/>
        <v>42644.934537037036</v>
      </c>
      <c r="R3949">
        <f t="shared" si="247"/>
        <v>51</v>
      </c>
      <c r="S3949" t="s">
        <v>8324</v>
      </c>
      <c r="T3949" t="s">
        <v>8325</v>
      </c>
    </row>
    <row r="3950" spans="1:20" ht="42.75" x14ac:dyDescent="0.4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9">
        <f t="shared" si="245"/>
        <v>41829.325497685189</v>
      </c>
      <c r="Q3950" s="7">
        <f t="shared" si="246"/>
        <v>41889.117164351854</v>
      </c>
      <c r="R3950" t="e">
        <f t="shared" si="247"/>
        <v>#DIV/0!</v>
      </c>
      <c r="S3950" t="s">
        <v>8324</v>
      </c>
      <c r="T3950" t="s">
        <v>8325</v>
      </c>
    </row>
    <row r="3951" spans="1:20" ht="42.75" x14ac:dyDescent="0.4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9">
        <f t="shared" si="245"/>
        <v>42016.120613425926</v>
      </c>
      <c r="Q3951" s="7">
        <f t="shared" si="246"/>
        <v>42045.912280092591</v>
      </c>
      <c r="R3951">
        <f t="shared" si="247"/>
        <v>49</v>
      </c>
      <c r="S3951" t="s">
        <v>8324</v>
      </c>
      <c r="T3951" t="s">
        <v>8325</v>
      </c>
    </row>
    <row r="3952" spans="1:20" ht="42.75" x14ac:dyDescent="0.4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9">
        <f t="shared" si="245"/>
        <v>42439.702314814815</v>
      </c>
      <c r="Q3952" s="7">
        <f t="shared" si="246"/>
        <v>42468.565972222219</v>
      </c>
      <c r="R3952">
        <f t="shared" si="247"/>
        <v>25</v>
      </c>
      <c r="S3952" t="s">
        <v>8324</v>
      </c>
      <c r="T3952" t="s">
        <v>8325</v>
      </c>
    </row>
    <row r="3953" spans="1:20" ht="42.75" x14ac:dyDescent="0.4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9">
        <f t="shared" si="245"/>
        <v>42433.825717592597</v>
      </c>
      <c r="Q3953" s="7">
        <f t="shared" si="246"/>
        <v>42493.57571759259</v>
      </c>
      <c r="R3953">
        <f t="shared" si="247"/>
        <v>1</v>
      </c>
      <c r="S3953" t="s">
        <v>8324</v>
      </c>
      <c r="T3953" t="s">
        <v>8325</v>
      </c>
    </row>
    <row r="3954" spans="1:20" ht="42.75" x14ac:dyDescent="0.4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9">
        <f t="shared" si="245"/>
        <v>42243.790393518517</v>
      </c>
      <c r="Q3954" s="7">
        <f t="shared" si="246"/>
        <v>42303.582060185181</v>
      </c>
      <c r="R3954">
        <f t="shared" si="247"/>
        <v>25</v>
      </c>
      <c r="S3954" t="s">
        <v>8324</v>
      </c>
      <c r="T3954" t="s">
        <v>8325</v>
      </c>
    </row>
    <row r="3955" spans="1:20" ht="42.75" x14ac:dyDescent="0.4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9">
        <f t="shared" si="245"/>
        <v>42550.048449074078</v>
      </c>
      <c r="Q3955" s="7">
        <f t="shared" si="246"/>
        <v>42580.770138888889</v>
      </c>
      <c r="R3955" t="e">
        <f t="shared" si="247"/>
        <v>#DIV/0!</v>
      </c>
      <c r="S3955" t="s">
        <v>8324</v>
      </c>
      <c r="T3955" t="s">
        <v>8325</v>
      </c>
    </row>
    <row r="3956" spans="1:20" ht="42.75" x14ac:dyDescent="0.4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9">
        <f t="shared" si="245"/>
        <v>41774.651203703703</v>
      </c>
      <c r="Q3956" s="7">
        <f t="shared" si="246"/>
        <v>41834.442870370367</v>
      </c>
      <c r="R3956" t="e">
        <f t="shared" si="247"/>
        <v>#DIV/0!</v>
      </c>
      <c r="S3956" t="s">
        <v>8324</v>
      </c>
      <c r="T3956" t="s">
        <v>8325</v>
      </c>
    </row>
    <row r="3957" spans="1:20" ht="42.75" x14ac:dyDescent="0.4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9">
        <f t="shared" si="245"/>
        <v>42306.848854166667</v>
      </c>
      <c r="Q3957" s="7">
        <f t="shared" si="246"/>
        <v>42336.682187499995</v>
      </c>
      <c r="R3957">
        <f t="shared" si="247"/>
        <v>53</v>
      </c>
      <c r="S3957" t="s">
        <v>8324</v>
      </c>
      <c r="T3957" t="s">
        <v>8325</v>
      </c>
    </row>
    <row r="3958" spans="1:20" ht="42.75" x14ac:dyDescent="0.4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9">
        <f t="shared" si="245"/>
        <v>42457.932025462964</v>
      </c>
      <c r="Q3958" s="7">
        <f t="shared" si="246"/>
        <v>42484.805555555555</v>
      </c>
      <c r="R3958" t="e">
        <f t="shared" si="247"/>
        <v>#DIV/0!</v>
      </c>
      <c r="S3958" t="s">
        <v>8324</v>
      </c>
      <c r="T3958" t="s">
        <v>8325</v>
      </c>
    </row>
    <row r="3959" spans="1:20" ht="42.75" x14ac:dyDescent="0.4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9">
        <f t="shared" si="245"/>
        <v>42513.976319444446</v>
      </c>
      <c r="Q3959" s="7">
        <f t="shared" si="246"/>
        <v>42559.76798611111</v>
      </c>
      <c r="R3959">
        <f t="shared" si="247"/>
        <v>7</v>
      </c>
      <c r="S3959" t="s">
        <v>8324</v>
      </c>
      <c r="T3959" t="s">
        <v>8325</v>
      </c>
    </row>
    <row r="3960" spans="1:20" ht="42.75" x14ac:dyDescent="0.4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9">
        <f t="shared" si="245"/>
        <v>41816.950370370367</v>
      </c>
      <c r="Q3960" s="7">
        <f t="shared" si="246"/>
        <v>41853.375</v>
      </c>
      <c r="R3960">
        <f t="shared" si="247"/>
        <v>40</v>
      </c>
      <c r="S3960" t="s">
        <v>8324</v>
      </c>
      <c r="T3960" t="s">
        <v>8325</v>
      </c>
    </row>
    <row r="3961" spans="1:20" ht="42.75" x14ac:dyDescent="0.4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9">
        <f t="shared" si="245"/>
        <v>41880.788842592592</v>
      </c>
      <c r="Q3961" s="7">
        <f t="shared" si="246"/>
        <v>41910.580509259256</v>
      </c>
      <c r="R3961">
        <f t="shared" si="247"/>
        <v>24</v>
      </c>
      <c r="S3961" t="s">
        <v>8324</v>
      </c>
      <c r="T3961" t="s">
        <v>8325</v>
      </c>
    </row>
    <row r="3962" spans="1:20" ht="42.75" x14ac:dyDescent="0.4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9">
        <f t="shared" si="245"/>
        <v>42342.845555555556</v>
      </c>
      <c r="Q3962" s="7">
        <f t="shared" si="246"/>
        <v>42372.63722222222</v>
      </c>
      <c r="R3962">
        <f t="shared" si="247"/>
        <v>11</v>
      </c>
      <c r="S3962" t="s">
        <v>8324</v>
      </c>
      <c r="T3962" t="s">
        <v>8325</v>
      </c>
    </row>
    <row r="3963" spans="1:20" ht="42.75" x14ac:dyDescent="0.4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9">
        <f t="shared" si="245"/>
        <v>41745.891319444447</v>
      </c>
      <c r="Q3963" s="7">
        <f t="shared" si="246"/>
        <v>41767.682986111111</v>
      </c>
      <c r="R3963">
        <f t="shared" si="247"/>
        <v>11</v>
      </c>
      <c r="S3963" t="s">
        <v>8324</v>
      </c>
      <c r="T3963" t="s">
        <v>8325</v>
      </c>
    </row>
    <row r="3964" spans="1:20" ht="42.75" x14ac:dyDescent="0.4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9">
        <f t="shared" si="245"/>
        <v>42311.621458333335</v>
      </c>
      <c r="Q3964" s="7">
        <f t="shared" si="246"/>
        <v>42336.413124999999</v>
      </c>
      <c r="R3964">
        <f t="shared" si="247"/>
        <v>15</v>
      </c>
      <c r="S3964" t="s">
        <v>8324</v>
      </c>
      <c r="T3964" t="s">
        <v>8325</v>
      </c>
    </row>
    <row r="3965" spans="1:20" ht="42.75" x14ac:dyDescent="0.4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9">
        <f t="shared" si="245"/>
        <v>42296.154131944444</v>
      </c>
      <c r="Q3965" s="7">
        <f t="shared" si="246"/>
        <v>42325.987465277773</v>
      </c>
      <c r="R3965" t="e">
        <f t="shared" si="247"/>
        <v>#DIV/0!</v>
      </c>
      <c r="S3965" t="s">
        <v>8324</v>
      </c>
      <c r="T3965" t="s">
        <v>8325</v>
      </c>
    </row>
    <row r="3966" spans="1:20" ht="42.75" x14ac:dyDescent="0.4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9">
        <f t="shared" si="245"/>
        <v>42053.722060185188</v>
      </c>
      <c r="Q3966" s="7">
        <f t="shared" si="246"/>
        <v>42113.47206018518</v>
      </c>
      <c r="R3966">
        <f t="shared" si="247"/>
        <v>42</v>
      </c>
      <c r="S3966" t="s">
        <v>8324</v>
      </c>
      <c r="T3966" t="s">
        <v>8325</v>
      </c>
    </row>
    <row r="3967" spans="1:20" ht="42.75" x14ac:dyDescent="0.4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9">
        <f t="shared" si="245"/>
        <v>42414.235879629632</v>
      </c>
      <c r="Q3967" s="7">
        <f t="shared" si="246"/>
        <v>42473.985879629625</v>
      </c>
      <c r="R3967">
        <f t="shared" si="247"/>
        <v>71</v>
      </c>
      <c r="S3967" t="s">
        <v>8324</v>
      </c>
      <c r="T3967" t="s">
        <v>8325</v>
      </c>
    </row>
    <row r="3968" spans="1:20" ht="42.75" x14ac:dyDescent="0.4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9">
        <f t="shared" si="245"/>
        <v>41801.711550925924</v>
      </c>
      <c r="Q3968" s="7">
        <f t="shared" si="246"/>
        <v>41843.915972222218</v>
      </c>
      <c r="R3968">
        <f t="shared" si="247"/>
        <v>23</v>
      </c>
      <c r="S3968" t="s">
        <v>8324</v>
      </c>
      <c r="T3968" t="s">
        <v>8325</v>
      </c>
    </row>
    <row r="3969" spans="1:20" ht="42.75" x14ac:dyDescent="0.4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9">
        <f t="shared" si="245"/>
        <v>42770.290590277778</v>
      </c>
      <c r="Q3969" s="7">
        <f t="shared" si="246"/>
        <v>42800.082256944443</v>
      </c>
      <c r="R3969">
        <f t="shared" si="247"/>
        <v>41</v>
      </c>
      <c r="S3969" t="s">
        <v>8324</v>
      </c>
      <c r="T3969" t="s">
        <v>8325</v>
      </c>
    </row>
    <row r="3970" spans="1:20" ht="42.75" x14ac:dyDescent="0.4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248">ROUND(E:E/D:D*100,0)</f>
        <v>11</v>
      </c>
      <c r="P3970" s="9">
        <f t="shared" si="245"/>
        <v>42452.815659722226</v>
      </c>
      <c r="Q3970" s="7">
        <f t="shared" si="246"/>
        <v>42512.60732638889</v>
      </c>
      <c r="R3970">
        <f t="shared" si="247"/>
        <v>48</v>
      </c>
      <c r="S3970" t="s">
        <v>8324</v>
      </c>
      <c r="T3970" t="s">
        <v>8325</v>
      </c>
    </row>
    <row r="3971" spans="1:20" ht="42.75" x14ac:dyDescent="0.4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</v>
      </c>
      <c r="P3971" s="9">
        <f t="shared" ref="P3971:P4034" si="249">(J3971/86400)+25569</f>
        <v>42601.854699074072</v>
      </c>
      <c r="Q3971" s="7">
        <f t="shared" ref="Q3971:Q4034" si="250">(I3971/86400)+25569+(-5/24)</f>
        <v>42610.954861111109</v>
      </c>
      <c r="R3971">
        <f t="shared" ref="R3971:R4034" si="251">ROUND(E3971/L3971,0)</f>
        <v>35</v>
      </c>
      <c r="S3971" t="s">
        <v>8324</v>
      </c>
      <c r="T3971" t="s">
        <v>8325</v>
      </c>
    </row>
    <row r="3972" spans="1:20" ht="57" x14ac:dyDescent="0.4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9">
        <f t="shared" si="249"/>
        <v>42447.863553240742</v>
      </c>
      <c r="Q3972" s="7">
        <f t="shared" si="250"/>
        <v>42477.655219907407</v>
      </c>
      <c r="R3972">
        <f t="shared" si="251"/>
        <v>6</v>
      </c>
      <c r="S3972" t="s">
        <v>8324</v>
      </c>
      <c r="T3972" t="s">
        <v>8325</v>
      </c>
    </row>
    <row r="3973" spans="1:20" ht="42.75" x14ac:dyDescent="0.4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9">
        <f t="shared" si="249"/>
        <v>41811.536180555559</v>
      </c>
      <c r="Q3973" s="7">
        <f t="shared" si="250"/>
        <v>41841.327847222223</v>
      </c>
      <c r="R3973">
        <f t="shared" si="251"/>
        <v>23</v>
      </c>
      <c r="S3973" t="s">
        <v>8324</v>
      </c>
      <c r="T3973" t="s">
        <v>8325</v>
      </c>
    </row>
    <row r="3974" spans="1:20" ht="42.75" x14ac:dyDescent="0.4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9">
        <f t="shared" si="249"/>
        <v>41981.067523148144</v>
      </c>
      <c r="Q3974" s="7">
        <f t="shared" si="250"/>
        <v>42040.859189814808</v>
      </c>
      <c r="R3974">
        <f t="shared" si="251"/>
        <v>26</v>
      </c>
      <c r="S3974" t="s">
        <v>8324</v>
      </c>
      <c r="T3974" t="s">
        <v>8325</v>
      </c>
    </row>
    <row r="3975" spans="1:20" ht="42.75" x14ac:dyDescent="0.4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9">
        <f t="shared" si="249"/>
        <v>42469.68414351852</v>
      </c>
      <c r="Q3975" s="7">
        <f t="shared" si="250"/>
        <v>42498.958333333336</v>
      </c>
      <c r="R3975">
        <f t="shared" si="251"/>
        <v>106</v>
      </c>
      <c r="S3975" t="s">
        <v>8324</v>
      </c>
      <c r="T3975" t="s">
        <v>8325</v>
      </c>
    </row>
    <row r="3976" spans="1:20" ht="42.75" x14ac:dyDescent="0.4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9">
        <f t="shared" si="249"/>
        <v>42493.546851851846</v>
      </c>
      <c r="Q3976" s="7">
        <f t="shared" si="250"/>
        <v>42523.338518518511</v>
      </c>
      <c r="R3976">
        <f t="shared" si="251"/>
        <v>29</v>
      </c>
      <c r="S3976" t="s">
        <v>8324</v>
      </c>
      <c r="T3976" t="s">
        <v>8325</v>
      </c>
    </row>
    <row r="3977" spans="1:20" ht="42.75" x14ac:dyDescent="0.4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9">
        <f t="shared" si="249"/>
        <v>42534.866875</v>
      </c>
      <c r="Q3977" s="7">
        <f t="shared" si="250"/>
        <v>42564.658541666664</v>
      </c>
      <c r="R3977" t="e">
        <f t="shared" si="251"/>
        <v>#DIV/0!</v>
      </c>
      <c r="S3977" t="s">
        <v>8324</v>
      </c>
      <c r="T3977" t="s">
        <v>8325</v>
      </c>
    </row>
    <row r="3978" spans="1:20" ht="42.75" x14ac:dyDescent="0.4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9">
        <f t="shared" si="249"/>
        <v>41830.858344907407</v>
      </c>
      <c r="Q3978" s="7">
        <f t="shared" si="250"/>
        <v>41852.083333333328</v>
      </c>
      <c r="R3978">
        <f t="shared" si="251"/>
        <v>62</v>
      </c>
      <c r="S3978" t="s">
        <v>8324</v>
      </c>
      <c r="T3978" t="s">
        <v>8325</v>
      </c>
    </row>
    <row r="3979" spans="1:20" ht="42.75" x14ac:dyDescent="0.4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9">
        <f t="shared" si="249"/>
        <v>42543.788564814815</v>
      </c>
      <c r="Q3979" s="7">
        <f t="shared" si="250"/>
        <v>42573.580231481479</v>
      </c>
      <c r="R3979">
        <f t="shared" si="251"/>
        <v>218</v>
      </c>
      <c r="S3979" t="s">
        <v>8324</v>
      </c>
      <c r="T3979" t="s">
        <v>8325</v>
      </c>
    </row>
    <row r="3980" spans="1:20" ht="42.75" x14ac:dyDescent="0.4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9">
        <f t="shared" si="249"/>
        <v>41975.642974537041</v>
      </c>
      <c r="Q3980" s="7">
        <f t="shared" si="250"/>
        <v>42035.434641203705</v>
      </c>
      <c r="R3980">
        <f t="shared" si="251"/>
        <v>27</v>
      </c>
      <c r="S3980" t="s">
        <v>8324</v>
      </c>
      <c r="T3980" t="s">
        <v>8325</v>
      </c>
    </row>
    <row r="3981" spans="1:20" ht="42.75" x14ac:dyDescent="0.4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9">
        <f t="shared" si="249"/>
        <v>42069.903437500005</v>
      </c>
      <c r="Q3981" s="7">
        <f t="shared" si="250"/>
        <v>42092.624999999993</v>
      </c>
      <c r="R3981">
        <f t="shared" si="251"/>
        <v>18</v>
      </c>
      <c r="S3981" t="s">
        <v>8324</v>
      </c>
      <c r="T3981" t="s">
        <v>8325</v>
      </c>
    </row>
    <row r="3982" spans="1:20" ht="42.75" x14ac:dyDescent="0.4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9">
        <f t="shared" si="249"/>
        <v>41795.598923611113</v>
      </c>
      <c r="Q3982" s="7">
        <f t="shared" si="250"/>
        <v>41825.390590277777</v>
      </c>
      <c r="R3982">
        <f t="shared" si="251"/>
        <v>64</v>
      </c>
      <c r="S3982" t="s">
        <v>8324</v>
      </c>
      <c r="T3982" t="s">
        <v>8325</v>
      </c>
    </row>
    <row r="3983" spans="1:20" ht="28.5" x14ac:dyDescent="0.4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9">
        <f t="shared" si="249"/>
        <v>42508.179965277777</v>
      </c>
      <c r="Q3983" s="7">
        <f t="shared" si="250"/>
        <v>42567.971631944441</v>
      </c>
      <c r="R3983">
        <f t="shared" si="251"/>
        <v>175</v>
      </c>
      <c r="S3983" t="s">
        <v>8324</v>
      </c>
      <c r="T3983" t="s">
        <v>8325</v>
      </c>
    </row>
    <row r="3984" spans="1:20" ht="57" x14ac:dyDescent="0.4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9">
        <f t="shared" si="249"/>
        <v>42132.809953703705</v>
      </c>
      <c r="Q3984" s="7">
        <f t="shared" si="250"/>
        <v>42192.601620370369</v>
      </c>
      <c r="R3984">
        <f t="shared" si="251"/>
        <v>34</v>
      </c>
      <c r="S3984" t="s">
        <v>8324</v>
      </c>
      <c r="T3984" t="s">
        <v>8325</v>
      </c>
    </row>
    <row r="3985" spans="1:20" ht="42.75" x14ac:dyDescent="0.4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9">
        <f t="shared" si="249"/>
        <v>41747.86986111111</v>
      </c>
      <c r="Q3985" s="7">
        <f t="shared" si="250"/>
        <v>41779.082638888889</v>
      </c>
      <c r="R3985">
        <f t="shared" si="251"/>
        <v>84</v>
      </c>
      <c r="S3985" t="s">
        <v>8324</v>
      </c>
      <c r="T3985" t="s">
        <v>8325</v>
      </c>
    </row>
    <row r="3986" spans="1:20" ht="42.75" x14ac:dyDescent="0.4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9">
        <f t="shared" si="249"/>
        <v>41920.963472222225</v>
      </c>
      <c r="Q3986" s="7">
        <f t="shared" si="250"/>
        <v>41950.791666666664</v>
      </c>
      <c r="R3986">
        <f t="shared" si="251"/>
        <v>10</v>
      </c>
      <c r="S3986" t="s">
        <v>8324</v>
      </c>
      <c r="T3986" t="s">
        <v>8325</v>
      </c>
    </row>
    <row r="3987" spans="1:20" ht="57" x14ac:dyDescent="0.4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9">
        <f t="shared" si="249"/>
        <v>42399.707407407404</v>
      </c>
      <c r="Q3987" s="7">
        <f t="shared" si="250"/>
        <v>42420.670138888883</v>
      </c>
      <c r="R3987">
        <f t="shared" si="251"/>
        <v>34</v>
      </c>
      <c r="S3987" t="s">
        <v>8324</v>
      </c>
      <c r="T3987" t="s">
        <v>8325</v>
      </c>
    </row>
    <row r="3988" spans="1:20" ht="42.75" x14ac:dyDescent="0.4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9">
        <f t="shared" si="249"/>
        <v>42467.548541666663</v>
      </c>
      <c r="Q3988" s="7">
        <f t="shared" si="250"/>
        <v>42496.336111111108</v>
      </c>
      <c r="R3988">
        <f t="shared" si="251"/>
        <v>38</v>
      </c>
      <c r="S3988" t="s">
        <v>8324</v>
      </c>
      <c r="T3988" t="s">
        <v>8325</v>
      </c>
    </row>
    <row r="3989" spans="1:20" ht="42.75" x14ac:dyDescent="0.4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9">
        <f t="shared" si="249"/>
        <v>41765.92465277778</v>
      </c>
      <c r="Q3989" s="7">
        <f t="shared" si="250"/>
        <v>41775.716319444444</v>
      </c>
      <c r="R3989">
        <f t="shared" si="251"/>
        <v>12</v>
      </c>
      <c r="S3989" t="s">
        <v>8324</v>
      </c>
      <c r="T3989" t="s">
        <v>8325</v>
      </c>
    </row>
    <row r="3990" spans="1:20" ht="28.5" x14ac:dyDescent="0.4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9">
        <f t="shared" si="249"/>
        <v>42230.08116898148</v>
      </c>
      <c r="Q3990" s="7">
        <f t="shared" si="250"/>
        <v>42244.872835648144</v>
      </c>
      <c r="R3990">
        <f t="shared" si="251"/>
        <v>8</v>
      </c>
      <c r="S3990" t="s">
        <v>8324</v>
      </c>
      <c r="T3990" t="s">
        <v>8325</v>
      </c>
    </row>
    <row r="3991" spans="1:20" ht="42.75" x14ac:dyDescent="0.4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9">
        <f t="shared" si="249"/>
        <v>42286.749780092592</v>
      </c>
      <c r="Q3991" s="7">
        <f t="shared" si="250"/>
        <v>42316.583113425928</v>
      </c>
      <c r="R3991" t="e">
        <f t="shared" si="251"/>
        <v>#DIV/0!</v>
      </c>
      <c r="S3991" t="s">
        <v>8324</v>
      </c>
      <c r="T3991" t="s">
        <v>8325</v>
      </c>
    </row>
    <row r="3992" spans="1:20" ht="42.75" x14ac:dyDescent="0.4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9">
        <f t="shared" si="249"/>
        <v>42401.672372685185</v>
      </c>
      <c r="Q3992" s="7">
        <f t="shared" si="250"/>
        <v>42431.464039351849</v>
      </c>
      <c r="R3992">
        <f t="shared" si="251"/>
        <v>23</v>
      </c>
      <c r="S3992" t="s">
        <v>8324</v>
      </c>
      <c r="T3992" t="s">
        <v>8325</v>
      </c>
    </row>
    <row r="3993" spans="1:20" ht="28.5" x14ac:dyDescent="0.4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9">
        <f t="shared" si="249"/>
        <v>42125.644467592589</v>
      </c>
      <c r="Q3993" s="7">
        <f t="shared" si="250"/>
        <v>42155.436134259253</v>
      </c>
      <c r="R3993">
        <f t="shared" si="251"/>
        <v>100</v>
      </c>
      <c r="S3993" t="s">
        <v>8324</v>
      </c>
      <c r="T3993" t="s">
        <v>8325</v>
      </c>
    </row>
    <row r="3994" spans="1:20" ht="42.75" x14ac:dyDescent="0.4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9">
        <f t="shared" si="249"/>
        <v>42289.94049768518</v>
      </c>
      <c r="Q3994" s="7">
        <f t="shared" si="250"/>
        <v>42349.773831018516</v>
      </c>
      <c r="R3994">
        <f t="shared" si="251"/>
        <v>60</v>
      </c>
      <c r="S3994" t="s">
        <v>8324</v>
      </c>
      <c r="T3994" t="s">
        <v>8325</v>
      </c>
    </row>
    <row r="3995" spans="1:20" ht="42.75" x14ac:dyDescent="0.4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9">
        <f t="shared" si="249"/>
        <v>42107.864722222221</v>
      </c>
      <c r="Q3995" s="7">
        <f t="shared" si="250"/>
        <v>42137.656388888885</v>
      </c>
      <c r="R3995">
        <f t="shared" si="251"/>
        <v>3</v>
      </c>
      <c r="S3995" t="s">
        <v>8324</v>
      </c>
      <c r="T3995" t="s">
        <v>8325</v>
      </c>
    </row>
    <row r="3996" spans="1:20" ht="42.75" x14ac:dyDescent="0.4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9">
        <f t="shared" si="249"/>
        <v>41809.389930555553</v>
      </c>
      <c r="Q3996" s="7">
        <f t="shared" si="250"/>
        <v>41839.181597222218</v>
      </c>
      <c r="R3996">
        <f t="shared" si="251"/>
        <v>5</v>
      </c>
      <c r="S3996" t="s">
        <v>8324</v>
      </c>
      <c r="T3996" t="s">
        <v>8325</v>
      </c>
    </row>
    <row r="3997" spans="1:20" ht="42.75" x14ac:dyDescent="0.4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9">
        <f t="shared" si="249"/>
        <v>42019.683761574073</v>
      </c>
      <c r="Q3997" s="7">
        <f t="shared" si="250"/>
        <v>42049.268749999996</v>
      </c>
      <c r="R3997">
        <f t="shared" si="251"/>
        <v>18</v>
      </c>
      <c r="S3997" t="s">
        <v>8324</v>
      </c>
      <c r="T3997" t="s">
        <v>8325</v>
      </c>
    </row>
    <row r="3998" spans="1:20" ht="42.75" x14ac:dyDescent="0.4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9">
        <f t="shared" si="249"/>
        <v>41950.266944444447</v>
      </c>
      <c r="Q3998" s="7">
        <f t="shared" si="250"/>
        <v>41963.461111111108</v>
      </c>
      <c r="R3998">
        <f t="shared" si="251"/>
        <v>29</v>
      </c>
      <c r="S3998" t="s">
        <v>8324</v>
      </c>
      <c r="T3998" t="s">
        <v>8325</v>
      </c>
    </row>
    <row r="3999" spans="1:20" ht="42.75" x14ac:dyDescent="0.4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9">
        <f t="shared" si="249"/>
        <v>42069.391446759255</v>
      </c>
      <c r="Q3999" s="7">
        <f t="shared" si="250"/>
        <v>42099.141446759262</v>
      </c>
      <c r="R3999" t="e">
        <f t="shared" si="251"/>
        <v>#DIV/0!</v>
      </c>
      <c r="S3999" t="s">
        <v>8324</v>
      </c>
      <c r="T3999" t="s">
        <v>8325</v>
      </c>
    </row>
    <row r="4000" spans="1:20" ht="42.75" x14ac:dyDescent="0.4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9">
        <f t="shared" si="249"/>
        <v>42061.963263888887</v>
      </c>
      <c r="Q4000" s="7">
        <f t="shared" si="250"/>
        <v>42091.713263888887</v>
      </c>
      <c r="R4000">
        <f t="shared" si="251"/>
        <v>60</v>
      </c>
      <c r="S4000" t="s">
        <v>8324</v>
      </c>
      <c r="T4000" t="s">
        <v>8325</v>
      </c>
    </row>
    <row r="4001" spans="1:20" ht="42.75" x14ac:dyDescent="0.4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9">
        <f t="shared" si="249"/>
        <v>41842.828680555554</v>
      </c>
      <c r="Q4001" s="7">
        <f t="shared" si="250"/>
        <v>41882.619317129625</v>
      </c>
      <c r="R4001">
        <f t="shared" si="251"/>
        <v>83</v>
      </c>
      <c r="S4001" t="s">
        <v>8324</v>
      </c>
      <c r="T4001" t="s">
        <v>8325</v>
      </c>
    </row>
    <row r="4002" spans="1:20" x14ac:dyDescent="0.4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9">
        <f t="shared" si="249"/>
        <v>42437.64534722222</v>
      </c>
      <c r="Q4002" s="7">
        <f t="shared" si="250"/>
        <v>42497.39534722222</v>
      </c>
      <c r="R4002">
        <f t="shared" si="251"/>
        <v>10</v>
      </c>
      <c r="S4002" t="s">
        <v>8324</v>
      </c>
      <c r="T4002" t="s">
        <v>8325</v>
      </c>
    </row>
    <row r="4003" spans="1:20" ht="57" x14ac:dyDescent="0.4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9">
        <f t="shared" si="249"/>
        <v>42775.964212962965</v>
      </c>
      <c r="Q4003" s="7">
        <f t="shared" si="250"/>
        <v>42795.583333333336</v>
      </c>
      <c r="R4003">
        <f t="shared" si="251"/>
        <v>32</v>
      </c>
      <c r="S4003" t="s">
        <v>8324</v>
      </c>
      <c r="T4003" t="s">
        <v>8325</v>
      </c>
    </row>
    <row r="4004" spans="1:20" ht="42.75" x14ac:dyDescent="0.4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9">
        <f t="shared" si="249"/>
        <v>41879.043530092589</v>
      </c>
      <c r="Q4004" s="7">
        <f t="shared" si="250"/>
        <v>41908.835196759253</v>
      </c>
      <c r="R4004">
        <f t="shared" si="251"/>
        <v>6</v>
      </c>
      <c r="S4004" t="s">
        <v>8324</v>
      </c>
      <c r="T4004" t="s">
        <v>8325</v>
      </c>
    </row>
    <row r="4005" spans="1:20" ht="42.75" x14ac:dyDescent="0.4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9">
        <f t="shared" si="249"/>
        <v>42020.587349537032</v>
      </c>
      <c r="Q4005" s="7">
        <f t="shared" si="250"/>
        <v>42050.379016203697</v>
      </c>
      <c r="R4005">
        <f t="shared" si="251"/>
        <v>101</v>
      </c>
      <c r="S4005" t="s">
        <v>8324</v>
      </c>
      <c r="T4005" t="s">
        <v>8325</v>
      </c>
    </row>
    <row r="4006" spans="1:20" x14ac:dyDescent="0.4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9">
        <f t="shared" si="249"/>
        <v>41890.16269675926</v>
      </c>
      <c r="Q4006" s="7">
        <f t="shared" si="250"/>
        <v>41919.954363425924</v>
      </c>
      <c r="R4006">
        <f t="shared" si="251"/>
        <v>1</v>
      </c>
      <c r="S4006" t="s">
        <v>8324</v>
      </c>
      <c r="T4006" t="s">
        <v>8325</v>
      </c>
    </row>
    <row r="4007" spans="1:20" ht="42.75" x14ac:dyDescent="0.4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9">
        <f t="shared" si="249"/>
        <v>41872.807696759257</v>
      </c>
      <c r="Q4007" s="7">
        <f t="shared" si="250"/>
        <v>41932.599363425921</v>
      </c>
      <c r="R4007">
        <f t="shared" si="251"/>
        <v>20</v>
      </c>
      <c r="S4007" t="s">
        <v>8324</v>
      </c>
      <c r="T4007" t="s">
        <v>8325</v>
      </c>
    </row>
    <row r="4008" spans="1:20" ht="42.75" x14ac:dyDescent="0.4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9">
        <f t="shared" si="249"/>
        <v>42391.772997685184</v>
      </c>
      <c r="Q4008" s="7">
        <f t="shared" si="250"/>
        <v>42416.564664351848</v>
      </c>
      <c r="R4008">
        <f t="shared" si="251"/>
        <v>2</v>
      </c>
      <c r="S4008" t="s">
        <v>8324</v>
      </c>
      <c r="T4008" t="s">
        <v>8325</v>
      </c>
    </row>
    <row r="4009" spans="1:20" ht="42.75" x14ac:dyDescent="0.4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9">
        <f t="shared" si="249"/>
        <v>41848.772928240738</v>
      </c>
      <c r="Q4009" s="7">
        <f t="shared" si="250"/>
        <v>41877.477777777771</v>
      </c>
      <c r="R4009">
        <f t="shared" si="251"/>
        <v>5</v>
      </c>
      <c r="S4009" t="s">
        <v>8324</v>
      </c>
      <c r="T4009" t="s">
        <v>8325</v>
      </c>
    </row>
    <row r="4010" spans="1:20" ht="42.75" x14ac:dyDescent="0.4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9">
        <f t="shared" si="249"/>
        <v>42177.964201388888</v>
      </c>
      <c r="Q4010" s="7">
        <f t="shared" si="250"/>
        <v>42207.755868055552</v>
      </c>
      <c r="R4010">
        <f t="shared" si="251"/>
        <v>15</v>
      </c>
      <c r="S4010" t="s">
        <v>8324</v>
      </c>
      <c r="T4010" t="s">
        <v>8325</v>
      </c>
    </row>
    <row r="4011" spans="1:20" ht="42.75" x14ac:dyDescent="0.4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9">
        <f t="shared" si="249"/>
        <v>41851.700925925928</v>
      </c>
      <c r="Q4011" s="7">
        <f t="shared" si="250"/>
        <v>41891.492592592593</v>
      </c>
      <c r="R4011">
        <f t="shared" si="251"/>
        <v>25</v>
      </c>
      <c r="S4011" t="s">
        <v>8324</v>
      </c>
      <c r="T4011" t="s">
        <v>8325</v>
      </c>
    </row>
    <row r="4012" spans="1:20" ht="42.75" x14ac:dyDescent="0.4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9">
        <f t="shared" si="249"/>
        <v>41921.770439814813</v>
      </c>
      <c r="Q4012" s="7">
        <f t="shared" si="250"/>
        <v>41938.562106481477</v>
      </c>
      <c r="R4012">
        <f t="shared" si="251"/>
        <v>46</v>
      </c>
      <c r="S4012" t="s">
        <v>8324</v>
      </c>
      <c r="T4012" t="s">
        <v>8325</v>
      </c>
    </row>
    <row r="4013" spans="1:20" ht="42.75" x14ac:dyDescent="0.4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9">
        <f t="shared" si="249"/>
        <v>42002.54488425926</v>
      </c>
      <c r="Q4013" s="7">
        <f t="shared" si="250"/>
        <v>42032.336550925924</v>
      </c>
      <c r="R4013">
        <f t="shared" si="251"/>
        <v>5</v>
      </c>
      <c r="S4013" t="s">
        <v>8324</v>
      </c>
      <c r="T4013" t="s">
        <v>8325</v>
      </c>
    </row>
    <row r="4014" spans="1:20" ht="57" x14ac:dyDescent="0.4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9">
        <f t="shared" si="249"/>
        <v>42096.544548611113</v>
      </c>
      <c r="Q4014" s="7">
        <f t="shared" si="250"/>
        <v>42126.336215277777</v>
      </c>
      <c r="R4014" t="e">
        <f t="shared" si="251"/>
        <v>#DIV/0!</v>
      </c>
      <c r="S4014" t="s">
        <v>8324</v>
      </c>
      <c r="T4014" t="s">
        <v>8325</v>
      </c>
    </row>
    <row r="4015" spans="1:20" ht="42.75" x14ac:dyDescent="0.4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9">
        <f t="shared" si="249"/>
        <v>42021.301192129627</v>
      </c>
      <c r="Q4015" s="7">
        <f t="shared" si="250"/>
        <v>42051.092858796292</v>
      </c>
      <c r="R4015">
        <f t="shared" si="251"/>
        <v>13</v>
      </c>
      <c r="S4015" t="s">
        <v>8324</v>
      </c>
      <c r="T4015" t="s">
        <v>8325</v>
      </c>
    </row>
    <row r="4016" spans="1:20" ht="42.75" x14ac:dyDescent="0.4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9">
        <f t="shared" si="249"/>
        <v>42419.246168981481</v>
      </c>
      <c r="Q4016" s="7">
        <f t="shared" si="250"/>
        <v>42434.037835648145</v>
      </c>
      <c r="R4016" t="e">
        <f t="shared" si="251"/>
        <v>#DIV/0!</v>
      </c>
      <c r="S4016" t="s">
        <v>8324</v>
      </c>
      <c r="T4016" t="s">
        <v>8325</v>
      </c>
    </row>
    <row r="4017" spans="1:20" ht="42.75" x14ac:dyDescent="0.4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9">
        <f t="shared" si="249"/>
        <v>42174.780821759261</v>
      </c>
      <c r="Q4017" s="7">
        <f t="shared" si="250"/>
        <v>42204.572488425925</v>
      </c>
      <c r="R4017">
        <f t="shared" si="251"/>
        <v>1</v>
      </c>
      <c r="S4017" t="s">
        <v>8324</v>
      </c>
      <c r="T4017" t="s">
        <v>8325</v>
      </c>
    </row>
    <row r="4018" spans="1:20" ht="42.75" x14ac:dyDescent="0.4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9">
        <f t="shared" si="249"/>
        <v>41869.872685185182</v>
      </c>
      <c r="Q4018" s="7">
        <f t="shared" si="250"/>
        <v>41899.664351851847</v>
      </c>
      <c r="R4018">
        <f t="shared" si="251"/>
        <v>10</v>
      </c>
      <c r="S4018" t="s">
        <v>8324</v>
      </c>
      <c r="T4018" t="s">
        <v>8325</v>
      </c>
    </row>
    <row r="4019" spans="1:20" ht="42.75" x14ac:dyDescent="0.4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9">
        <f t="shared" si="249"/>
        <v>41856.672152777777</v>
      </c>
      <c r="Q4019" s="7">
        <f t="shared" si="250"/>
        <v>41886.463819444441</v>
      </c>
      <c r="R4019">
        <f t="shared" si="251"/>
        <v>53</v>
      </c>
      <c r="S4019" t="s">
        <v>8324</v>
      </c>
      <c r="T4019" t="s">
        <v>8325</v>
      </c>
    </row>
    <row r="4020" spans="1:20" ht="28.5" x14ac:dyDescent="0.4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9">
        <f t="shared" si="249"/>
        <v>42620.91097222222</v>
      </c>
      <c r="Q4020" s="7">
        <f t="shared" si="250"/>
        <v>42650.702638888884</v>
      </c>
      <c r="R4020">
        <f t="shared" si="251"/>
        <v>33</v>
      </c>
      <c r="S4020" t="s">
        <v>8324</v>
      </c>
      <c r="T4020" t="s">
        <v>8325</v>
      </c>
    </row>
    <row r="4021" spans="1:20" ht="42.75" x14ac:dyDescent="0.4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9">
        <f t="shared" si="249"/>
        <v>42417.675879629634</v>
      </c>
      <c r="Q4021" s="7">
        <f t="shared" si="250"/>
        <v>42475.477777777771</v>
      </c>
      <c r="R4021">
        <f t="shared" si="251"/>
        <v>7</v>
      </c>
      <c r="S4021" t="s">
        <v>8324</v>
      </c>
      <c r="T4021" t="s">
        <v>8325</v>
      </c>
    </row>
    <row r="4022" spans="1:20" ht="42.75" x14ac:dyDescent="0.4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9">
        <f t="shared" si="249"/>
        <v>42057.190960648149</v>
      </c>
      <c r="Q4022" s="7">
        <f t="shared" si="250"/>
        <v>42086.940960648142</v>
      </c>
      <c r="R4022">
        <f t="shared" si="251"/>
        <v>33</v>
      </c>
      <c r="S4022" t="s">
        <v>8324</v>
      </c>
      <c r="T4022" t="s">
        <v>8325</v>
      </c>
    </row>
    <row r="4023" spans="1:20" ht="42.75" x14ac:dyDescent="0.4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9">
        <f t="shared" si="249"/>
        <v>41878.911550925928</v>
      </c>
      <c r="Q4023" s="7">
        <f t="shared" si="250"/>
        <v>41938.703217592592</v>
      </c>
      <c r="R4023">
        <f t="shared" si="251"/>
        <v>63</v>
      </c>
      <c r="S4023" t="s">
        <v>8324</v>
      </c>
      <c r="T4023" t="s">
        <v>8325</v>
      </c>
    </row>
    <row r="4024" spans="1:20" ht="28.5" x14ac:dyDescent="0.4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9">
        <f t="shared" si="249"/>
        <v>41990.584108796298</v>
      </c>
      <c r="Q4024" s="7">
        <f t="shared" si="250"/>
        <v>42035.912499999999</v>
      </c>
      <c r="R4024">
        <f t="shared" si="251"/>
        <v>64</v>
      </c>
      <c r="S4024" t="s">
        <v>8324</v>
      </c>
      <c r="T4024" t="s">
        <v>8325</v>
      </c>
    </row>
    <row r="4025" spans="1:20" ht="42.75" x14ac:dyDescent="0.4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9">
        <f t="shared" si="249"/>
        <v>42408.999571759261</v>
      </c>
      <c r="Q4025" s="7">
        <f t="shared" si="250"/>
        <v>42453.749571759261</v>
      </c>
      <c r="R4025" t="e">
        <f t="shared" si="251"/>
        <v>#DIV/0!</v>
      </c>
      <c r="S4025" t="s">
        <v>8324</v>
      </c>
      <c r="T4025" t="s">
        <v>8325</v>
      </c>
    </row>
    <row r="4026" spans="1:20" ht="42.75" x14ac:dyDescent="0.4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9">
        <f t="shared" si="249"/>
        <v>42217.670104166667</v>
      </c>
      <c r="Q4026" s="7">
        <f t="shared" si="250"/>
        <v>42247.461770833332</v>
      </c>
      <c r="R4026">
        <f t="shared" si="251"/>
        <v>10</v>
      </c>
      <c r="S4026" t="s">
        <v>8324</v>
      </c>
      <c r="T4026" t="s">
        <v>8325</v>
      </c>
    </row>
    <row r="4027" spans="1:20" ht="42.75" x14ac:dyDescent="0.4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9">
        <f t="shared" si="249"/>
        <v>42151.237685185188</v>
      </c>
      <c r="Q4027" s="7">
        <f t="shared" si="250"/>
        <v>42211.029351851852</v>
      </c>
      <c r="R4027">
        <f t="shared" si="251"/>
        <v>63</v>
      </c>
      <c r="S4027" t="s">
        <v>8324</v>
      </c>
      <c r="T4027" t="s">
        <v>8325</v>
      </c>
    </row>
    <row r="4028" spans="1:20" ht="42.75" x14ac:dyDescent="0.4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9">
        <f t="shared" si="249"/>
        <v>42282.655543981484</v>
      </c>
      <c r="Q4028" s="7">
        <f t="shared" si="250"/>
        <v>42342.488877314812</v>
      </c>
      <c r="R4028" t="e">
        <f t="shared" si="251"/>
        <v>#DIV/0!</v>
      </c>
      <c r="S4028" t="s">
        <v>8324</v>
      </c>
      <c r="T4028" t="s">
        <v>8325</v>
      </c>
    </row>
    <row r="4029" spans="1:20" ht="42.75" x14ac:dyDescent="0.4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9">
        <f t="shared" si="249"/>
        <v>42768.97084490741</v>
      </c>
      <c r="Q4029" s="7">
        <f t="shared" si="250"/>
        <v>42788.833333333336</v>
      </c>
      <c r="R4029">
        <f t="shared" si="251"/>
        <v>31</v>
      </c>
      <c r="S4029" t="s">
        <v>8324</v>
      </c>
      <c r="T4029" t="s">
        <v>8325</v>
      </c>
    </row>
    <row r="4030" spans="1:20" ht="42.75" x14ac:dyDescent="0.4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9">
        <f t="shared" si="249"/>
        <v>41765.938657407409</v>
      </c>
      <c r="Q4030" s="7">
        <f t="shared" si="250"/>
        <v>41795.730324074073</v>
      </c>
      <c r="R4030">
        <f t="shared" si="251"/>
        <v>51</v>
      </c>
      <c r="S4030" t="s">
        <v>8324</v>
      </c>
      <c r="T4030" t="s">
        <v>8325</v>
      </c>
    </row>
    <row r="4031" spans="1:20" ht="42.75" x14ac:dyDescent="0.4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9">
        <f t="shared" si="249"/>
        <v>42322.02511574074</v>
      </c>
      <c r="Q4031" s="7">
        <f t="shared" si="250"/>
        <v>42351.816782407404</v>
      </c>
      <c r="R4031" t="e">
        <f t="shared" si="251"/>
        <v>#DIV/0!</v>
      </c>
      <c r="S4031" t="s">
        <v>8324</v>
      </c>
      <c r="T4031" t="s">
        <v>8325</v>
      </c>
    </row>
    <row r="4032" spans="1:20" ht="42.75" x14ac:dyDescent="0.4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9">
        <f t="shared" si="249"/>
        <v>42374.655081018514</v>
      </c>
      <c r="Q4032" s="7">
        <f t="shared" si="250"/>
        <v>42403.575694444444</v>
      </c>
      <c r="R4032">
        <f t="shared" si="251"/>
        <v>67</v>
      </c>
      <c r="S4032" t="s">
        <v>8324</v>
      </c>
      <c r="T4032" t="s">
        <v>8325</v>
      </c>
    </row>
    <row r="4033" spans="1:20" ht="42.75" x14ac:dyDescent="0.4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9">
        <f t="shared" si="249"/>
        <v>41941.585231481484</v>
      </c>
      <c r="Q4033" s="7">
        <f t="shared" si="250"/>
        <v>41991.418564814812</v>
      </c>
      <c r="R4033" t="e">
        <f t="shared" si="251"/>
        <v>#DIV/0!</v>
      </c>
      <c r="S4033" t="s">
        <v>8324</v>
      </c>
      <c r="T4033" t="s">
        <v>8325</v>
      </c>
    </row>
    <row r="4034" spans="1:20" ht="42.75" x14ac:dyDescent="0.4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252">ROUND(E:E/D:D*100,0)</f>
        <v>7</v>
      </c>
      <c r="P4034" s="9">
        <f t="shared" si="249"/>
        <v>42293.809212962966</v>
      </c>
      <c r="Q4034" s="7">
        <f t="shared" si="250"/>
        <v>42353.642546296294</v>
      </c>
      <c r="R4034">
        <f t="shared" si="251"/>
        <v>59</v>
      </c>
      <c r="S4034" t="s">
        <v>8324</v>
      </c>
      <c r="T4034" t="s">
        <v>8325</v>
      </c>
    </row>
    <row r="4035" spans="1:20" ht="42.75" x14ac:dyDescent="0.4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26</v>
      </c>
      <c r="P4035" s="9">
        <f t="shared" ref="P4035:P4098" si="253">(J4035/86400)+25569</f>
        <v>42614.268796296295</v>
      </c>
      <c r="Q4035" s="7">
        <f t="shared" ref="Q4035:Q4098" si="254">(I4035/86400)+25569+(-5/24)</f>
        <v>42645.166666666664</v>
      </c>
      <c r="R4035">
        <f t="shared" ref="R4035:R4098" si="255">ROUND(E4035/L4035,0)</f>
        <v>65</v>
      </c>
      <c r="S4035" t="s">
        <v>8324</v>
      </c>
      <c r="T4035" t="s">
        <v>8325</v>
      </c>
    </row>
    <row r="4036" spans="1:20" ht="42.75" x14ac:dyDescent="0.4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9">
        <f t="shared" si="253"/>
        <v>42067.947337962964</v>
      </c>
      <c r="Q4036" s="7">
        <f t="shared" si="254"/>
        <v>42097.697337962956</v>
      </c>
      <c r="R4036">
        <f t="shared" si="255"/>
        <v>100</v>
      </c>
      <c r="S4036" t="s">
        <v>8324</v>
      </c>
      <c r="T4036" t="s">
        <v>8325</v>
      </c>
    </row>
    <row r="4037" spans="1:20" ht="28.5" x14ac:dyDescent="0.4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9">
        <f t="shared" si="253"/>
        <v>41903.882951388892</v>
      </c>
      <c r="Q4037" s="7">
        <f t="shared" si="254"/>
        <v>41933.674618055556</v>
      </c>
      <c r="R4037">
        <f t="shared" si="255"/>
        <v>147</v>
      </c>
      <c r="S4037" t="s">
        <v>8324</v>
      </c>
      <c r="T4037" t="s">
        <v>8325</v>
      </c>
    </row>
    <row r="4038" spans="1:20" ht="42.75" x14ac:dyDescent="0.4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9">
        <f t="shared" si="253"/>
        <v>41804.937083333338</v>
      </c>
      <c r="Q4038" s="7">
        <f t="shared" si="254"/>
        <v>41821.729166666664</v>
      </c>
      <c r="R4038">
        <f t="shared" si="255"/>
        <v>166</v>
      </c>
      <c r="S4038" t="s">
        <v>8324</v>
      </c>
      <c r="T4038" t="s">
        <v>8325</v>
      </c>
    </row>
    <row r="4039" spans="1:20" ht="42.75" x14ac:dyDescent="0.4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9">
        <f t="shared" si="253"/>
        <v>42497.070775462962</v>
      </c>
      <c r="Q4039" s="7">
        <f t="shared" si="254"/>
        <v>42514.392361111109</v>
      </c>
      <c r="R4039">
        <f t="shared" si="255"/>
        <v>40</v>
      </c>
      <c r="S4039" t="s">
        <v>8324</v>
      </c>
      <c r="T4039" t="s">
        <v>8325</v>
      </c>
    </row>
    <row r="4040" spans="1:20" ht="42.75" x14ac:dyDescent="0.4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9">
        <f t="shared" si="253"/>
        <v>41869.798726851848</v>
      </c>
      <c r="Q4040" s="7">
        <f t="shared" si="254"/>
        <v>41929.590393518512</v>
      </c>
      <c r="R4040">
        <f t="shared" si="255"/>
        <v>75</v>
      </c>
      <c r="S4040" t="s">
        <v>8324</v>
      </c>
      <c r="T4040" t="s">
        <v>8325</v>
      </c>
    </row>
    <row r="4041" spans="1:20" ht="42.75" x14ac:dyDescent="0.4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9">
        <f t="shared" si="253"/>
        <v>42305.670914351853</v>
      </c>
      <c r="Q4041" s="7">
        <f t="shared" si="254"/>
        <v>42339.040972222218</v>
      </c>
      <c r="R4041">
        <f t="shared" si="255"/>
        <v>60</v>
      </c>
      <c r="S4041" t="s">
        <v>8324</v>
      </c>
      <c r="T4041" t="s">
        <v>8325</v>
      </c>
    </row>
    <row r="4042" spans="1:20" ht="42.75" x14ac:dyDescent="0.4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9">
        <f t="shared" si="253"/>
        <v>42144.231527777782</v>
      </c>
      <c r="Q4042" s="7">
        <f t="shared" si="254"/>
        <v>42202.916666666664</v>
      </c>
      <c r="R4042">
        <f t="shared" si="255"/>
        <v>1250</v>
      </c>
      <c r="S4042" t="s">
        <v>8324</v>
      </c>
      <c r="T4042" t="s">
        <v>8325</v>
      </c>
    </row>
    <row r="4043" spans="1:20" ht="28.5" x14ac:dyDescent="0.4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9">
        <f t="shared" si="253"/>
        <v>42559.474004629628</v>
      </c>
      <c r="Q4043" s="7">
        <f t="shared" si="254"/>
        <v>42619.265671296293</v>
      </c>
      <c r="R4043">
        <f t="shared" si="255"/>
        <v>11</v>
      </c>
      <c r="S4043" t="s">
        <v>8324</v>
      </c>
      <c r="T4043" t="s">
        <v>8325</v>
      </c>
    </row>
    <row r="4044" spans="1:20" ht="42.75" x14ac:dyDescent="0.4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9">
        <f t="shared" si="253"/>
        <v>41995.084074074075</v>
      </c>
      <c r="Q4044" s="7">
        <f t="shared" si="254"/>
        <v>42024.594444444439</v>
      </c>
      <c r="R4044">
        <f t="shared" si="255"/>
        <v>7</v>
      </c>
      <c r="S4044" t="s">
        <v>8324</v>
      </c>
      <c r="T4044" t="s">
        <v>8325</v>
      </c>
    </row>
    <row r="4045" spans="1:20" ht="42.75" x14ac:dyDescent="0.4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9">
        <f t="shared" si="253"/>
        <v>41948.957465277781</v>
      </c>
      <c r="Q4045" s="7">
        <f t="shared" si="254"/>
        <v>41963.749131944445</v>
      </c>
      <c r="R4045" t="e">
        <f t="shared" si="255"/>
        <v>#DIV/0!</v>
      </c>
      <c r="S4045" t="s">
        <v>8324</v>
      </c>
      <c r="T4045" t="s">
        <v>8325</v>
      </c>
    </row>
    <row r="4046" spans="1:20" ht="42.75" x14ac:dyDescent="0.4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9">
        <f t="shared" si="253"/>
        <v>42074.219699074078</v>
      </c>
      <c r="Q4046" s="7">
        <f t="shared" si="254"/>
        <v>42103.999999999993</v>
      </c>
      <c r="R4046">
        <f t="shared" si="255"/>
        <v>56</v>
      </c>
      <c r="S4046" t="s">
        <v>8324</v>
      </c>
      <c r="T4046" t="s">
        <v>8325</v>
      </c>
    </row>
    <row r="4047" spans="1:20" ht="42.75" x14ac:dyDescent="0.4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9">
        <f t="shared" si="253"/>
        <v>41842.201261574075</v>
      </c>
      <c r="Q4047" s="7">
        <f t="shared" si="254"/>
        <v>41871.992928240739</v>
      </c>
      <c r="R4047">
        <f t="shared" si="255"/>
        <v>1</v>
      </c>
      <c r="S4047" t="s">
        <v>8324</v>
      </c>
      <c r="T4047" t="s">
        <v>8325</v>
      </c>
    </row>
    <row r="4048" spans="1:20" ht="42.75" x14ac:dyDescent="0.4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9">
        <f t="shared" si="253"/>
        <v>41904.650578703702</v>
      </c>
      <c r="Q4048" s="7">
        <f t="shared" si="254"/>
        <v>41934.442245370366</v>
      </c>
      <c r="R4048">
        <f t="shared" si="255"/>
        <v>38</v>
      </c>
      <c r="S4048" t="s">
        <v>8324</v>
      </c>
      <c r="T4048" t="s">
        <v>8325</v>
      </c>
    </row>
    <row r="4049" spans="1:20" ht="42.75" x14ac:dyDescent="0.4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9">
        <f t="shared" si="253"/>
        <v>41991.022488425922</v>
      </c>
      <c r="Q4049" s="7">
        <f t="shared" si="254"/>
        <v>42014.833333333336</v>
      </c>
      <c r="R4049">
        <f t="shared" si="255"/>
        <v>28</v>
      </c>
      <c r="S4049" t="s">
        <v>8324</v>
      </c>
      <c r="T4049" t="s">
        <v>8325</v>
      </c>
    </row>
    <row r="4050" spans="1:20" ht="42.75" x14ac:dyDescent="0.4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9">
        <f t="shared" si="253"/>
        <v>42436.509108796294</v>
      </c>
      <c r="Q4050" s="7">
        <f t="shared" si="254"/>
        <v>42471.259108796294</v>
      </c>
      <c r="R4050">
        <f t="shared" si="255"/>
        <v>33</v>
      </c>
      <c r="S4050" t="s">
        <v>8324</v>
      </c>
      <c r="T4050" t="s">
        <v>8325</v>
      </c>
    </row>
    <row r="4051" spans="1:20" ht="42.75" x14ac:dyDescent="0.4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9">
        <f t="shared" si="253"/>
        <v>42169.958506944444</v>
      </c>
      <c r="Q4051" s="7">
        <f t="shared" si="254"/>
        <v>42199.750173611108</v>
      </c>
      <c r="R4051">
        <f t="shared" si="255"/>
        <v>16</v>
      </c>
      <c r="S4051" t="s">
        <v>8324</v>
      </c>
      <c r="T4051" t="s">
        <v>8325</v>
      </c>
    </row>
    <row r="4052" spans="1:20" ht="42.75" x14ac:dyDescent="0.4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9">
        <f t="shared" si="253"/>
        <v>41905.636469907404</v>
      </c>
      <c r="Q4052" s="7">
        <f t="shared" si="254"/>
        <v>41935.428136574068</v>
      </c>
      <c r="R4052">
        <f t="shared" si="255"/>
        <v>1</v>
      </c>
      <c r="S4052" t="s">
        <v>8324</v>
      </c>
      <c r="T4052" t="s">
        <v>8325</v>
      </c>
    </row>
    <row r="4053" spans="1:20" ht="42.75" x14ac:dyDescent="0.4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9">
        <f t="shared" si="253"/>
        <v>41761.810150462959</v>
      </c>
      <c r="Q4053" s="7">
        <f t="shared" si="254"/>
        <v>41768.078472222223</v>
      </c>
      <c r="R4053" t="e">
        <f t="shared" si="255"/>
        <v>#DIV/0!</v>
      </c>
      <c r="S4053" t="s">
        <v>8324</v>
      </c>
      <c r="T4053" t="s">
        <v>8325</v>
      </c>
    </row>
    <row r="4054" spans="1:20" ht="57" x14ac:dyDescent="0.4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9">
        <f t="shared" si="253"/>
        <v>41865.878657407404</v>
      </c>
      <c r="Q4054" s="7">
        <f t="shared" si="254"/>
        <v>41925.670324074068</v>
      </c>
      <c r="R4054">
        <f t="shared" si="255"/>
        <v>87</v>
      </c>
      <c r="S4054" t="s">
        <v>8324</v>
      </c>
      <c r="T4054" t="s">
        <v>8325</v>
      </c>
    </row>
    <row r="4055" spans="1:20" ht="42.75" x14ac:dyDescent="0.4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9">
        <f t="shared" si="253"/>
        <v>41928.690138888887</v>
      </c>
      <c r="Q4055" s="7">
        <f t="shared" si="254"/>
        <v>41958.624999999993</v>
      </c>
      <c r="R4055">
        <f t="shared" si="255"/>
        <v>55</v>
      </c>
      <c r="S4055" t="s">
        <v>8324</v>
      </c>
      <c r="T4055" t="s">
        <v>8325</v>
      </c>
    </row>
    <row r="4056" spans="1:20" ht="42.75" x14ac:dyDescent="0.4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9">
        <f t="shared" si="253"/>
        <v>42613.841261574074</v>
      </c>
      <c r="Q4056" s="7">
        <f t="shared" si="254"/>
        <v>42643.958333333336</v>
      </c>
      <c r="R4056" t="e">
        <f t="shared" si="255"/>
        <v>#DIV/0!</v>
      </c>
      <c r="S4056" t="s">
        <v>8324</v>
      </c>
      <c r="T4056" t="s">
        <v>8325</v>
      </c>
    </row>
    <row r="4057" spans="1:20" ht="42.75" x14ac:dyDescent="0.4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9">
        <f t="shared" si="253"/>
        <v>41779.648506944446</v>
      </c>
      <c r="Q4057" s="7">
        <f t="shared" si="254"/>
        <v>41809.44017361111</v>
      </c>
      <c r="R4057">
        <f t="shared" si="255"/>
        <v>42</v>
      </c>
      <c r="S4057" t="s">
        <v>8324</v>
      </c>
      <c r="T4057" t="s">
        <v>8325</v>
      </c>
    </row>
    <row r="4058" spans="1:20" ht="42.75" x14ac:dyDescent="0.4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9">
        <f t="shared" si="253"/>
        <v>42534.933321759258</v>
      </c>
      <c r="Q4058" s="7">
        <f t="shared" si="254"/>
        <v>42554.624305555553</v>
      </c>
      <c r="R4058">
        <f t="shared" si="255"/>
        <v>88</v>
      </c>
      <c r="S4058" t="s">
        <v>8324</v>
      </c>
      <c r="T4058" t="s">
        <v>8325</v>
      </c>
    </row>
    <row r="4059" spans="1:20" ht="42.75" x14ac:dyDescent="0.4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9">
        <f t="shared" si="253"/>
        <v>42310.968518518523</v>
      </c>
      <c r="Q4059" s="7">
        <f t="shared" si="254"/>
        <v>42333.749999999993</v>
      </c>
      <c r="R4059">
        <f t="shared" si="255"/>
        <v>129</v>
      </c>
      <c r="S4059" t="s">
        <v>8324</v>
      </c>
      <c r="T4059" t="s">
        <v>8325</v>
      </c>
    </row>
    <row r="4060" spans="1:20" ht="42.75" x14ac:dyDescent="0.4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9">
        <f t="shared" si="253"/>
        <v>42446.060694444444</v>
      </c>
      <c r="Q4060" s="7">
        <f t="shared" si="254"/>
        <v>42460.957638888889</v>
      </c>
      <c r="R4060">
        <f t="shared" si="255"/>
        <v>24</v>
      </c>
      <c r="S4060" t="s">
        <v>8324</v>
      </c>
      <c r="T4060" t="s">
        <v>8325</v>
      </c>
    </row>
    <row r="4061" spans="1:20" ht="42.75" x14ac:dyDescent="0.4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9">
        <f t="shared" si="253"/>
        <v>41866.640648148146</v>
      </c>
      <c r="Q4061" s="7">
        <f t="shared" si="254"/>
        <v>41897.916666666664</v>
      </c>
      <c r="R4061">
        <f t="shared" si="255"/>
        <v>36</v>
      </c>
      <c r="S4061" t="s">
        <v>8324</v>
      </c>
      <c r="T4061" t="s">
        <v>8325</v>
      </c>
    </row>
    <row r="4062" spans="1:20" ht="42.75" x14ac:dyDescent="0.4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9">
        <f t="shared" si="253"/>
        <v>41779.695092592592</v>
      </c>
      <c r="Q4062" s="7">
        <f t="shared" si="254"/>
        <v>41813.458333333328</v>
      </c>
      <c r="R4062">
        <f t="shared" si="255"/>
        <v>57</v>
      </c>
      <c r="S4062" t="s">
        <v>8324</v>
      </c>
      <c r="T4062" t="s">
        <v>8325</v>
      </c>
    </row>
    <row r="4063" spans="1:20" ht="28.5" x14ac:dyDescent="0.4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9">
        <f t="shared" si="253"/>
        <v>42421.141469907408</v>
      </c>
      <c r="Q4063" s="7">
        <f t="shared" si="254"/>
        <v>42480.891469907401</v>
      </c>
      <c r="R4063" t="e">
        <f t="shared" si="255"/>
        <v>#DIV/0!</v>
      </c>
      <c r="S4063" t="s">
        <v>8324</v>
      </c>
      <c r="T4063" t="s">
        <v>8325</v>
      </c>
    </row>
    <row r="4064" spans="1:20" ht="42.75" x14ac:dyDescent="0.4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9">
        <f t="shared" si="253"/>
        <v>42523.739212962959</v>
      </c>
      <c r="Q4064" s="7">
        <f t="shared" si="254"/>
        <v>42553.530879629623</v>
      </c>
      <c r="R4064">
        <f t="shared" si="255"/>
        <v>163</v>
      </c>
      <c r="S4064" t="s">
        <v>8324</v>
      </c>
      <c r="T4064" t="s">
        <v>8325</v>
      </c>
    </row>
    <row r="4065" spans="1:20" ht="42.75" x14ac:dyDescent="0.4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9">
        <f t="shared" si="253"/>
        <v>41787.681527777779</v>
      </c>
      <c r="Q4065" s="7">
        <f t="shared" si="254"/>
        <v>41817.473194444443</v>
      </c>
      <c r="R4065">
        <f t="shared" si="255"/>
        <v>15</v>
      </c>
      <c r="S4065" t="s">
        <v>8324</v>
      </c>
      <c r="T4065" t="s">
        <v>8325</v>
      </c>
    </row>
    <row r="4066" spans="1:20" ht="42.75" x14ac:dyDescent="0.4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9">
        <f t="shared" si="253"/>
        <v>42093.588263888887</v>
      </c>
      <c r="Q4066" s="7">
        <f t="shared" si="254"/>
        <v>42123.379930555551</v>
      </c>
      <c r="R4066">
        <f t="shared" si="255"/>
        <v>64</v>
      </c>
      <c r="S4066" t="s">
        <v>8324</v>
      </c>
      <c r="T4066" t="s">
        <v>8325</v>
      </c>
    </row>
    <row r="4067" spans="1:20" ht="28.5" x14ac:dyDescent="0.4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9">
        <f t="shared" si="253"/>
        <v>41833.951516203706</v>
      </c>
      <c r="Q4067" s="7">
        <f t="shared" si="254"/>
        <v>41863.74318287037</v>
      </c>
      <c r="R4067">
        <f t="shared" si="255"/>
        <v>7</v>
      </c>
      <c r="S4067" t="s">
        <v>8324</v>
      </c>
      <c r="T4067" t="s">
        <v>8325</v>
      </c>
    </row>
    <row r="4068" spans="1:20" ht="57" x14ac:dyDescent="0.4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9">
        <f t="shared" si="253"/>
        <v>42479.039212962962</v>
      </c>
      <c r="Q4068" s="7">
        <f t="shared" si="254"/>
        <v>42508.830879629626</v>
      </c>
      <c r="R4068">
        <f t="shared" si="255"/>
        <v>25</v>
      </c>
      <c r="S4068" t="s">
        <v>8324</v>
      </c>
      <c r="T4068" t="s">
        <v>8325</v>
      </c>
    </row>
    <row r="4069" spans="1:20" ht="42.75" x14ac:dyDescent="0.4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9">
        <f t="shared" si="253"/>
        <v>42235.117476851854</v>
      </c>
      <c r="Q4069" s="7">
        <f t="shared" si="254"/>
        <v>42274.909143518518</v>
      </c>
      <c r="R4069">
        <f t="shared" si="255"/>
        <v>179</v>
      </c>
      <c r="S4069" t="s">
        <v>8324</v>
      </c>
      <c r="T4069" t="s">
        <v>8325</v>
      </c>
    </row>
    <row r="4070" spans="1:20" ht="28.5" x14ac:dyDescent="0.4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9">
        <f t="shared" si="253"/>
        <v>42718.963599537034</v>
      </c>
      <c r="Q4070" s="7">
        <f t="shared" si="254"/>
        <v>42748.753472222219</v>
      </c>
      <c r="R4070">
        <f t="shared" si="255"/>
        <v>35</v>
      </c>
      <c r="S4070" t="s">
        <v>8324</v>
      </c>
      <c r="T4070" t="s">
        <v>8325</v>
      </c>
    </row>
    <row r="4071" spans="1:20" ht="42.75" x14ac:dyDescent="0.4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9">
        <f t="shared" si="253"/>
        <v>42022.661527777775</v>
      </c>
      <c r="Q4071" s="7">
        <f t="shared" si="254"/>
        <v>42063.291666666664</v>
      </c>
      <c r="R4071">
        <f t="shared" si="255"/>
        <v>33</v>
      </c>
      <c r="S4071" t="s">
        <v>8324</v>
      </c>
      <c r="T4071" t="s">
        <v>8325</v>
      </c>
    </row>
    <row r="4072" spans="1:20" ht="28.5" x14ac:dyDescent="0.4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9">
        <f t="shared" si="253"/>
        <v>42031.666898148149</v>
      </c>
      <c r="Q4072" s="7">
        <f t="shared" si="254"/>
        <v>42063.916666666664</v>
      </c>
      <c r="R4072">
        <f t="shared" si="255"/>
        <v>28</v>
      </c>
      <c r="S4072" t="s">
        <v>8324</v>
      </c>
      <c r="T4072" t="s">
        <v>8325</v>
      </c>
    </row>
    <row r="4073" spans="1:20" ht="57" x14ac:dyDescent="0.4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9">
        <f t="shared" si="253"/>
        <v>42700.804756944446</v>
      </c>
      <c r="Q4073" s="7">
        <f t="shared" si="254"/>
        <v>42730.59642361111</v>
      </c>
      <c r="R4073" t="e">
        <f t="shared" si="255"/>
        <v>#DIV/0!</v>
      </c>
      <c r="S4073" t="s">
        <v>8324</v>
      </c>
      <c r="T4073" t="s">
        <v>8325</v>
      </c>
    </row>
    <row r="4074" spans="1:20" ht="57" x14ac:dyDescent="0.4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9">
        <f t="shared" si="253"/>
        <v>41812.77443287037</v>
      </c>
      <c r="Q4074" s="7">
        <f t="shared" si="254"/>
        <v>41872.566099537034</v>
      </c>
      <c r="R4074">
        <f t="shared" si="255"/>
        <v>2</v>
      </c>
      <c r="S4074" t="s">
        <v>8324</v>
      </c>
      <c r="T4074" t="s">
        <v>8325</v>
      </c>
    </row>
    <row r="4075" spans="1:20" ht="42.75" x14ac:dyDescent="0.4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9">
        <f t="shared" si="253"/>
        <v>42078.345208333332</v>
      </c>
      <c r="Q4075" s="7">
        <f t="shared" si="254"/>
        <v>42132.958333333336</v>
      </c>
      <c r="R4075">
        <f t="shared" si="255"/>
        <v>19</v>
      </c>
      <c r="S4075" t="s">
        <v>8324</v>
      </c>
      <c r="T4075" t="s">
        <v>8325</v>
      </c>
    </row>
    <row r="4076" spans="1:20" ht="42.75" x14ac:dyDescent="0.4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9">
        <f t="shared" si="253"/>
        <v>42283.552951388891</v>
      </c>
      <c r="Q4076" s="7">
        <f t="shared" si="254"/>
        <v>42313.386284722219</v>
      </c>
      <c r="R4076">
        <f t="shared" si="255"/>
        <v>35</v>
      </c>
      <c r="S4076" t="s">
        <v>8324</v>
      </c>
      <c r="T4076" t="s">
        <v>8325</v>
      </c>
    </row>
    <row r="4077" spans="1:20" ht="42.75" x14ac:dyDescent="0.4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9">
        <f t="shared" si="253"/>
        <v>41779.045937499999</v>
      </c>
      <c r="Q4077" s="7">
        <f t="shared" si="254"/>
        <v>41820.519444444442</v>
      </c>
      <c r="R4077">
        <f t="shared" si="255"/>
        <v>44</v>
      </c>
      <c r="S4077" t="s">
        <v>8324</v>
      </c>
      <c r="T4077" t="s">
        <v>8325</v>
      </c>
    </row>
    <row r="4078" spans="1:20" ht="42.75" x14ac:dyDescent="0.4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9">
        <f t="shared" si="253"/>
        <v>41905.795706018514</v>
      </c>
      <c r="Q4078" s="7">
        <f t="shared" si="254"/>
        <v>41933.618750000001</v>
      </c>
      <c r="R4078" t="e">
        <f t="shared" si="255"/>
        <v>#DIV/0!</v>
      </c>
      <c r="S4078" t="s">
        <v>8324</v>
      </c>
      <c r="T4078" t="s">
        <v>8325</v>
      </c>
    </row>
    <row r="4079" spans="1:20" ht="42.75" x14ac:dyDescent="0.4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9">
        <f t="shared" si="253"/>
        <v>42695.7105787037</v>
      </c>
      <c r="Q4079" s="7">
        <f t="shared" si="254"/>
        <v>42725.502245370364</v>
      </c>
      <c r="R4079">
        <f t="shared" si="255"/>
        <v>223</v>
      </c>
      <c r="S4079" t="s">
        <v>8324</v>
      </c>
      <c r="T4079" t="s">
        <v>8325</v>
      </c>
    </row>
    <row r="4080" spans="1:20" ht="42.75" x14ac:dyDescent="0.4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9">
        <f t="shared" si="253"/>
        <v>42732.787523148145</v>
      </c>
      <c r="Q4080" s="7">
        <f t="shared" si="254"/>
        <v>42762.579189814809</v>
      </c>
      <c r="R4080" t="e">
        <f t="shared" si="255"/>
        <v>#DIV/0!</v>
      </c>
      <c r="S4080" t="s">
        <v>8324</v>
      </c>
      <c r="T4080" t="s">
        <v>8325</v>
      </c>
    </row>
    <row r="4081" spans="1:20" ht="42.75" x14ac:dyDescent="0.4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9">
        <f t="shared" si="253"/>
        <v>42510.938900462963</v>
      </c>
      <c r="Q4081" s="7">
        <f t="shared" si="254"/>
        <v>42540.730567129627</v>
      </c>
      <c r="R4081">
        <f t="shared" si="255"/>
        <v>5</v>
      </c>
      <c r="S4081" t="s">
        <v>8324</v>
      </c>
      <c r="T4081" t="s">
        <v>8325</v>
      </c>
    </row>
    <row r="4082" spans="1:20" ht="42.75" x14ac:dyDescent="0.4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9">
        <f t="shared" si="253"/>
        <v>42511.698101851856</v>
      </c>
      <c r="Q4082" s="7">
        <f t="shared" si="254"/>
        <v>42535.579166666663</v>
      </c>
      <c r="R4082" t="e">
        <f t="shared" si="255"/>
        <v>#DIV/0!</v>
      </c>
      <c r="S4082" t="s">
        <v>8324</v>
      </c>
      <c r="T4082" t="s">
        <v>8325</v>
      </c>
    </row>
    <row r="4083" spans="1:20" ht="42.75" x14ac:dyDescent="0.4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9">
        <f t="shared" si="253"/>
        <v>42041.581307870365</v>
      </c>
      <c r="Q4083" s="7">
        <f t="shared" si="254"/>
        <v>42071.331307870372</v>
      </c>
      <c r="R4083">
        <f t="shared" si="255"/>
        <v>29</v>
      </c>
      <c r="S4083" t="s">
        <v>8324</v>
      </c>
      <c r="T4083" t="s">
        <v>8325</v>
      </c>
    </row>
    <row r="4084" spans="1:20" ht="42.75" x14ac:dyDescent="0.4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9">
        <f t="shared" si="253"/>
        <v>42307.189270833333</v>
      </c>
      <c r="Q4084" s="7">
        <f t="shared" si="254"/>
        <v>42322.749999999993</v>
      </c>
      <c r="R4084">
        <f t="shared" si="255"/>
        <v>2</v>
      </c>
      <c r="S4084" t="s">
        <v>8324</v>
      </c>
      <c r="T4084" t="s">
        <v>8325</v>
      </c>
    </row>
    <row r="4085" spans="1:20" ht="42.75" x14ac:dyDescent="0.4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9">
        <f t="shared" si="253"/>
        <v>42353.761759259258</v>
      </c>
      <c r="Q4085" s="7">
        <f t="shared" si="254"/>
        <v>42383.553425925922</v>
      </c>
      <c r="R4085">
        <f t="shared" si="255"/>
        <v>127</v>
      </c>
      <c r="S4085" t="s">
        <v>8324</v>
      </c>
      <c r="T4085" t="s">
        <v>8325</v>
      </c>
    </row>
    <row r="4086" spans="1:20" ht="57" x14ac:dyDescent="0.4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9">
        <f t="shared" si="253"/>
        <v>42622.436412037037</v>
      </c>
      <c r="Q4086" s="7">
        <f t="shared" si="254"/>
        <v>42652.228078703702</v>
      </c>
      <c r="R4086">
        <f t="shared" si="255"/>
        <v>10</v>
      </c>
      <c r="S4086" t="s">
        <v>8324</v>
      </c>
      <c r="T4086" t="s">
        <v>8325</v>
      </c>
    </row>
    <row r="4087" spans="1:20" ht="42.75" x14ac:dyDescent="0.4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9">
        <f t="shared" si="253"/>
        <v>42058.603877314818</v>
      </c>
      <c r="Q4087" s="7">
        <f t="shared" si="254"/>
        <v>42086.957638888889</v>
      </c>
      <c r="R4087">
        <f t="shared" si="255"/>
        <v>10</v>
      </c>
      <c r="S4087" t="s">
        <v>8324</v>
      </c>
      <c r="T4087" t="s">
        <v>8325</v>
      </c>
    </row>
    <row r="4088" spans="1:20" ht="42.75" x14ac:dyDescent="0.4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9">
        <f t="shared" si="253"/>
        <v>42304.940960648149</v>
      </c>
      <c r="Q4088" s="7">
        <f t="shared" si="254"/>
        <v>42328.958333333336</v>
      </c>
      <c r="R4088">
        <f t="shared" si="255"/>
        <v>9</v>
      </c>
      <c r="S4088" t="s">
        <v>8324</v>
      </c>
      <c r="T4088" t="s">
        <v>8325</v>
      </c>
    </row>
    <row r="4089" spans="1:20" x14ac:dyDescent="0.4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9">
        <f t="shared" si="253"/>
        <v>42538.742893518516</v>
      </c>
      <c r="Q4089" s="7">
        <f t="shared" si="254"/>
        <v>42568.53456018518</v>
      </c>
      <c r="R4089" t="e">
        <f t="shared" si="255"/>
        <v>#DIV/0!</v>
      </c>
      <c r="S4089" t="s">
        <v>8324</v>
      </c>
      <c r="T4089" t="s">
        <v>8325</v>
      </c>
    </row>
    <row r="4090" spans="1:20" ht="42.75" x14ac:dyDescent="0.4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9">
        <f t="shared" si="253"/>
        <v>41990.612546296295</v>
      </c>
      <c r="Q4090" s="7">
        <f t="shared" si="254"/>
        <v>42020.226388888885</v>
      </c>
      <c r="R4090">
        <f t="shared" si="255"/>
        <v>72</v>
      </c>
      <c r="S4090" t="s">
        <v>8324</v>
      </c>
      <c r="T4090" t="s">
        <v>8325</v>
      </c>
    </row>
    <row r="4091" spans="1:20" ht="42.75" x14ac:dyDescent="0.4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9">
        <f t="shared" si="253"/>
        <v>42122.732499999998</v>
      </c>
      <c r="Q4091" s="7">
        <f t="shared" si="254"/>
        <v>42155.524305555555</v>
      </c>
      <c r="R4091">
        <f t="shared" si="255"/>
        <v>30</v>
      </c>
      <c r="S4091" t="s">
        <v>8324</v>
      </c>
      <c r="T4091" t="s">
        <v>8325</v>
      </c>
    </row>
    <row r="4092" spans="1:20" ht="42.75" x14ac:dyDescent="0.4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9">
        <f t="shared" si="253"/>
        <v>42209.67288194444</v>
      </c>
      <c r="Q4092" s="7">
        <f t="shared" si="254"/>
        <v>42223.416666666664</v>
      </c>
      <c r="R4092">
        <f t="shared" si="255"/>
        <v>11</v>
      </c>
      <c r="S4092" t="s">
        <v>8324</v>
      </c>
      <c r="T4092" t="s">
        <v>8325</v>
      </c>
    </row>
    <row r="4093" spans="1:20" ht="42.75" x14ac:dyDescent="0.4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9">
        <f t="shared" si="253"/>
        <v>41990.506377314814</v>
      </c>
      <c r="Q4093" s="7">
        <f t="shared" si="254"/>
        <v>42020.298043981478</v>
      </c>
      <c r="R4093">
        <f t="shared" si="255"/>
        <v>26</v>
      </c>
      <c r="S4093" t="s">
        <v>8324</v>
      </c>
      <c r="T4093" t="s">
        <v>8325</v>
      </c>
    </row>
    <row r="4094" spans="1:20" ht="42.75" x14ac:dyDescent="0.4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9">
        <f t="shared" si="253"/>
        <v>42039.194988425923</v>
      </c>
      <c r="Q4094" s="7">
        <f t="shared" si="254"/>
        <v>42098.944988425923</v>
      </c>
      <c r="R4094">
        <f t="shared" si="255"/>
        <v>20</v>
      </c>
      <c r="S4094" t="s">
        <v>8324</v>
      </c>
      <c r="T4094" t="s">
        <v>8325</v>
      </c>
    </row>
    <row r="4095" spans="1:20" ht="42.75" x14ac:dyDescent="0.4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9">
        <f t="shared" si="253"/>
        <v>42178.815891203703</v>
      </c>
      <c r="Q4095" s="7">
        <f t="shared" si="254"/>
        <v>42238.607557870368</v>
      </c>
      <c r="R4095">
        <f t="shared" si="255"/>
        <v>15</v>
      </c>
      <c r="S4095" t="s">
        <v>8324</v>
      </c>
      <c r="T4095" t="s">
        <v>8325</v>
      </c>
    </row>
    <row r="4096" spans="1:20" ht="42.75" x14ac:dyDescent="0.4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9">
        <f t="shared" si="253"/>
        <v>41890.086805555555</v>
      </c>
      <c r="Q4096" s="7">
        <f t="shared" si="254"/>
        <v>41933.999305555553</v>
      </c>
      <c r="R4096">
        <f t="shared" si="255"/>
        <v>91</v>
      </c>
      <c r="S4096" t="s">
        <v>8324</v>
      </c>
      <c r="T4096" t="s">
        <v>8325</v>
      </c>
    </row>
    <row r="4097" spans="1:20" ht="28.5" x14ac:dyDescent="0.4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9">
        <f t="shared" si="253"/>
        <v>42693.031828703708</v>
      </c>
      <c r="Q4097" s="7">
        <f t="shared" si="254"/>
        <v>42722.823495370372</v>
      </c>
      <c r="R4097">
        <f t="shared" si="255"/>
        <v>800</v>
      </c>
      <c r="S4097" t="s">
        <v>8324</v>
      </c>
      <c r="T4097" t="s">
        <v>8325</v>
      </c>
    </row>
    <row r="4098" spans="1:20" ht="42.75" x14ac:dyDescent="0.4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256">ROUND(E:E/D:D*100,0)</f>
        <v>11</v>
      </c>
      <c r="P4098" s="9">
        <f t="shared" si="253"/>
        <v>42750.530312499999</v>
      </c>
      <c r="Q4098" s="7">
        <f t="shared" si="254"/>
        <v>42794.160416666666</v>
      </c>
      <c r="R4098">
        <f t="shared" si="255"/>
        <v>80</v>
      </c>
      <c r="S4098" t="s">
        <v>8324</v>
      </c>
      <c r="T4098" t="s">
        <v>8325</v>
      </c>
    </row>
    <row r="4099" spans="1:20" ht="42.75" x14ac:dyDescent="0.4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s="9">
        <f t="shared" ref="P4099:P4115" si="257">(J4099/86400)+25569</f>
        <v>42344.824502314819</v>
      </c>
      <c r="Q4099" s="7">
        <f t="shared" ref="Q4099:Q4115" si="258">(I4099/86400)+25569+(-5/24)</f>
        <v>42400.788194444445</v>
      </c>
      <c r="R4099" t="e">
        <f t="shared" ref="R4099:R4115" si="259">ROUND(E4099/L4099,0)</f>
        <v>#DIV/0!</v>
      </c>
      <c r="S4099" t="s">
        <v>8324</v>
      </c>
      <c r="T4099" t="s">
        <v>8325</v>
      </c>
    </row>
    <row r="4100" spans="1:20" ht="42.75" x14ac:dyDescent="0.4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9">
        <f t="shared" si="257"/>
        <v>42495.722187499996</v>
      </c>
      <c r="Q4100" s="7">
        <f t="shared" si="258"/>
        <v>42525.51385416666</v>
      </c>
      <c r="R4100" t="e">
        <f t="shared" si="259"/>
        <v>#DIV/0!</v>
      </c>
      <c r="S4100" t="s">
        <v>8324</v>
      </c>
      <c r="T4100" t="s">
        <v>8325</v>
      </c>
    </row>
    <row r="4101" spans="1:20" ht="42.75" x14ac:dyDescent="0.4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9">
        <f t="shared" si="257"/>
        <v>42570.850381944445</v>
      </c>
      <c r="Q4101" s="7">
        <f t="shared" si="258"/>
        <v>42615.642048611109</v>
      </c>
      <c r="R4101">
        <f t="shared" si="259"/>
        <v>50</v>
      </c>
      <c r="S4101" t="s">
        <v>8324</v>
      </c>
      <c r="T4101" t="s">
        <v>8325</v>
      </c>
    </row>
    <row r="4102" spans="1:20" ht="28.5" x14ac:dyDescent="0.4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9">
        <f t="shared" si="257"/>
        <v>41927.124884259261</v>
      </c>
      <c r="Q4102" s="7">
        <f t="shared" si="258"/>
        <v>41936.916550925926</v>
      </c>
      <c r="R4102" t="e">
        <f t="shared" si="259"/>
        <v>#DIV/0!</v>
      </c>
      <c r="S4102" t="s">
        <v>8324</v>
      </c>
      <c r="T4102" t="s">
        <v>8325</v>
      </c>
    </row>
    <row r="4103" spans="1:20" ht="42.75" x14ac:dyDescent="0.4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9">
        <f t="shared" si="257"/>
        <v>42730.903726851851</v>
      </c>
      <c r="Q4103" s="7">
        <f t="shared" si="258"/>
        <v>42760.695393518516</v>
      </c>
      <c r="R4103" t="e">
        <f t="shared" si="259"/>
        <v>#DIV/0!</v>
      </c>
      <c r="S4103" t="s">
        <v>8324</v>
      </c>
      <c r="T4103" t="s">
        <v>8325</v>
      </c>
    </row>
    <row r="4104" spans="1:20" ht="42.75" x14ac:dyDescent="0.4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9">
        <f t="shared" si="257"/>
        <v>42475.848067129627</v>
      </c>
      <c r="Q4104" s="7">
        <f t="shared" si="258"/>
        <v>42505.639733796292</v>
      </c>
      <c r="R4104">
        <f t="shared" si="259"/>
        <v>23</v>
      </c>
      <c r="S4104" t="s">
        <v>8324</v>
      </c>
      <c r="T4104" t="s">
        <v>8325</v>
      </c>
    </row>
    <row r="4105" spans="1:20" ht="42.75" x14ac:dyDescent="0.4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9">
        <f t="shared" si="257"/>
        <v>42188.83293981482</v>
      </c>
      <c r="Q4105" s="7">
        <f t="shared" si="258"/>
        <v>42242.563888888886</v>
      </c>
      <c r="R4105">
        <f t="shared" si="259"/>
        <v>17</v>
      </c>
      <c r="S4105" t="s">
        <v>8324</v>
      </c>
      <c r="T4105" t="s">
        <v>8325</v>
      </c>
    </row>
    <row r="4106" spans="1:20" ht="42.75" x14ac:dyDescent="0.4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9">
        <f t="shared" si="257"/>
        <v>42640.278171296297</v>
      </c>
      <c r="Q4106" s="7">
        <f t="shared" si="258"/>
        <v>42670.069837962961</v>
      </c>
      <c r="R4106">
        <f t="shared" si="259"/>
        <v>46</v>
      </c>
      <c r="S4106" t="s">
        <v>8324</v>
      </c>
      <c r="T4106" t="s">
        <v>8325</v>
      </c>
    </row>
    <row r="4107" spans="1:20" ht="42.75" x14ac:dyDescent="0.4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9">
        <f t="shared" si="257"/>
        <v>42697.010520833333</v>
      </c>
      <c r="Q4107" s="7">
        <f t="shared" si="258"/>
        <v>42729.802187499998</v>
      </c>
      <c r="R4107">
        <f t="shared" si="259"/>
        <v>383</v>
      </c>
      <c r="S4107" t="s">
        <v>8324</v>
      </c>
      <c r="T4107" t="s">
        <v>8325</v>
      </c>
    </row>
    <row r="4108" spans="1:20" ht="42.75" x14ac:dyDescent="0.4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9">
        <f t="shared" si="257"/>
        <v>42053.049375000002</v>
      </c>
      <c r="Q4108" s="7">
        <f t="shared" si="258"/>
        <v>42095.833333333336</v>
      </c>
      <c r="R4108">
        <f t="shared" si="259"/>
        <v>107</v>
      </c>
      <c r="S4108" t="s">
        <v>8324</v>
      </c>
      <c r="T4108" t="s">
        <v>8325</v>
      </c>
    </row>
    <row r="4109" spans="1:20" ht="42.75" x14ac:dyDescent="0.4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9">
        <f t="shared" si="257"/>
        <v>41883.916678240741</v>
      </c>
      <c r="Q4109" s="7">
        <f t="shared" si="258"/>
        <v>41906.708344907405</v>
      </c>
      <c r="R4109">
        <f t="shared" si="259"/>
        <v>10</v>
      </c>
      <c r="S4109" t="s">
        <v>8324</v>
      </c>
      <c r="T4109" t="s">
        <v>8325</v>
      </c>
    </row>
    <row r="4110" spans="1:20" ht="42.75" x14ac:dyDescent="0.4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9">
        <f t="shared" si="257"/>
        <v>42767.031678240739</v>
      </c>
      <c r="Q4110" s="7">
        <f t="shared" si="258"/>
        <v>42796.999999999993</v>
      </c>
      <c r="R4110">
        <f t="shared" si="259"/>
        <v>59</v>
      </c>
      <c r="S4110" t="s">
        <v>8324</v>
      </c>
      <c r="T4110" t="s">
        <v>8325</v>
      </c>
    </row>
    <row r="4111" spans="1:20" ht="42.75" x14ac:dyDescent="0.4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9">
        <f t="shared" si="257"/>
        <v>42307.539398148147</v>
      </c>
      <c r="Q4111" s="7">
        <f t="shared" si="258"/>
        <v>42337.372731481482</v>
      </c>
      <c r="R4111" t="e">
        <f t="shared" si="259"/>
        <v>#DIV/0!</v>
      </c>
      <c r="S4111" t="s">
        <v>8324</v>
      </c>
      <c r="T4111" t="s">
        <v>8325</v>
      </c>
    </row>
    <row r="4112" spans="1:20" ht="42.75" x14ac:dyDescent="0.4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9">
        <f t="shared" si="257"/>
        <v>42512.626747685186</v>
      </c>
      <c r="Q4112" s="7">
        <f t="shared" si="258"/>
        <v>42572.418414351851</v>
      </c>
      <c r="R4112">
        <f t="shared" si="259"/>
        <v>14</v>
      </c>
      <c r="S4112" t="s">
        <v>8324</v>
      </c>
      <c r="T4112" t="s">
        <v>8325</v>
      </c>
    </row>
    <row r="4113" spans="1:20" ht="42.75" x14ac:dyDescent="0.4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9">
        <f t="shared" si="257"/>
        <v>42029.135879629626</v>
      </c>
      <c r="Q4113" s="7">
        <f t="shared" si="258"/>
        <v>42058.927546296291</v>
      </c>
      <c r="R4113">
        <f t="shared" si="259"/>
        <v>16</v>
      </c>
      <c r="S4113" t="s">
        <v>8324</v>
      </c>
      <c r="T4113" t="s">
        <v>8325</v>
      </c>
    </row>
    <row r="4114" spans="1:20" ht="42.75" x14ac:dyDescent="0.4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9">
        <f t="shared" si="257"/>
        <v>42400.946597222224</v>
      </c>
      <c r="Q4114" s="7">
        <f t="shared" si="258"/>
        <v>42427.791666666664</v>
      </c>
      <c r="R4114">
        <f t="shared" si="259"/>
        <v>1</v>
      </c>
      <c r="S4114" t="s">
        <v>8324</v>
      </c>
      <c r="T4114" t="s">
        <v>8325</v>
      </c>
    </row>
    <row r="4115" spans="1:20" ht="42.75" x14ac:dyDescent="0.4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9">
        <f t="shared" si="257"/>
        <v>42358.573182870372</v>
      </c>
      <c r="Q4115" s="7">
        <f t="shared" si="258"/>
        <v>42377.06527777778</v>
      </c>
      <c r="R4115">
        <f t="shared" si="259"/>
        <v>1</v>
      </c>
      <c r="S4115" t="s">
        <v>8324</v>
      </c>
      <c r="T4115" t="s">
        <v>8325</v>
      </c>
    </row>
  </sheetData>
  <conditionalFormatting sqref="F1:F1048576">
    <cfRule type="beginsWith" dxfId="2" priority="2" operator="beginsWith" text="canceled">
      <formula>LEFT(F1,LEN("canceled"))="canceled"</formula>
    </cfRule>
    <cfRule type="beginsWith" dxfId="1" priority="3" operator="beginsWith" text="failed">
      <formula>LEFT(F1,LEN("failed"))="failed"</formula>
    </cfRule>
    <cfRule type="beginsWith" dxfId="0" priority="4" operator="beginsWith" text="successful">
      <formula>LEFT(F1,LEN("successful"))="successful"</formula>
    </cfRule>
    <cfRule type="expression" priority="5">
      <formula>"successful"</formula>
    </cfRule>
  </conditionalFormatting>
  <conditionalFormatting sqref="O1:Q1048576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8"/>
      </colorScale>
    </cfRule>
  </conditionalFormatting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2D7E2-4D8A-43FE-84EE-7280EC532DFC}">
  <sheetPr codeName="Sheet2"/>
  <dimension ref="A1:F14"/>
  <sheetViews>
    <sheetView workbookViewId="0">
      <selection activeCell="E15" sqref="E15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  <col min="7" max="10" width="14.73046875" bestFit="1" customWidth="1"/>
    <col min="11" max="11" width="10.19921875" bestFit="1" customWidth="1"/>
  </cols>
  <sheetData>
    <row r="1" spans="1:6" x14ac:dyDescent="0.45">
      <c r="A1" s="11" t="s">
        <v>8223</v>
      </c>
      <c r="B1" t="s">
        <v>8314</v>
      </c>
    </row>
    <row r="3" spans="1:6" x14ac:dyDescent="0.45">
      <c r="A3" s="11" t="s">
        <v>8316</v>
      </c>
      <c r="B3" s="11" t="s">
        <v>8315</v>
      </c>
    </row>
    <row r="4" spans="1:6" x14ac:dyDescent="0.45">
      <c r="A4" s="11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 x14ac:dyDescent="0.45">
      <c r="A5" s="12" t="s">
        <v>8317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45">
      <c r="A6" s="12" t="s">
        <v>8343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45">
      <c r="A7" s="12" t="s">
        <v>8340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45">
      <c r="A8" s="12" t="s">
        <v>8338</v>
      </c>
      <c r="B8" s="13"/>
      <c r="C8" s="13"/>
      <c r="D8" s="13">
        <v>24</v>
      </c>
      <c r="E8" s="13"/>
      <c r="F8" s="13">
        <v>24</v>
      </c>
    </row>
    <row r="9" spans="1:6" x14ac:dyDescent="0.45">
      <c r="A9" s="12" t="s">
        <v>8332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45">
      <c r="A10" s="12" t="s">
        <v>8345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45">
      <c r="A11" s="12" t="s">
        <v>8329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45">
      <c r="A12" s="12" t="s">
        <v>8326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45">
      <c r="A13" s="12" t="s">
        <v>8324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ht="21.75" customHeight="1" x14ac:dyDescent="0.45">
      <c r="A14" s="12" t="s">
        <v>8313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B6328-5E91-4E46-8295-3A757BF6E671}">
  <sheetPr codeName="Sheet4"/>
  <dimension ref="A1:F47"/>
  <sheetViews>
    <sheetView topLeftCell="A19" workbookViewId="0">
      <selection activeCell="G20" sqref="G20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7" width="10.19921875" bestFit="1" customWidth="1"/>
  </cols>
  <sheetData>
    <row r="1" spans="1:6" x14ac:dyDescent="0.45">
      <c r="A1" s="11" t="s">
        <v>8223</v>
      </c>
      <c r="B1" t="s">
        <v>8314</v>
      </c>
    </row>
    <row r="2" spans="1:6" x14ac:dyDescent="0.45">
      <c r="A2" s="11" t="s">
        <v>8308</v>
      </c>
      <c r="B2" t="s">
        <v>8314</v>
      </c>
    </row>
    <row r="4" spans="1:6" x14ac:dyDescent="0.45">
      <c r="A4" s="11" t="s">
        <v>8316</v>
      </c>
      <c r="B4" s="11" t="s">
        <v>8315</v>
      </c>
    </row>
    <row r="5" spans="1:6" x14ac:dyDescent="0.45">
      <c r="A5" s="11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45">
      <c r="A6" s="12" t="s">
        <v>8323</v>
      </c>
      <c r="B6" s="13"/>
      <c r="C6" s="13">
        <v>100</v>
      </c>
      <c r="D6" s="13"/>
      <c r="E6" s="13"/>
      <c r="F6" s="13">
        <v>100</v>
      </c>
    </row>
    <row r="7" spans="1:6" x14ac:dyDescent="0.45">
      <c r="A7" s="12" t="s">
        <v>8351</v>
      </c>
      <c r="B7" s="13"/>
      <c r="C7" s="13"/>
      <c r="D7" s="13">
        <v>20</v>
      </c>
      <c r="E7" s="13"/>
      <c r="F7" s="13">
        <v>20</v>
      </c>
    </row>
    <row r="8" spans="1:6" x14ac:dyDescent="0.45">
      <c r="A8" s="12" t="s">
        <v>8339</v>
      </c>
      <c r="B8" s="13"/>
      <c r="C8" s="13"/>
      <c r="D8" s="13">
        <v>24</v>
      </c>
      <c r="E8" s="13"/>
      <c r="F8" s="13">
        <v>24</v>
      </c>
    </row>
    <row r="9" spans="1:6" x14ac:dyDescent="0.45">
      <c r="A9" s="12" t="s">
        <v>8365</v>
      </c>
      <c r="B9" s="13"/>
      <c r="C9" s="13">
        <v>40</v>
      </c>
      <c r="D9" s="13"/>
      <c r="E9" s="13"/>
      <c r="F9" s="13">
        <v>40</v>
      </c>
    </row>
    <row r="10" spans="1:6" x14ac:dyDescent="0.45">
      <c r="A10" s="12" t="s">
        <v>8361</v>
      </c>
      <c r="B10" s="13">
        <v>40</v>
      </c>
      <c r="C10" s="13"/>
      <c r="D10" s="13"/>
      <c r="E10" s="13"/>
      <c r="F10" s="13">
        <v>40</v>
      </c>
    </row>
    <row r="11" spans="1:6" x14ac:dyDescent="0.45">
      <c r="A11" s="12" t="s">
        <v>8322</v>
      </c>
      <c r="B11" s="13">
        <v>180</v>
      </c>
      <c r="C11" s="13"/>
      <c r="D11" s="13"/>
      <c r="E11" s="13"/>
      <c r="F11" s="13">
        <v>180</v>
      </c>
    </row>
    <row r="12" spans="1:6" x14ac:dyDescent="0.45">
      <c r="A12" s="12" t="s">
        <v>8321</v>
      </c>
      <c r="B12" s="13"/>
      <c r="C12" s="13">
        <v>80</v>
      </c>
      <c r="D12" s="13"/>
      <c r="E12" s="13"/>
      <c r="F12" s="13">
        <v>80</v>
      </c>
    </row>
    <row r="13" spans="1:6" x14ac:dyDescent="0.45">
      <c r="A13" s="12" t="s">
        <v>8337</v>
      </c>
      <c r="B13" s="13">
        <v>40</v>
      </c>
      <c r="C13" s="13"/>
      <c r="D13" s="13"/>
      <c r="E13" s="13"/>
      <c r="F13" s="13">
        <v>40</v>
      </c>
    </row>
    <row r="14" spans="1:6" x14ac:dyDescent="0.45">
      <c r="A14" s="12" t="s">
        <v>8354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45">
      <c r="A15" s="12" t="s">
        <v>8331</v>
      </c>
      <c r="B15" s="13"/>
      <c r="C15" s="13">
        <v>40</v>
      </c>
      <c r="D15" s="13"/>
      <c r="E15" s="13"/>
      <c r="F15" s="13">
        <v>40</v>
      </c>
    </row>
    <row r="16" spans="1:6" x14ac:dyDescent="0.45">
      <c r="A16" s="12" t="s">
        <v>8344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45">
      <c r="A17" s="12" t="s">
        <v>8355</v>
      </c>
      <c r="B17" s="13"/>
      <c r="C17" s="13">
        <v>20</v>
      </c>
      <c r="D17" s="13"/>
      <c r="E17" s="13"/>
      <c r="F17" s="13">
        <v>20</v>
      </c>
    </row>
    <row r="18" spans="1:6" x14ac:dyDescent="0.45">
      <c r="A18" s="12" t="s">
        <v>8356</v>
      </c>
      <c r="B18" s="13">
        <v>140</v>
      </c>
      <c r="C18" s="13"/>
      <c r="D18" s="13"/>
      <c r="E18" s="13"/>
      <c r="F18" s="13">
        <v>140</v>
      </c>
    </row>
    <row r="19" spans="1:6" x14ac:dyDescent="0.45">
      <c r="A19" s="12" t="s">
        <v>8336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45">
      <c r="A20" s="12" t="s">
        <v>8335</v>
      </c>
      <c r="B20" s="13"/>
      <c r="C20" s="13">
        <v>60</v>
      </c>
      <c r="D20" s="13"/>
      <c r="E20" s="13"/>
      <c r="F20" s="13">
        <v>60</v>
      </c>
    </row>
    <row r="21" spans="1:6" x14ac:dyDescent="0.45">
      <c r="A21" s="12" t="s">
        <v>8363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45">
      <c r="A22" s="12" t="s">
        <v>8334</v>
      </c>
      <c r="B22" s="13">
        <v>20</v>
      </c>
      <c r="C22" s="13"/>
      <c r="D22" s="13"/>
      <c r="E22" s="13"/>
      <c r="F22" s="13">
        <v>20</v>
      </c>
    </row>
    <row r="23" spans="1:6" x14ac:dyDescent="0.45">
      <c r="A23" s="12" t="s">
        <v>8342</v>
      </c>
      <c r="B23" s="13"/>
      <c r="C23" s="13">
        <v>40</v>
      </c>
      <c r="D23" s="13"/>
      <c r="E23" s="13"/>
      <c r="F23" s="13">
        <v>40</v>
      </c>
    </row>
    <row r="24" spans="1:6" x14ac:dyDescent="0.45">
      <c r="A24" s="12" t="s">
        <v>8366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45">
      <c r="A25" s="12" t="s">
        <v>8350</v>
      </c>
      <c r="B25" s="13"/>
      <c r="C25" s="13">
        <v>20</v>
      </c>
      <c r="D25" s="13"/>
      <c r="E25" s="13"/>
      <c r="F25" s="13">
        <v>20</v>
      </c>
    </row>
    <row r="26" spans="1:6" x14ac:dyDescent="0.45">
      <c r="A26" s="12" t="s">
        <v>8330</v>
      </c>
      <c r="B26" s="13">
        <v>60</v>
      </c>
      <c r="C26" s="13"/>
      <c r="D26" s="13"/>
      <c r="E26" s="13"/>
      <c r="F26" s="13">
        <v>60</v>
      </c>
    </row>
    <row r="27" spans="1:6" x14ac:dyDescent="0.45">
      <c r="A27" s="12" t="s">
        <v>8357</v>
      </c>
      <c r="B27" s="13"/>
      <c r="C27" s="13">
        <v>20</v>
      </c>
      <c r="D27" s="13"/>
      <c r="E27" s="13"/>
      <c r="F27" s="13">
        <v>20</v>
      </c>
    </row>
    <row r="28" spans="1:6" x14ac:dyDescent="0.45">
      <c r="A28" s="12" t="s">
        <v>8346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45">
      <c r="A29" s="12" t="s">
        <v>8352</v>
      </c>
      <c r="B29" s="13"/>
      <c r="C29" s="13">
        <v>20</v>
      </c>
      <c r="D29" s="13"/>
      <c r="E29" s="13"/>
      <c r="F29" s="13">
        <v>20</v>
      </c>
    </row>
    <row r="30" spans="1:6" x14ac:dyDescent="0.45">
      <c r="A30" s="12" t="s">
        <v>8325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45">
      <c r="A31" s="12" t="s">
        <v>8353</v>
      </c>
      <c r="B31" s="13">
        <v>40</v>
      </c>
      <c r="C31" s="13"/>
      <c r="D31" s="13"/>
      <c r="E31" s="13"/>
      <c r="F31" s="13">
        <v>40</v>
      </c>
    </row>
    <row r="32" spans="1:6" x14ac:dyDescent="0.45">
      <c r="A32" s="12" t="s">
        <v>8349</v>
      </c>
      <c r="B32" s="13">
        <v>20</v>
      </c>
      <c r="C32" s="13"/>
      <c r="D32" s="13"/>
      <c r="E32" s="13"/>
      <c r="F32" s="13">
        <v>20</v>
      </c>
    </row>
    <row r="33" spans="1:6" x14ac:dyDescent="0.45">
      <c r="A33" s="12" t="s">
        <v>8360</v>
      </c>
      <c r="B33" s="13"/>
      <c r="C33" s="13">
        <v>20</v>
      </c>
      <c r="D33" s="13"/>
      <c r="E33" s="13"/>
      <c r="F33" s="13">
        <v>20</v>
      </c>
    </row>
    <row r="34" spans="1:6" x14ac:dyDescent="0.45">
      <c r="A34" s="12" t="s">
        <v>8333</v>
      </c>
      <c r="B34" s="13">
        <v>260</v>
      </c>
      <c r="C34" s="13"/>
      <c r="D34" s="13"/>
      <c r="E34" s="13"/>
      <c r="F34" s="13">
        <v>260</v>
      </c>
    </row>
    <row r="35" spans="1:6" x14ac:dyDescent="0.45">
      <c r="A35" s="12" t="s">
        <v>8320</v>
      </c>
      <c r="B35" s="13"/>
      <c r="C35" s="13"/>
      <c r="D35" s="13">
        <v>40</v>
      </c>
      <c r="E35" s="13"/>
      <c r="F35" s="13">
        <v>40</v>
      </c>
    </row>
    <row r="36" spans="1:6" x14ac:dyDescent="0.45">
      <c r="A36" s="12" t="s">
        <v>8319</v>
      </c>
      <c r="B36" s="13">
        <v>60</v>
      </c>
      <c r="C36" s="13"/>
      <c r="D36" s="13"/>
      <c r="E36" s="13"/>
      <c r="F36" s="13">
        <v>60</v>
      </c>
    </row>
    <row r="37" spans="1:6" x14ac:dyDescent="0.45">
      <c r="A37" s="12" t="s">
        <v>8359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45">
      <c r="A38" s="12" t="s">
        <v>8362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45">
      <c r="A39" s="12" t="s">
        <v>8364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45">
      <c r="A40" s="12" t="s">
        <v>8358</v>
      </c>
      <c r="B40" s="13">
        <v>80</v>
      </c>
      <c r="C40" s="13"/>
      <c r="D40" s="13"/>
      <c r="E40" s="13"/>
      <c r="F40" s="13">
        <v>80</v>
      </c>
    </row>
    <row r="41" spans="1:6" x14ac:dyDescent="0.45">
      <c r="A41" s="12" t="s">
        <v>8318</v>
      </c>
      <c r="B41" s="13">
        <v>60</v>
      </c>
      <c r="C41" s="13"/>
      <c r="D41" s="13"/>
      <c r="E41" s="13"/>
      <c r="F41" s="13">
        <v>60</v>
      </c>
    </row>
    <row r="42" spans="1:6" x14ac:dyDescent="0.45">
      <c r="A42" s="12" t="s">
        <v>8348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45">
      <c r="A43" s="12" t="s">
        <v>8341</v>
      </c>
      <c r="B43" s="13"/>
      <c r="C43" s="13">
        <v>100</v>
      </c>
      <c r="D43" s="13"/>
      <c r="E43" s="13"/>
      <c r="F43" s="13">
        <v>100</v>
      </c>
    </row>
    <row r="44" spans="1:6" x14ac:dyDescent="0.45">
      <c r="A44" s="12" t="s">
        <v>8328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45">
      <c r="A45" s="12" t="s">
        <v>8327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45">
      <c r="A46" s="12" t="s">
        <v>8347</v>
      </c>
      <c r="B46" s="13"/>
      <c r="C46" s="13"/>
      <c r="D46" s="13">
        <v>20</v>
      </c>
      <c r="E46" s="13"/>
      <c r="F46" s="13">
        <v>20</v>
      </c>
    </row>
    <row r="47" spans="1:6" x14ac:dyDescent="0.45">
      <c r="A47" s="12" t="s">
        <v>8313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DF1D4-B824-494B-951B-5ABC2259D524}">
  <sheetPr codeName="Sheet5"/>
  <dimension ref="A1:E18"/>
  <sheetViews>
    <sheetView topLeftCell="A10" workbookViewId="0">
      <selection activeCell="F7" sqref="F7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1" t="s">
        <v>8308</v>
      </c>
      <c r="B1" t="s">
        <v>8314</v>
      </c>
    </row>
    <row r="2" spans="1:5" x14ac:dyDescent="0.45">
      <c r="A2" s="11" t="s">
        <v>8379</v>
      </c>
      <c r="B2" t="s">
        <v>8314</v>
      </c>
    </row>
    <row r="4" spans="1:5" x14ac:dyDescent="0.45">
      <c r="A4" s="11" t="s">
        <v>8316</v>
      </c>
      <c r="B4" s="11" t="s">
        <v>8315</v>
      </c>
    </row>
    <row r="5" spans="1:5" x14ac:dyDescent="0.45">
      <c r="A5" s="11" t="s">
        <v>8312</v>
      </c>
      <c r="B5" t="s">
        <v>8219</v>
      </c>
      <c r="C5" t="s">
        <v>8221</v>
      </c>
      <c r="D5" t="s">
        <v>8220</v>
      </c>
      <c r="E5" t="s">
        <v>8313</v>
      </c>
    </row>
    <row r="6" spans="1:5" x14ac:dyDescent="0.45">
      <c r="A6" s="12" t="s">
        <v>8373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45">
      <c r="A7" s="12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45">
      <c r="A8" s="12" t="s">
        <v>8375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45">
      <c r="A9" s="12" t="s">
        <v>8376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45">
      <c r="A10" s="12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45">
      <c r="A11" s="12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45">
      <c r="A12" s="12" t="s">
        <v>8368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45">
      <c r="A13" s="12" t="s">
        <v>8369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45">
      <c r="A14" s="12" t="s">
        <v>8370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45">
      <c r="A15" s="12" t="s">
        <v>8371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45">
      <c r="A16" s="12" t="s">
        <v>8372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45">
      <c r="A17" s="12" t="s">
        <v>8378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45">
      <c r="A18" s="12" t="s">
        <v>8313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FAE53-BAE6-46B8-8075-08BAD30CDFF4}">
  <sheetPr codeName="Sheet3"/>
  <dimension ref="A1:H14"/>
  <sheetViews>
    <sheetView tabSelected="1" workbookViewId="0">
      <selection activeCell="D14" sqref="D14"/>
    </sheetView>
  </sheetViews>
  <sheetFormatPr defaultRowHeight="14.25" x14ac:dyDescent="0.45"/>
  <cols>
    <col min="1" max="1" width="25.46484375" customWidth="1"/>
    <col min="2" max="2" width="15.86328125" customWidth="1"/>
    <col min="3" max="3" width="16" customWidth="1"/>
    <col min="4" max="4" width="18.265625" customWidth="1"/>
    <col min="5" max="5" width="15.06640625" customWidth="1"/>
    <col min="6" max="6" width="20.53125" customWidth="1"/>
    <col min="7" max="7" width="17.86328125" customWidth="1"/>
    <col min="8" max="8" width="21.33203125" customWidth="1"/>
  </cols>
  <sheetData>
    <row r="1" spans="1:8" s="15" customFormat="1" x14ac:dyDescent="0.4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3" spans="1:8" x14ac:dyDescent="0.45">
      <c r="A3" t="s">
        <v>8388</v>
      </c>
      <c r="B3">
        <f>COUNTIFS(KickStart!F2:F4115,"successful",KickStart!D2:D4115,"&lt;1000")</f>
        <v>322</v>
      </c>
      <c r="C3">
        <f>COUNTIFS(KickStart!F:F,"failed",KickStart!D:D,"&lt;1000")</f>
        <v>113</v>
      </c>
      <c r="D3">
        <f>COUNTIFS(KickStart!F:F,"canceled",KickStart!D:D,"&lt;1000")</f>
        <v>18</v>
      </c>
      <c r="E3">
        <f>SUM(B3:D3)</f>
        <v>453</v>
      </c>
      <c r="F3" s="14">
        <f>B3/E3</f>
        <v>0.71081677704194257</v>
      </c>
      <c r="G3" s="14">
        <f>C3/E3</f>
        <v>0.24944812362030905</v>
      </c>
      <c r="H3" s="14">
        <f>D3/E3</f>
        <v>3.9735099337748346E-2</v>
      </c>
    </row>
    <row r="4" spans="1:8" x14ac:dyDescent="0.45">
      <c r="A4" t="s">
        <v>8389</v>
      </c>
      <c r="B4">
        <f>COUNTIFS(KickStart!F:F,"successful",KickStart!D:D,"&gt;=4999")</f>
        <v>932</v>
      </c>
      <c r="C4">
        <f>COUNTIFS(KickStart!F:F,"failed",KickStart!D:D,"&gt;=1000",KickStart!D:D,"&lt;=4999")</f>
        <v>420</v>
      </c>
      <c r="D4">
        <f>COUNTIFS(KickStart!F:F,"canceled",KickStart!D:D,"&gt;=1000",KickStart!D:D,"&lt;=4999")</f>
        <v>60</v>
      </c>
      <c r="E4">
        <f t="shared" ref="E4:E14" si="0">SUM(B4:D4)</f>
        <v>1412</v>
      </c>
      <c r="F4" s="14">
        <f t="shared" ref="F4:F14" si="1">B4/E4</f>
        <v>0.66005665722379603</v>
      </c>
      <c r="G4" s="14">
        <f t="shared" ref="G4:G14" si="2">C4/E4</f>
        <v>0.29745042492917845</v>
      </c>
      <c r="H4" s="14">
        <f t="shared" ref="H4:H14" si="3">D4/E4</f>
        <v>4.2492917847025496E-2</v>
      </c>
    </row>
    <row r="5" spans="1:8" x14ac:dyDescent="0.45">
      <c r="A5" t="s">
        <v>8390</v>
      </c>
      <c r="B5">
        <f>COUNTIFS(KickStart!F:F,"successful",KickStart!D:D,"&gt;=5000",KickStart!D:D,"&lt;=9999")</f>
        <v>381</v>
      </c>
      <c r="C5">
        <f>COUNTIFS(KickStart!F:F,"failed",KickStart!D:D,"&gt;=5000",KickStart!D:D,"&lt;=9999")</f>
        <v>283</v>
      </c>
      <c r="D5">
        <f>COUNTIFS(KickStart!F:F,"canceled",KickStart!D:D,"&gt;=5000",KickStart!D:D,"&lt;=9999")</f>
        <v>52</v>
      </c>
      <c r="E5">
        <f t="shared" si="0"/>
        <v>716</v>
      </c>
      <c r="F5" s="14">
        <f t="shared" si="1"/>
        <v>0.53212290502793291</v>
      </c>
      <c r="G5" s="14">
        <f t="shared" si="2"/>
        <v>0.39525139664804471</v>
      </c>
      <c r="H5" s="14">
        <f t="shared" si="3"/>
        <v>7.2625698324022353E-2</v>
      </c>
    </row>
    <row r="6" spans="1:8" x14ac:dyDescent="0.45">
      <c r="A6" t="s">
        <v>8391</v>
      </c>
      <c r="B6">
        <f>COUNTIFS(KickStart!F:F,"successful",KickStart!D:D,"&gt;=10000",KickStart!D:D,"&lt;=14999")</f>
        <v>168</v>
      </c>
      <c r="C6">
        <f>COUNTIFS(KickStart!F:F,"failed",KickStart!D:D,"&gt;=10000",KickStart!D:D,"&lt;=14999")</f>
        <v>144</v>
      </c>
      <c r="D6">
        <f>COUNTIFS(KickStart!F:F,"canceled",KickStart!D:D,"&gt;=10000",KickStart!D:D,"&lt;=14999")</f>
        <v>40</v>
      </c>
      <c r="E6">
        <f t="shared" si="0"/>
        <v>352</v>
      </c>
      <c r="F6" s="14">
        <f t="shared" si="1"/>
        <v>0.47727272727272729</v>
      </c>
      <c r="G6" s="14">
        <f t="shared" si="2"/>
        <v>0.40909090909090912</v>
      </c>
      <c r="H6" s="14">
        <f t="shared" si="3"/>
        <v>0.11363636363636363</v>
      </c>
    </row>
    <row r="7" spans="1:8" x14ac:dyDescent="0.45">
      <c r="A7" t="s">
        <v>8392</v>
      </c>
      <c r="B7">
        <f>COUNTIFS(KickStart!F:F,"successful",KickStart!D:D,"&gt;=15000",KickStart!D:D,"&lt;=19999")</f>
        <v>94</v>
      </c>
      <c r="C7">
        <f>COUNTIFS(KickStart!F:F,"failed",KickStart!D:D,"&gt;=15000",KickStart!D:D,"&lt;=19999")</f>
        <v>90</v>
      </c>
      <c r="D7">
        <f>COUNTIFS(KickStart!F:F,"canceled",KickStart!D:D,"&gt;=15000",KickStart!D:D,"&lt;=19999")</f>
        <v>17</v>
      </c>
      <c r="E7">
        <f t="shared" si="0"/>
        <v>201</v>
      </c>
      <c r="F7" s="14">
        <f t="shared" si="1"/>
        <v>0.46766169154228854</v>
      </c>
      <c r="G7" s="14">
        <f t="shared" si="2"/>
        <v>0.44776119402985076</v>
      </c>
      <c r="H7" s="14">
        <f t="shared" si="3"/>
        <v>8.45771144278607E-2</v>
      </c>
    </row>
    <row r="8" spans="1:8" x14ac:dyDescent="0.45">
      <c r="A8" t="s">
        <v>8393</v>
      </c>
      <c r="B8">
        <f>COUNTIFS(KickStart!F:F,"successful",KickStart!D:D,"&gt;=20000",KickStart!D:D,"&lt;=24999")</f>
        <v>62</v>
      </c>
      <c r="C8">
        <f>COUNTIFS(KickStart!F:F,"failed",KickStart!D:D,"&gt;=20000",KickStart!D:D,"&lt;=24999")</f>
        <v>72</v>
      </c>
      <c r="D8">
        <f>COUNTIFS(KickStart!F:F,"canceled",KickStart!D:D,"&gt;=20000",KickStart!D:D,"&lt;=24999")</f>
        <v>14</v>
      </c>
      <c r="E8">
        <f t="shared" si="0"/>
        <v>148</v>
      </c>
      <c r="F8" s="14">
        <f t="shared" si="1"/>
        <v>0.41891891891891891</v>
      </c>
      <c r="G8" s="14">
        <f t="shared" si="2"/>
        <v>0.48648648648648651</v>
      </c>
      <c r="H8" s="14">
        <f t="shared" si="3"/>
        <v>9.45945945945946E-2</v>
      </c>
    </row>
    <row r="9" spans="1:8" x14ac:dyDescent="0.45">
      <c r="A9" t="s">
        <v>8394</v>
      </c>
      <c r="B9">
        <f>COUNTIFS(KickStart!F:F,"successful",KickStart!D:D,"&gt;=25000",KickStart!D:D,"&lt;=29999")</f>
        <v>55</v>
      </c>
      <c r="C9">
        <f>COUNTIFS(KickStart!F:F,"failed",KickStart!D:D,"&gt;=25000",KickStart!D:D,"&lt;=29999")</f>
        <v>64</v>
      </c>
      <c r="D9">
        <f>COUNTIFS(KickStart!F:F,"canceled",KickStart!D:D,"&gt;=25000",KickStart!D:D,"&lt;=29999")</f>
        <v>18</v>
      </c>
      <c r="E9">
        <f t="shared" si="0"/>
        <v>137</v>
      </c>
      <c r="F9" s="14">
        <f t="shared" si="1"/>
        <v>0.40145985401459855</v>
      </c>
      <c r="G9" s="14">
        <f t="shared" si="2"/>
        <v>0.46715328467153283</v>
      </c>
      <c r="H9" s="14">
        <f t="shared" si="3"/>
        <v>0.13138686131386862</v>
      </c>
    </row>
    <row r="10" spans="1:8" x14ac:dyDescent="0.45">
      <c r="A10" t="s">
        <v>8395</v>
      </c>
      <c r="B10">
        <f>COUNTIFS(KickStart!F:F,"successful",KickStart!D:D,"&gt;=30000",KickStart!D:D,"&lt;=34999")</f>
        <v>32</v>
      </c>
      <c r="C10">
        <f>COUNTIFS(KickStart!F:F,"failed",KickStart!D:D,"&gt;=30000",KickStart!D:D,"&lt;=34999")</f>
        <v>37</v>
      </c>
      <c r="D10">
        <f>COUNTIFS(KickStart!F:F,"canceled",KickStart!D:D,"&gt;=30000",KickStart!D:D,"&lt;=34999")</f>
        <v>13</v>
      </c>
      <c r="E10">
        <f t="shared" si="0"/>
        <v>82</v>
      </c>
      <c r="F10" s="14">
        <f t="shared" si="1"/>
        <v>0.3902439024390244</v>
      </c>
      <c r="G10" s="14">
        <f t="shared" si="2"/>
        <v>0.45121951219512196</v>
      </c>
      <c r="H10" s="14">
        <f t="shared" si="3"/>
        <v>0.15853658536585366</v>
      </c>
    </row>
    <row r="11" spans="1:8" x14ac:dyDescent="0.45">
      <c r="A11" t="s">
        <v>8396</v>
      </c>
      <c r="B11">
        <f>COUNTIFS(KickStart!F:F,"successful",KickStart!D:D,"&gt;=35000",KickStart!D:D,"&lt;=39999")</f>
        <v>26</v>
      </c>
      <c r="C11">
        <f>COUNTIFS(KickStart!F:F,"failed",KickStart!D:D,"&gt;=35000",KickStart!D:D,"&lt;=39999")</f>
        <v>22</v>
      </c>
      <c r="D11">
        <f>COUNTIFS(KickStart!F:F,"canceled",KickStart!D:D,"&gt;=35000",KickStart!D:D,"&lt;=39999")</f>
        <v>7</v>
      </c>
      <c r="E11">
        <f t="shared" si="0"/>
        <v>55</v>
      </c>
      <c r="F11" s="14">
        <f t="shared" si="1"/>
        <v>0.47272727272727272</v>
      </c>
      <c r="G11" s="14">
        <f t="shared" si="2"/>
        <v>0.4</v>
      </c>
      <c r="H11" s="14">
        <f t="shared" si="3"/>
        <v>0.12727272727272726</v>
      </c>
    </row>
    <row r="12" spans="1:8" x14ac:dyDescent="0.45">
      <c r="A12" t="s">
        <v>8397</v>
      </c>
      <c r="B12">
        <f>COUNTIFS(KickStart!F:F,"successful",KickStart!D:D,"&gt;=40000",KickStart!D:D,"&lt;=44999")</f>
        <v>21</v>
      </c>
      <c r="C12">
        <f>COUNTIFS(KickStart!F:F,"failed",KickStart!D:D,"&gt;=40000",KickStart!D:D,"&lt;=44999")</f>
        <v>16</v>
      </c>
      <c r="D12">
        <f>COUNTIFS(KickStart!F:F,"canceled",KickStart!D:D,"&gt;=40000",KickStart!D:D,"&lt;=44999")</f>
        <v>6</v>
      </c>
      <c r="E12">
        <f t="shared" si="0"/>
        <v>43</v>
      </c>
      <c r="F12" s="14">
        <f t="shared" si="1"/>
        <v>0.48837209302325579</v>
      </c>
      <c r="G12" s="14">
        <f t="shared" si="2"/>
        <v>0.37209302325581395</v>
      </c>
      <c r="H12" s="14">
        <f t="shared" si="3"/>
        <v>0.13953488372093023</v>
      </c>
    </row>
    <row r="13" spans="1:8" x14ac:dyDescent="0.45">
      <c r="A13" t="s">
        <v>8398</v>
      </c>
      <c r="B13">
        <f>COUNTIFS(KickStart!F:F,"successful",KickStart!D:D,"&gt;=45000",KickStart!D:D,"&lt;=49999")</f>
        <v>6</v>
      </c>
      <c r="C13">
        <f>COUNTIFS(KickStart!F:F,"failed",KickStart!D:D,"&gt;=45000",KickStart!D:D,"&lt;=49999")</f>
        <v>11</v>
      </c>
      <c r="D13">
        <f>COUNTIFS(KickStart!F:F,"canceled",KickStart!D:D,"&gt;=45000",KickStart!D:D,"&lt;=49999")</f>
        <v>4</v>
      </c>
      <c r="E13">
        <f t="shared" si="0"/>
        <v>21</v>
      </c>
      <c r="F13" s="14">
        <f t="shared" si="1"/>
        <v>0.2857142857142857</v>
      </c>
      <c r="G13" s="14">
        <f t="shared" si="2"/>
        <v>0.52380952380952384</v>
      </c>
      <c r="H13" s="14">
        <f t="shared" si="3"/>
        <v>0.19047619047619047</v>
      </c>
    </row>
    <row r="14" spans="1:8" x14ac:dyDescent="0.45">
      <c r="A14" t="s">
        <v>8399</v>
      </c>
      <c r="B14">
        <f>COUNTIFS(KickStart!F:F,"successful",KickStart!D:D,"&gt;=50000")</f>
        <v>86</v>
      </c>
      <c r="C14">
        <f>COUNTIFS(KickStart!F:F,"failed",KickStart!D:D,"&gt;=50000")</f>
        <v>258</v>
      </c>
      <c r="D14">
        <f>COUNTIFS(KickStart!F:F,"canceled",KickStart!D:D,"&gt;=50000")</f>
        <v>100</v>
      </c>
      <c r="E14">
        <f t="shared" si="0"/>
        <v>444</v>
      </c>
      <c r="F14" s="14">
        <f t="shared" si="1"/>
        <v>0.19369369369369369</v>
      </c>
      <c r="G14" s="14">
        <f t="shared" si="2"/>
        <v>0.58108108108108103</v>
      </c>
      <c r="H14" s="14">
        <f t="shared" si="3"/>
        <v>0.22522522522522523</v>
      </c>
    </row>
  </sheetData>
  <pageMargins left="0.7" right="0.7" top="0.75" bottom="0.75" header="0.3" footer="0.3"/>
  <pageSetup paperSize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</vt:lpstr>
      <vt:lpstr>Category</vt:lpstr>
      <vt:lpstr>Sub-Category</vt:lpstr>
      <vt:lpstr>State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aracelymendoza</cp:lastModifiedBy>
  <dcterms:created xsi:type="dcterms:W3CDTF">2017-04-20T15:17:24Z</dcterms:created>
  <dcterms:modified xsi:type="dcterms:W3CDTF">2019-02-24T06:32:59Z</dcterms:modified>
</cp:coreProperties>
</file>